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P\Dropbox\IsatisCrowd\شرکت نمونه\"/>
    </mc:Choice>
  </mc:AlternateContent>
  <xr:revisionPtr revIDLastSave="0" documentId="13_ncr:1_{B25D2D07-B6DF-4B5A-8E20-0D670337BFC3}" xr6:coauthVersionLast="47" xr6:coauthVersionMax="47" xr10:uidLastSave="{00000000-0000-0000-0000-000000000000}"/>
  <bookViews>
    <workbookView xWindow="-120" yWindow="-120" windowWidth="29040" windowHeight="15840" tabRatio="756" firstSheet="1" activeTab="1" xr2:uid="{0D1B0A94-79BD-4390-863F-60EB1F1D1137}"/>
  </bookViews>
  <sheets>
    <sheet name="مفروضات شرکت نمونه" sheetId="2" state="hidden" r:id="rId1"/>
    <sheet name="توضیحات" sheetId="12" r:id="rId2"/>
    <sheet name="درآمد به تفکیک محصولات" sheetId="11" r:id="rId3"/>
    <sheet name="بهای تمام شده درآمدها" sheetId="13" r:id="rId4"/>
    <sheet name="خرید مواد اولیه" sheetId="14" r:id="rId5"/>
    <sheet name="افشای هزینه سربار" sheetId="15" r:id="rId6"/>
    <sheet name="گزارش فعالیت ماهانه" sheetId="16" r:id="rId7"/>
    <sheet name="مواد(زاگرس)" sheetId="6" state="hidden" r:id="rId8"/>
    <sheet name="انرژی" sheetId="8" r:id="rId9"/>
    <sheet name="ماشین آلات" sheetId="17" r:id="rId10"/>
    <sheet name="هزینه های قبل از بهره برداری" sheetId="18" r:id="rId11"/>
    <sheet name="هزینه های مالی(زاگرس)" sheetId="9" state="hidden" r:id="rId12"/>
  </sheets>
  <externalReferences>
    <externalReference r:id="rId13"/>
  </externalReferences>
  <definedNames>
    <definedName name="_xlnm._FilterDatabase" localSheetId="2" hidden="1">'درآمد به تفکیک محصولات'!$A$1:$J$96</definedName>
    <definedName name="بازار">[1]بازار!$A$1:$S$742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4" i="16" l="1"/>
  <c r="M54" i="16"/>
  <c r="L54" i="16"/>
  <c r="K54" i="16"/>
  <c r="J54" i="16"/>
  <c r="I54" i="16"/>
  <c r="H54" i="16"/>
  <c r="G54" i="16"/>
  <c r="F54" i="16"/>
  <c r="E54" i="16"/>
  <c r="D54" i="16"/>
  <c r="C54" i="16"/>
  <c r="N90" i="16"/>
  <c r="M90" i="16"/>
  <c r="L90" i="16"/>
  <c r="K90" i="16"/>
  <c r="J90" i="16"/>
  <c r="I90" i="16"/>
  <c r="H90" i="16"/>
  <c r="G90" i="16"/>
  <c r="F90" i="16"/>
  <c r="E90" i="16"/>
  <c r="D90" i="16"/>
  <c r="C90" i="16"/>
  <c r="N72" i="16"/>
  <c r="M72" i="16"/>
  <c r="L72" i="16"/>
  <c r="K72" i="16"/>
  <c r="J72" i="16"/>
  <c r="I72" i="16"/>
  <c r="H72" i="16"/>
  <c r="G72" i="16"/>
  <c r="F72" i="16"/>
  <c r="E72" i="16"/>
  <c r="D72" i="16"/>
  <c r="C72" i="16"/>
  <c r="K3" i="16"/>
  <c r="L3" i="16"/>
  <c r="M3" i="16"/>
  <c r="N3" i="16"/>
  <c r="K4" i="16"/>
  <c r="L4" i="16"/>
  <c r="M4" i="16"/>
  <c r="N4" i="16"/>
  <c r="K5" i="16"/>
  <c r="L5" i="16"/>
  <c r="M5" i="16"/>
  <c r="N5" i="16"/>
  <c r="K6" i="16"/>
  <c r="L6" i="16"/>
  <c r="M6" i="16"/>
  <c r="N6" i="16"/>
  <c r="K7" i="16"/>
  <c r="L7" i="16"/>
  <c r="M7" i="16"/>
  <c r="N7" i="16"/>
  <c r="K8" i="16"/>
  <c r="L8" i="16"/>
  <c r="M8" i="16"/>
  <c r="N8" i="16"/>
  <c r="K9" i="16"/>
  <c r="L9" i="16"/>
  <c r="M9" i="16"/>
  <c r="N9" i="16"/>
  <c r="K10" i="16"/>
  <c r="L10" i="16"/>
  <c r="M10" i="16"/>
  <c r="N10" i="16"/>
  <c r="K11" i="16"/>
  <c r="L11" i="16"/>
  <c r="M11" i="16"/>
  <c r="N11" i="16"/>
  <c r="K12" i="16"/>
  <c r="L12" i="16"/>
  <c r="M12" i="16"/>
  <c r="N12" i="16"/>
  <c r="K13" i="16"/>
  <c r="L13" i="16"/>
  <c r="M13" i="16"/>
  <c r="N13" i="16"/>
  <c r="K14" i="16"/>
  <c r="L14" i="16"/>
  <c r="M14" i="16"/>
  <c r="N14" i="16"/>
  <c r="K15" i="16"/>
  <c r="L15" i="16"/>
  <c r="M15" i="16"/>
  <c r="N15" i="16"/>
  <c r="K16" i="16"/>
  <c r="L16" i="16"/>
  <c r="M16" i="16"/>
  <c r="N16" i="16"/>
  <c r="F17" i="16"/>
  <c r="E17" i="16"/>
  <c r="D17" i="16"/>
  <c r="C17" i="16"/>
  <c r="J16" i="16"/>
  <c r="H16" i="16"/>
  <c r="G16" i="16"/>
  <c r="J15" i="16"/>
  <c r="H15" i="16"/>
  <c r="G15" i="16"/>
  <c r="J14" i="16"/>
  <c r="H14" i="16"/>
  <c r="I14" i="16" s="1"/>
  <c r="G14" i="16"/>
  <c r="J13" i="16"/>
  <c r="H13" i="16"/>
  <c r="G13" i="16"/>
  <c r="J12" i="16"/>
  <c r="H12" i="16"/>
  <c r="G12" i="16"/>
  <c r="J11" i="16"/>
  <c r="H11" i="16"/>
  <c r="G11" i="16"/>
  <c r="J10" i="16"/>
  <c r="H10" i="16"/>
  <c r="I10" i="16" s="1"/>
  <c r="G10" i="16"/>
  <c r="J9" i="16"/>
  <c r="H9" i="16"/>
  <c r="G9" i="16"/>
  <c r="J8" i="16"/>
  <c r="H8" i="16"/>
  <c r="G8" i="16"/>
  <c r="J7" i="16"/>
  <c r="H7" i="16"/>
  <c r="G7" i="16"/>
  <c r="J6" i="16"/>
  <c r="H6" i="16"/>
  <c r="I6" i="16" s="1"/>
  <c r="G6" i="16"/>
  <c r="J5" i="16"/>
  <c r="H5" i="16"/>
  <c r="G5" i="16"/>
  <c r="J4" i="16"/>
  <c r="H4" i="16"/>
  <c r="G4" i="16"/>
  <c r="J3" i="16"/>
  <c r="H3" i="16"/>
  <c r="G3" i="16"/>
  <c r="D13" i="15"/>
  <c r="C13" i="15"/>
  <c r="B13" i="15"/>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3"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B8" i="13"/>
  <c r="B11" i="13" s="1"/>
  <c r="B14" i="13" s="1"/>
  <c r="B16" i="13" s="1"/>
  <c r="D6" i="13"/>
  <c r="D8" i="13" s="1"/>
  <c r="D11" i="13" s="1"/>
  <c r="D14" i="13" s="1"/>
  <c r="D16" i="13" s="1"/>
  <c r="C6" i="13"/>
  <c r="C8" i="13" s="1"/>
  <c r="C11" i="13" s="1"/>
  <c r="C14" i="13" s="1"/>
  <c r="C16" i="13" s="1"/>
  <c r="B6" i="13"/>
  <c r="G96" i="11"/>
  <c r="H96" i="11" s="1"/>
  <c r="I96" i="11" s="1"/>
  <c r="G95" i="11"/>
  <c r="H95" i="11" s="1"/>
  <c r="I95" i="11" s="1"/>
  <c r="G94" i="11"/>
  <c r="H94" i="11" s="1"/>
  <c r="I94" i="11" s="1"/>
  <c r="G93" i="11"/>
  <c r="H93" i="11" s="1"/>
  <c r="I93" i="11" s="1"/>
  <c r="G92" i="11"/>
  <c r="H92" i="11" s="1"/>
  <c r="I92" i="11" s="1"/>
  <c r="G91" i="11"/>
  <c r="H91" i="11" s="1"/>
  <c r="I91" i="11" s="1"/>
  <c r="G90" i="11"/>
  <c r="H90" i="11" s="1"/>
  <c r="I90" i="11" s="1"/>
  <c r="G89" i="11"/>
  <c r="H89" i="11" s="1"/>
  <c r="I89" i="11" s="1"/>
  <c r="G88" i="11"/>
  <c r="H88" i="11" s="1"/>
  <c r="I88" i="11" s="1"/>
  <c r="G87" i="11"/>
  <c r="H87" i="11" s="1"/>
  <c r="I87" i="11" s="1"/>
  <c r="G86" i="11"/>
  <c r="H86" i="11" s="1"/>
  <c r="I86" i="11" s="1"/>
  <c r="G85" i="11"/>
  <c r="H85" i="11" s="1"/>
  <c r="I85" i="11" s="1"/>
  <c r="G84" i="11"/>
  <c r="H84" i="11" s="1"/>
  <c r="I84" i="11" s="1"/>
  <c r="G83" i="11"/>
  <c r="H83" i="11" s="1"/>
  <c r="I83" i="11" s="1"/>
  <c r="G82" i="11"/>
  <c r="H82" i="11" s="1"/>
  <c r="I82" i="11" s="1"/>
  <c r="G81" i="11"/>
  <c r="H81" i="11" s="1"/>
  <c r="I81" i="11" s="1"/>
  <c r="G80" i="11"/>
  <c r="H80" i="11" s="1"/>
  <c r="I80" i="11" s="1"/>
  <c r="G79" i="11"/>
  <c r="H79" i="11" s="1"/>
  <c r="I79" i="11" s="1"/>
  <c r="G78" i="11"/>
  <c r="H78" i="11" s="1"/>
  <c r="I78" i="11" s="1"/>
  <c r="G77" i="11"/>
  <c r="H77" i="11" s="1"/>
  <c r="I77" i="11" s="1"/>
  <c r="G76" i="11"/>
  <c r="H76" i="11" s="1"/>
  <c r="I76" i="11" s="1"/>
  <c r="G75" i="11"/>
  <c r="H75" i="11" s="1"/>
  <c r="I75" i="11" s="1"/>
  <c r="G74" i="11"/>
  <c r="H74" i="11" s="1"/>
  <c r="I74" i="11" s="1"/>
  <c r="G73" i="11"/>
  <c r="H73" i="11" s="1"/>
  <c r="I73" i="11" s="1"/>
  <c r="G72" i="11"/>
  <c r="H72" i="11" s="1"/>
  <c r="I72" i="11" s="1"/>
  <c r="G71" i="11"/>
  <c r="H71" i="11" s="1"/>
  <c r="I71" i="11" s="1"/>
  <c r="G70" i="11"/>
  <c r="H70" i="11" s="1"/>
  <c r="I70" i="11" s="1"/>
  <c r="G69" i="11"/>
  <c r="H69" i="11" s="1"/>
  <c r="I69" i="11" s="1"/>
  <c r="G68" i="11"/>
  <c r="H68" i="11" s="1"/>
  <c r="I68" i="11" s="1"/>
  <c r="G67" i="11"/>
  <c r="H67" i="11" s="1"/>
  <c r="I67" i="11" s="1"/>
  <c r="G66" i="11"/>
  <c r="H66" i="11" s="1"/>
  <c r="I66" i="11" s="1"/>
  <c r="G65" i="11"/>
  <c r="H65" i="11" s="1"/>
  <c r="I65" i="11" s="1"/>
  <c r="G64" i="11"/>
  <c r="H64" i="11" s="1"/>
  <c r="I64" i="11" s="1"/>
  <c r="G63" i="11"/>
  <c r="H63" i="11" s="1"/>
  <c r="I63" i="11" s="1"/>
  <c r="G62" i="11"/>
  <c r="H62" i="11" s="1"/>
  <c r="I62" i="11" s="1"/>
  <c r="G61" i="11"/>
  <c r="H61" i="11" s="1"/>
  <c r="I61" i="11" s="1"/>
  <c r="G60" i="11"/>
  <c r="H60" i="11" s="1"/>
  <c r="I60" i="11" s="1"/>
  <c r="G59" i="11"/>
  <c r="H59" i="11" s="1"/>
  <c r="I59" i="11" s="1"/>
  <c r="G58" i="11"/>
  <c r="H58" i="11" s="1"/>
  <c r="I58" i="11" s="1"/>
  <c r="G57" i="11"/>
  <c r="H57" i="11" s="1"/>
  <c r="I57" i="11" s="1"/>
  <c r="G56" i="11"/>
  <c r="H56" i="11" s="1"/>
  <c r="I56" i="11" s="1"/>
  <c r="G55" i="11"/>
  <c r="H55" i="11" s="1"/>
  <c r="I55" i="11" s="1"/>
  <c r="G54" i="11"/>
  <c r="H54" i="11" s="1"/>
  <c r="I54" i="11" s="1"/>
  <c r="G53" i="11"/>
  <c r="H53" i="11" s="1"/>
  <c r="I53" i="11" s="1"/>
  <c r="G52" i="11"/>
  <c r="H52" i="11" s="1"/>
  <c r="I52" i="11" s="1"/>
  <c r="G51" i="11"/>
  <c r="H51" i="11" s="1"/>
  <c r="I51" i="11" s="1"/>
  <c r="G50" i="11"/>
  <c r="H50" i="11" s="1"/>
  <c r="I50" i="11" s="1"/>
  <c r="G49" i="11"/>
  <c r="H49" i="11" s="1"/>
  <c r="I49" i="11" s="1"/>
  <c r="G48" i="11"/>
  <c r="H48" i="11" s="1"/>
  <c r="I48" i="11" s="1"/>
  <c r="G47" i="11"/>
  <c r="H47" i="11" s="1"/>
  <c r="I47" i="11" s="1"/>
  <c r="G46" i="11"/>
  <c r="H46" i="11" s="1"/>
  <c r="I46" i="11" s="1"/>
  <c r="G45" i="11"/>
  <c r="H45" i="11" s="1"/>
  <c r="I45" i="11" s="1"/>
  <c r="G44" i="11"/>
  <c r="H44" i="11" s="1"/>
  <c r="I44" i="11" s="1"/>
  <c r="G43" i="11"/>
  <c r="H43" i="11" s="1"/>
  <c r="I43" i="11" s="1"/>
  <c r="G42" i="11"/>
  <c r="H42" i="11" s="1"/>
  <c r="I42" i="11" s="1"/>
  <c r="G41" i="11"/>
  <c r="H41" i="11" s="1"/>
  <c r="I41" i="11" s="1"/>
  <c r="G40" i="11"/>
  <c r="H40" i="11" s="1"/>
  <c r="I40" i="11" s="1"/>
  <c r="G39" i="11"/>
  <c r="H39" i="11" s="1"/>
  <c r="I39" i="11" s="1"/>
  <c r="G38" i="11"/>
  <c r="H38" i="11" s="1"/>
  <c r="I38" i="11" s="1"/>
  <c r="G37" i="11"/>
  <c r="H37" i="11" s="1"/>
  <c r="I37" i="11" s="1"/>
  <c r="G36" i="11"/>
  <c r="H36" i="11" s="1"/>
  <c r="I36" i="11" s="1"/>
  <c r="G35" i="11"/>
  <c r="H35" i="11" s="1"/>
  <c r="I35" i="11" s="1"/>
  <c r="G34" i="11"/>
  <c r="H34" i="11" s="1"/>
  <c r="I34" i="11" s="1"/>
  <c r="G33" i="11"/>
  <c r="H33" i="11" s="1"/>
  <c r="I33" i="11" s="1"/>
  <c r="G32" i="11"/>
  <c r="H32" i="11" s="1"/>
  <c r="I32" i="11" s="1"/>
  <c r="G31" i="11"/>
  <c r="H31" i="11" s="1"/>
  <c r="I31" i="11" s="1"/>
  <c r="G30" i="11"/>
  <c r="H30" i="11" s="1"/>
  <c r="I30" i="11" s="1"/>
  <c r="G29" i="11"/>
  <c r="H29" i="11" s="1"/>
  <c r="I29" i="11" s="1"/>
  <c r="G28" i="11"/>
  <c r="H28" i="11" s="1"/>
  <c r="I28" i="11" s="1"/>
  <c r="G27" i="11"/>
  <c r="H27" i="11" s="1"/>
  <c r="I27" i="11" s="1"/>
  <c r="G26" i="11"/>
  <c r="H26" i="11" s="1"/>
  <c r="I26" i="11" s="1"/>
  <c r="G25" i="11"/>
  <c r="H25" i="11" s="1"/>
  <c r="I25" i="11" s="1"/>
  <c r="G24" i="11"/>
  <c r="H24" i="11" s="1"/>
  <c r="I24" i="11" s="1"/>
  <c r="G23" i="11"/>
  <c r="H23" i="11" s="1"/>
  <c r="I23" i="11" s="1"/>
  <c r="G22" i="11"/>
  <c r="H22" i="11" s="1"/>
  <c r="I22" i="11" s="1"/>
  <c r="G21" i="11"/>
  <c r="H21" i="11" s="1"/>
  <c r="I21" i="11" s="1"/>
  <c r="G20" i="11"/>
  <c r="H20" i="11" s="1"/>
  <c r="I20" i="11" s="1"/>
  <c r="G19" i="11"/>
  <c r="H19" i="11" s="1"/>
  <c r="I19" i="11" s="1"/>
  <c r="G18" i="11"/>
  <c r="H18" i="11" s="1"/>
  <c r="I18" i="11" s="1"/>
  <c r="G17" i="11"/>
  <c r="H17" i="11" s="1"/>
  <c r="I17" i="11" s="1"/>
  <c r="G16" i="11"/>
  <c r="H16" i="11" s="1"/>
  <c r="I16" i="11" s="1"/>
  <c r="G15" i="11"/>
  <c r="H15" i="11" s="1"/>
  <c r="I15" i="11" s="1"/>
  <c r="G14" i="11"/>
  <c r="H14" i="11" s="1"/>
  <c r="I14" i="11" s="1"/>
  <c r="G13" i="11"/>
  <c r="H13" i="11" s="1"/>
  <c r="I13" i="11" s="1"/>
  <c r="H12" i="11"/>
  <c r="I12" i="11" s="1"/>
  <c r="G12" i="11"/>
  <c r="G11" i="11"/>
  <c r="H11" i="11" s="1"/>
  <c r="I11" i="11" s="1"/>
  <c r="G10" i="11"/>
  <c r="H10" i="11" s="1"/>
  <c r="I10" i="11" s="1"/>
  <c r="G9" i="11"/>
  <c r="H9" i="11" s="1"/>
  <c r="I9" i="11" s="1"/>
  <c r="G8" i="11"/>
  <c r="H8" i="11" s="1"/>
  <c r="I8" i="11" s="1"/>
  <c r="G7" i="11"/>
  <c r="H7" i="11" s="1"/>
  <c r="I7" i="11" s="1"/>
  <c r="G6" i="11"/>
  <c r="H6" i="11" s="1"/>
  <c r="I6" i="11" s="1"/>
  <c r="G5" i="11"/>
  <c r="H5" i="11" s="1"/>
  <c r="I5" i="11" s="1"/>
  <c r="G4" i="11"/>
  <c r="H4" i="11" s="1"/>
  <c r="I4" i="11" s="1"/>
  <c r="G3" i="11"/>
  <c r="H3" i="11" s="1"/>
  <c r="I3" i="11" s="1"/>
  <c r="G2" i="11"/>
  <c r="H2" i="11" s="1"/>
  <c r="I2" i="11" s="1"/>
  <c r="I8" i="16" l="1"/>
  <c r="I9" i="16"/>
  <c r="M17" i="16"/>
  <c r="L17" i="16"/>
  <c r="N17" i="16"/>
  <c r="I5" i="16"/>
  <c r="I13" i="16"/>
  <c r="I7" i="16"/>
  <c r="I15" i="16"/>
  <c r="G17" i="16"/>
  <c r="H17" i="16"/>
  <c r="I11" i="16"/>
  <c r="I4" i="16"/>
  <c r="I12" i="16"/>
  <c r="J17" i="16"/>
  <c r="I16" i="16"/>
  <c r="K17" i="16"/>
  <c r="I3" i="16"/>
  <c r="F9" i="8"/>
  <c r="F8" i="8"/>
  <c r="I9" i="8"/>
  <c r="I8" i="8"/>
  <c r="D9" i="8"/>
  <c r="I17" i="16" l="1"/>
  <c r="D8" i="8"/>
  <c r="D10" i="8" s="1"/>
  <c r="D4" i="8" l="1"/>
  <c r="D3" i="8"/>
  <c r="G8" i="8" l="1"/>
  <c r="J8" i="8"/>
  <c r="G9" i="8"/>
  <c r="J9" i="8"/>
  <c r="G10" i="8" l="1"/>
  <c r="G12" i="6"/>
  <c r="G18" i="6"/>
  <c r="G4" i="6"/>
  <c r="H17" i="6"/>
  <c r="S3" i="6" l="1"/>
  <c r="H18" i="6"/>
  <c r="F18" i="6"/>
  <c r="E18" i="6"/>
  <c r="D18" i="6"/>
  <c r="C18" i="6"/>
  <c r="P3" i="6"/>
  <c r="Q3" i="6"/>
  <c r="R3" i="6"/>
  <c r="O3" i="6"/>
  <c r="E73" i="6"/>
  <c r="D73" i="6"/>
  <c r="C73" i="6"/>
  <c r="E54" i="6"/>
  <c r="D54" i="6"/>
  <c r="C54" i="6"/>
  <c r="E35" i="6"/>
  <c r="D35" i="6"/>
  <c r="C35" i="6"/>
  <c r="E4" i="6"/>
  <c r="D4" i="6"/>
  <c r="C4" i="6"/>
  <c r="F4" i="6"/>
  <c r="J10" i="8" l="1"/>
  <c r="I17" i="6"/>
  <c r="I18" i="6" s="1"/>
  <c r="J4" i="9" l="1"/>
  <c r="F73" i="6"/>
  <c r="F54" i="6"/>
  <c r="F35" i="6"/>
  <c r="C12" i="6"/>
  <c r="D12" i="6" l="1"/>
  <c r="T3" i="6"/>
  <c r="E12" i="6"/>
  <c r="I3" i="6" l="1"/>
  <c r="I11" i="6" s="1"/>
  <c r="H3" i="6"/>
  <c r="H5" i="6" s="1"/>
  <c r="F12" i="6"/>
  <c r="H11" i="6" l="1"/>
  <c r="H13" i="6" s="1"/>
  <c r="I4" i="6"/>
  <c r="AA12" i="8"/>
  <c r="H4" i="6"/>
  <c r="AD12" i="8"/>
  <c r="I12" i="6"/>
  <c r="H12" i="6" l="1"/>
  <c r="E52" i="2" l="1"/>
  <c r="E54" i="2" s="1"/>
  <c r="D52" i="2" l="1"/>
  <c r="D54" i="2" s="1"/>
</calcChain>
</file>

<file path=xl/sharedStrings.xml><?xml version="1.0" encoding="utf-8"?>
<sst xmlns="http://schemas.openxmlformats.org/spreadsheetml/2006/main" count="763" uniqueCount="198">
  <si>
    <t>مقدار تولید</t>
  </si>
  <si>
    <t>واحد</t>
  </si>
  <si>
    <t>درصد</t>
  </si>
  <si>
    <t>درصد فروش تیپ2 فله</t>
  </si>
  <si>
    <t>نرخ</t>
  </si>
  <si>
    <t>نرخ دلار</t>
  </si>
  <si>
    <t>انرژی</t>
  </si>
  <si>
    <t>سایر</t>
  </si>
  <si>
    <t>تورم</t>
  </si>
  <si>
    <t>قانون کار</t>
  </si>
  <si>
    <t>نرخ سود بانکی</t>
  </si>
  <si>
    <t>EPS</t>
  </si>
  <si>
    <t>P</t>
  </si>
  <si>
    <t>P/E</t>
  </si>
  <si>
    <t>دوازده ماهه منتهی به 1397/12</t>
  </si>
  <si>
    <t>دوازده ماهه منتهی به 1398/12</t>
  </si>
  <si>
    <t>دوازده ماهه منتهی به 1399/12</t>
  </si>
  <si>
    <t>دوازده ماهه منتهی به 1400/12</t>
  </si>
  <si>
    <t>بهای تمام شده کالای فروش رفته</t>
  </si>
  <si>
    <t>دوازده ماهه منتهی به 1402/12</t>
  </si>
  <si>
    <t>مقدار فروش</t>
  </si>
  <si>
    <t>جمع کل</t>
  </si>
  <si>
    <t>میلیون ریال</t>
  </si>
  <si>
    <t>نرخ فروش</t>
  </si>
  <si>
    <t>شرح</t>
  </si>
  <si>
    <t>بهای تمام شده</t>
  </si>
  <si>
    <t>مواد مستقیم مصرفی</t>
  </si>
  <si>
    <t>دستمزد مستقیم تولید</t>
  </si>
  <si>
    <t>سربار تولید</t>
  </si>
  <si>
    <t>جمع</t>
  </si>
  <si>
    <t>هزینه جذب نشده در تولید</t>
  </si>
  <si>
    <t>جمع هزینه های تولید</t>
  </si>
  <si>
    <t>ضایعات غیرعادی</t>
  </si>
  <si>
    <t>بهای تمام شده کالای تولید شده</t>
  </si>
  <si>
    <t>موجودی کالای ساخته شده اول دوره</t>
  </si>
  <si>
    <t>موجودی کالای ساخته شده پایان دوره</t>
  </si>
  <si>
    <t>بهای تمام شده خدمات ارایه شده</t>
  </si>
  <si>
    <t>جمع بهای تمام شده</t>
  </si>
  <si>
    <t>هزینه سربار</t>
  </si>
  <si>
    <t>هزینه حمل و نقل و انتقال</t>
  </si>
  <si>
    <t>هزینه خدمات پس از فروش</t>
  </si>
  <si>
    <t>حق العمل و کمیسیون فروش</t>
  </si>
  <si>
    <t>هزینه تبلیغات</t>
  </si>
  <si>
    <t>هزینه مواد مصرفی</t>
  </si>
  <si>
    <t>هزینه انرژی (آب، برق، گاز و سوخت)</t>
  </si>
  <si>
    <t>هزینه استهلاک</t>
  </si>
  <si>
    <t>هزینه حقوق و دستمزد</t>
  </si>
  <si>
    <t>هزینه مطالبات مشکوک الوصول</t>
  </si>
  <si>
    <t>سایر هزینه ها</t>
  </si>
  <si>
    <t>مقدار مصرف طی دوره</t>
  </si>
  <si>
    <t xml:space="preserve">میانگین </t>
  </si>
  <si>
    <t xml:space="preserve">مبلغ مصرف طی دوره </t>
  </si>
  <si>
    <t>نرخ مصرف طی دوره</t>
  </si>
  <si>
    <t>مقدار موجودی اول دوره</t>
  </si>
  <si>
    <t>مقدار خرید طی دوره</t>
  </si>
  <si>
    <t>مقدار موجودی پایان دوره</t>
  </si>
  <si>
    <t>نسبت مصرف انرژی به تولید</t>
  </si>
  <si>
    <t>واحد اندازه گیری</t>
  </si>
  <si>
    <t xml:space="preserve">مقدار مصرف </t>
  </si>
  <si>
    <t xml:space="preserve">نرخ </t>
  </si>
  <si>
    <t>مبلغ</t>
  </si>
  <si>
    <t>نرخ سود(درصد)</t>
  </si>
  <si>
    <t>مانده اول دوره تسهيلات ارزي و ريالي (ميليون ريال)</t>
  </si>
  <si>
    <t>مانده پايان دوره (اصل و فرع)</t>
  </si>
  <si>
    <t>مانده پايان دوره به تفکيک سررسيد</t>
  </si>
  <si>
    <t>مبلغ هزينه مالي طي دوره</t>
  </si>
  <si>
    <t>ريالي</t>
  </si>
  <si>
    <t>ارزي</t>
  </si>
  <si>
    <t>نوع ارز</t>
  </si>
  <si>
    <t>مبلغ ارزي</t>
  </si>
  <si>
    <t>معادل ريالي تسهيلات ارزي</t>
  </si>
  <si>
    <t>کوتاه مدت</t>
  </si>
  <si>
    <t>بلند مدت</t>
  </si>
  <si>
    <t xml:space="preserve">تسهيلات دريافتي از بانکها </t>
  </si>
  <si>
    <t xml:space="preserve">تسهيلات تسويه شده از ابتداي سال مالي تا پايان دوره </t>
  </si>
  <si>
    <t>درصد فروش داخلی  متانول</t>
  </si>
  <si>
    <t>درصد فروش صادراتی متانول</t>
  </si>
  <si>
    <t>درصد فروش داخلی بخار</t>
  </si>
  <si>
    <t>گاز خوراک</t>
  </si>
  <si>
    <t>استاندارد متر مکعب</t>
  </si>
  <si>
    <t>استاندارد متر مکعب / ریال</t>
  </si>
  <si>
    <t>درصد مصرف مواد اولیه برای تولید متانول و بخار</t>
  </si>
  <si>
    <t>نسبت فروش به تولید بخار</t>
  </si>
  <si>
    <t>نسبت فروش به تولید متانول</t>
  </si>
  <si>
    <t>خالص موجودی کالای درجریان ساخت</t>
  </si>
  <si>
    <t>نه ماهه منتهی به 1401/09</t>
  </si>
  <si>
    <t>سه ماهه منتهی به 1401/12</t>
  </si>
  <si>
    <t>نه ماهه 1401</t>
  </si>
  <si>
    <t>نرخ دلار آزاد</t>
  </si>
  <si>
    <t>ضریب مصرف1400</t>
  </si>
  <si>
    <t>برق</t>
  </si>
  <si>
    <t>مگاوات ساعت</t>
  </si>
  <si>
    <t>گاز طبیعی</t>
  </si>
  <si>
    <t>مترمکعب</t>
  </si>
  <si>
    <t>هزینه انرژی</t>
  </si>
  <si>
    <t>نرخ برق مصرفی</t>
  </si>
  <si>
    <t>نرخ گاز مصرفی</t>
  </si>
  <si>
    <t>شرکت نمونه</t>
  </si>
  <si>
    <t xml:space="preserve">دوره </t>
  </si>
  <si>
    <t>دوره</t>
  </si>
  <si>
    <t>محصول شماره 1</t>
  </si>
  <si>
    <t>محصول شماره 2</t>
  </si>
  <si>
    <t>محصول شماره 3</t>
  </si>
  <si>
    <t>محصول شماره 4</t>
  </si>
  <si>
    <t>محصول شماره 5</t>
  </si>
  <si>
    <t>محصول شماره 6</t>
  </si>
  <si>
    <t>محصول شماره 7</t>
  </si>
  <si>
    <t>محصول شماره 8</t>
  </si>
  <si>
    <t>محصول شماره 9</t>
  </si>
  <si>
    <t>محصول شماره 10</t>
  </si>
  <si>
    <t>محصول شماره 11</t>
  </si>
  <si>
    <t>محصول شماره 12</t>
  </si>
  <si>
    <t>محصول شماره 13</t>
  </si>
  <si>
    <t>محصول شماره 14</t>
  </si>
  <si>
    <t>متوسط نرخ محصول شماره 1</t>
  </si>
  <si>
    <t>متوسط نرخ محصول شماره 2</t>
  </si>
  <si>
    <t>متوسط نرخ محصول شماره 3</t>
  </si>
  <si>
    <t>متوسط نرخ محصول شماره 4</t>
  </si>
  <si>
    <t>متوسط نرخ محصول شماره 5</t>
  </si>
  <si>
    <t>متوسط نرخ محصول شماره 6</t>
  </si>
  <si>
    <t>متوسط نرخ محصول شماره 7</t>
  </si>
  <si>
    <t>متوسط نرخ محصول شماره 8</t>
  </si>
  <si>
    <t>متوسط نرخ محصول شماره 9</t>
  </si>
  <si>
    <t>متوسط نرخ محصول شماره 10</t>
  </si>
  <si>
    <t>متوسط نرخ محصول شماره 11</t>
  </si>
  <si>
    <t>متوسط نرخ محصول شماره 12</t>
  </si>
  <si>
    <t>متوسط نرخ محصول شماره 13</t>
  </si>
  <si>
    <t>متوسط نرخ محصول شماره 14</t>
  </si>
  <si>
    <t>ماده اولیه شماره 1</t>
  </si>
  <si>
    <t>ماده اولیه شماره 2</t>
  </si>
  <si>
    <t>ماده اولیه شماره 3</t>
  </si>
  <si>
    <t>ردیف</t>
  </si>
  <si>
    <t>تاریخ</t>
  </si>
  <si>
    <t>نام کالا</t>
  </si>
  <si>
    <t>مقدار</t>
  </si>
  <si>
    <t>بها</t>
  </si>
  <si>
    <t>بهای کل</t>
  </si>
  <si>
    <t>عوارض + مالیات</t>
  </si>
  <si>
    <t>بهای نهایی</t>
  </si>
  <si>
    <t>توضیحات برای پر کردن اکسل مالی</t>
  </si>
  <si>
    <t xml:space="preserve">2-شیت بهای تمام شده:
در این شیت برای سه سال متوالی مقادیر بهای تمام شده را به تفکیک وارد کرده و مقادیر می‌بایست با شیت‌های بعدی که ریز هر بخش افشا می‌شود همخوانی داشته باشد.
</t>
  </si>
  <si>
    <t>4- افشای هزینه سربار:
در این شیت لازم است که هزینه سربار شرکت در سرفصل معین افشا شود.
اگر معین هزینه سربار وجود نداشته می‌توانید به صورت دستی یک ردیف به این شیت اضافه کنید.</t>
  </si>
  <si>
    <t>فروردین</t>
  </si>
  <si>
    <t>اردیبهشت</t>
  </si>
  <si>
    <t>خرداد</t>
  </si>
  <si>
    <t>تیر</t>
  </si>
  <si>
    <t>مرداد</t>
  </si>
  <si>
    <t>شهریور</t>
  </si>
  <si>
    <t>مهر</t>
  </si>
  <si>
    <t>آبان</t>
  </si>
  <si>
    <t>آذر</t>
  </si>
  <si>
    <t>دی</t>
  </si>
  <si>
    <t>بهمن</t>
  </si>
  <si>
    <t>اسفند</t>
  </si>
  <si>
    <t>خرید مواد اولیه</t>
  </si>
  <si>
    <t>ماده اولیه شماره 4</t>
  </si>
  <si>
    <t>ماده اولیه شماره 5</t>
  </si>
  <si>
    <t>ماده اولیه شماره 6</t>
  </si>
  <si>
    <t>ماده اولیه شماره 7</t>
  </si>
  <si>
    <t>ماده اولیه شماره 8</t>
  </si>
  <si>
    <t>ماده اولیه شماره 9</t>
  </si>
  <si>
    <t>ماده اولیه شماره 10</t>
  </si>
  <si>
    <t>ماده اولیه شماره 11</t>
  </si>
  <si>
    <t>ماده اولیه شماره 12</t>
  </si>
  <si>
    <t>ماده اولیه شماره 13</t>
  </si>
  <si>
    <t>ماده اولیه شماره 14</t>
  </si>
  <si>
    <t>5-گزارش تولید و فروش سال جاری:
در این شیت تنها برای سال جاری، گزارشی از روند تولید و فروش شرکت نمایش دهید که شرکت در این سال چه مقدار مواد اولیه و با چه نرخی خریداری کرده؛ چه مقدار تولید انجام شده است و چه مقدار فروش، با چه نرخی انجام شده است.
به طور کلی باید بصورت ماهانه و به تفکیک نمایش داده شود که روند خرید مواد اولیه، تولید و فروش شرکت به چه نحوه‌ای در سال جاری بوده است.</t>
  </si>
  <si>
    <t xml:space="preserve">سایر موارد موردنیاز:
شرکت ظرفیت اسمی و عملیاتی تولیدی خود را اعلام نماید.
در صورتی که شرکت پروژه و طرح توسعه مهمی دارد که بر روند تولید و فروش شرکت اثرگذار است حتما افشا سازی انجام شود.
چرخه تولیدی شرکت اعم از روزانه، ماهانه یا .... برای هرمحصول ذکر شود.
مستندات این موارد بصورت پی‌دی‌اف آماده تا در صورت نیاز ارسال شود .
ریز اسناد حسابداری شرکت برای سال جاری و سال گذشته بصورت اکسل ارسال شود.
</t>
  </si>
  <si>
    <t>کیلوگرم</t>
  </si>
  <si>
    <t>نرخ خرید مواد اولیه</t>
  </si>
  <si>
    <t>6-نرخ انرژی:
این شیت برای شرکت‌هایی که به انرژی وابستگی شدیدی دارند و مقدار و نرخ مصرف انرژی در آنها اثرگذار است تکمیل شود.
به طور میانگین نمایش داده شود که در سال اخیر چه مقدار انرژی و با میانگین چه نرخی مصرف کرده اند.
اثرگذاری انرژی بر شرکت حتما افشا شود؛ برای مثال: موجب کاهش ظرفیت عملیاتی از X تن به  Y تن شده است.</t>
  </si>
  <si>
    <t>ماشین آلات طرح</t>
  </si>
  <si>
    <t>نام ماشین آلات و تجهیزات</t>
  </si>
  <si>
    <t>مشخصات فنی ماشین آلات</t>
  </si>
  <si>
    <t>تعداد</t>
  </si>
  <si>
    <t>کشور سازنده</t>
  </si>
  <si>
    <t>بهای خرید واحد</t>
  </si>
  <si>
    <t>ریالی</t>
  </si>
  <si>
    <t>ارزی</t>
  </si>
  <si>
    <t xml:space="preserve">ارائه کپی پروفرمای ماشین آلات یا فاکتور پیش فاکتور قرداد ماشین آلات و تجهیزات طرح </t>
  </si>
  <si>
    <t>پارامترهای هزینه‌ای قبل از بهره برداری با ذکر عنوان و مقدار هزینه</t>
  </si>
  <si>
    <t>هزینه کل (ریال)</t>
  </si>
  <si>
    <t>انجام شده</t>
  </si>
  <si>
    <t>مورد نیاز</t>
  </si>
  <si>
    <t>به طور مثال</t>
  </si>
  <si>
    <t>آموزش پرسنل</t>
  </si>
  <si>
    <t>طرح مجموعه</t>
  </si>
  <si>
    <t>7-ماشین آلات:
در این شیت اگر برای تکمیل ظرفیت خود ماشین آلات خاصی را خریداری کرده‌اید، وارد نمایید.</t>
  </si>
  <si>
    <t>8-هزینه‌های قبل از بهره‌برداری:
یک برآوردی از هزینه‌های انجام شده برای این تامین مالی یا تکمیل ظرفیت خود کرده‌اید، وارد نمایید.</t>
  </si>
  <si>
    <t>تامین کننده</t>
  </si>
  <si>
    <t>مشتری</t>
  </si>
  <si>
    <t>1-شیت درآمد به تفکیک محصولات:
برای نمونه محصولات یک شرکت به تفکیک محصولات آورده شده است.
می‌بایست به همین صورت برای شرکت خود از سیستم حسابداری خروجی 3سال اخیر و سال جاری را گرفته و مقادیر پرشده در این شیت رو حذف و مقادیر مختص به شرکت رو وارد کرد و تاریخ و مشتری حتما ارائه گردد.
در صورتی که مشمول مالیات بر ارزش افزوده نمی‌باشد ستون آن خالی گذاشته شود.
موارد مورد نیاز در ستون‌ها آورده شده است.
هیچ یک از ستون‌ها تغییر پیدا نکند.</t>
  </si>
  <si>
    <t xml:space="preserve">3-خرید مواد اولیه به تفکیک مواد خریداری شده:
در شیت خرید مواد اولیه، نمونه‌ای از خرید مواد اولیه آورده شده است.
برای نمونه محصولات یک شرکت به تفکیک محصولات آورده شده است.
می‌بایست به همین صورت برای شرکت خود از سیستم حسابداری خروجی 3سال اخیر و سال جاری را گرفته و مقادیر پرشده در این شیت رو حذف و مقادیر مختص به شرکت رو وارد کرد و تاریخ و تامین کننده حتما ذکر گردد.
می‌بایست خروجی بیانگر این موارد باشد که شرکت هر خرید خود چه مواد اولیه‌ای، با چه مقداری و چه نرخی خریداری کرده است.
لطفا ستون‌های قرارداده شده پر شود و موارد نمونه هم پاک شود.
</t>
  </si>
  <si>
    <t>نخ طلایی</t>
  </si>
  <si>
    <t>نخ نقره ای</t>
  </si>
  <si>
    <t>نخ کرمی</t>
  </si>
  <si>
    <t>نخ طوسی</t>
  </si>
  <si>
    <t>نخ متالیک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</si>
</sst>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Red]#,##0"/>
    <numFmt numFmtId="165" formatCode="0_);[Red]\(0\)"/>
    <numFmt numFmtId="166" formatCode="#,##0_);[Red]\!\(#,##0\!\)"/>
    <numFmt numFmtId="167" formatCode="[$-3000401]#,##0"/>
    <numFmt numFmtId="168" formatCode="[$-3000401]0"/>
    <numFmt numFmtId="169" formatCode="0.00000"/>
    <numFmt numFmtId="170" formatCode="#,##0_ ;[Red]\-#,##0\ "/>
    <numFmt numFmtId="171" formatCode="\1\40\3&quot;/&quot;00&quot;/&quot;00"/>
  </numFmts>
  <fonts count="29" x14ac:knownFonts="1">
    <font>
      <sz val="11"/>
      <color theme="1"/>
      <name val="Arial"/>
      <family val="2"/>
      <scheme val="minor"/>
    </font>
    <font>
      <sz val="11"/>
      <name val="Arial"/>
      <family val="2"/>
    </font>
    <font>
      <b/>
      <sz val="14"/>
      <color rgb="FF000000"/>
      <name val="B Nazanin"/>
      <charset val="178"/>
    </font>
    <font>
      <sz val="11"/>
      <color rgb="FF000000"/>
      <name val="B Nazanin"/>
      <charset val="178"/>
    </font>
    <font>
      <b/>
      <sz val="12"/>
      <color rgb="FF262626"/>
      <name val="B Nazanin"/>
      <charset val="178"/>
    </font>
    <font>
      <sz val="12"/>
      <color rgb="FF262626"/>
      <name val="B Nazanin"/>
      <charset val="178"/>
    </font>
    <font>
      <sz val="12"/>
      <color rgb="FF333333"/>
      <name val="B Nazanin"/>
      <charset val="178"/>
    </font>
    <font>
      <sz val="12"/>
      <name val="B Nazanin"/>
      <charset val="178"/>
    </font>
    <font>
      <sz val="11"/>
      <color rgb="FF000000"/>
      <name val="Arial"/>
      <family val="2"/>
    </font>
    <font>
      <sz val="10"/>
      <color rgb="FF262626"/>
      <name val="B Nazanin"/>
      <charset val="178"/>
    </font>
    <font>
      <sz val="12"/>
      <color rgb="FF171616"/>
      <name val="B Nazanin"/>
      <charset val="178"/>
    </font>
    <font>
      <sz val="11"/>
      <color rgb="FF262626"/>
      <name val="B Nazanin"/>
      <charset val="178"/>
    </font>
    <font>
      <sz val="11"/>
      <color rgb="FF333333"/>
      <name val="Calibri"/>
      <family val="2"/>
    </font>
    <font>
      <sz val="11"/>
      <color rgb="FF333333"/>
      <name val="B Nazanin"/>
      <charset val="178"/>
    </font>
    <font>
      <sz val="11"/>
      <name val="B Nazanin"/>
      <charset val="178"/>
    </font>
    <font>
      <sz val="11"/>
      <color rgb="FF000000"/>
      <name val="B Mitra"/>
      <charset val="178"/>
    </font>
    <font>
      <sz val="11"/>
      <color theme="1"/>
      <name val="Arial"/>
      <family val="2"/>
      <scheme val="minor"/>
    </font>
    <font>
      <b/>
      <sz val="11"/>
      <color rgb="FF333333"/>
      <name val="B Nazanin"/>
      <charset val="178"/>
    </font>
    <font>
      <sz val="8"/>
      <name val="Arial"/>
      <family val="2"/>
      <scheme val="minor"/>
    </font>
    <font>
      <b/>
      <sz val="11"/>
      <name val="B Nazanin"/>
      <charset val="178"/>
    </font>
    <font>
      <sz val="12"/>
      <color rgb="FF262626"/>
      <name val="Times New Roman"/>
      <family val="1"/>
    </font>
    <font>
      <sz val="12"/>
      <color rgb="FF000000"/>
      <name val="B Nazanin"/>
      <charset val="178"/>
    </font>
    <font>
      <b/>
      <sz val="11"/>
      <color theme="1"/>
      <name val="B Nazanin"/>
      <charset val="178"/>
    </font>
    <font>
      <b/>
      <sz val="14"/>
      <color theme="1"/>
      <name val="B Nazanin"/>
      <charset val="178"/>
    </font>
    <font>
      <sz val="14"/>
      <color theme="1"/>
      <name val="Arial"/>
      <family val="2"/>
      <scheme val="minor"/>
    </font>
    <font>
      <b/>
      <sz val="14"/>
      <color theme="4" tint="-0.249977111117893"/>
      <name val="B Nazanin"/>
      <charset val="178"/>
    </font>
    <font>
      <sz val="11"/>
      <color theme="4" tint="-0.249977111117893"/>
      <name val="Arial"/>
      <family val="2"/>
      <scheme val="minor"/>
    </font>
    <font>
      <sz val="11"/>
      <color theme="1"/>
      <name val="B Titr"/>
      <charset val="178"/>
    </font>
    <font>
      <sz val="11"/>
      <color theme="1"/>
      <name val="B Nazanin"/>
      <charset val="178"/>
    </font>
  </fonts>
  <fills count="14">
    <fill>
      <patternFill patternType="none"/>
    </fill>
    <fill>
      <patternFill patternType="gray125"/>
    </fill>
    <fill>
      <patternFill patternType="solid">
        <fgColor rgb="FFFFE598"/>
        <bgColor indexed="64"/>
      </patternFill>
    </fill>
    <fill>
      <patternFill patternType="solid">
        <fgColor rgb="FFFFFFFF"/>
        <bgColor indexed="64"/>
      </patternFill>
    </fill>
    <fill>
      <patternFill patternType="solid">
        <fgColor rgb="FFD9E3F3"/>
        <bgColor rgb="FFF2F2F2"/>
      </patternFill>
    </fill>
    <fill>
      <patternFill patternType="solid">
        <fgColor rgb="FFE6E4E4"/>
        <bgColor indexed="64"/>
      </patternFill>
    </fill>
    <fill>
      <patternFill patternType="solid">
        <fgColor theme="0"/>
        <bgColor indexed="64"/>
      </patternFill>
    </fill>
    <fill>
      <patternFill patternType="solid">
        <fgColor theme="0"/>
        <bgColor rgb="FFF2F2F2"/>
      </patternFill>
    </fill>
    <fill>
      <patternFill patternType="solid">
        <fgColor rgb="FFD9E3F3"/>
        <bgColor indexed="64"/>
      </patternFill>
    </fill>
    <fill>
      <patternFill patternType="solid">
        <fgColor rgb="FFC5E0B3"/>
        <bgColor indexed="64"/>
      </patternFill>
    </fill>
    <fill>
      <patternFill patternType="solid">
        <fgColor rgb="FFE1C7B7"/>
        <bgColor indexed="64"/>
      </patternFill>
    </fill>
    <fill>
      <patternFill patternType="solid">
        <fgColor rgb="FFD5BEDA"/>
        <bgColor indexed="64"/>
      </patternFill>
    </fill>
    <fill>
      <patternFill patternType="solid">
        <fgColor rgb="FFFF8181"/>
        <bgColor indexed="64"/>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333333"/>
      </bottom>
      <diagonal/>
    </border>
    <border>
      <left/>
      <right/>
      <top style="thin">
        <color auto="1"/>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medium">
        <color indexed="64"/>
      </bottom>
      <diagonal/>
    </border>
    <border>
      <left/>
      <right/>
      <top/>
      <bottom style="double">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double">
        <color rgb="FFADAAAA"/>
      </bottom>
      <diagonal/>
    </border>
    <border>
      <left/>
      <right/>
      <top style="medium">
        <color indexed="64"/>
      </top>
      <bottom style="double">
        <color indexed="64"/>
      </bottom>
      <diagonal/>
    </border>
    <border>
      <left style="thin">
        <color indexed="64"/>
      </left>
      <right style="thin">
        <color indexed="64"/>
      </right>
      <top style="thin">
        <color indexed="64"/>
      </top>
      <bottom/>
      <diagonal/>
    </border>
  </borders>
  <cellStyleXfs count="7">
    <xf numFmtId="0" fontId="0" fillId="0" borderId="0"/>
    <xf numFmtId="0" fontId="1" fillId="0" borderId="0">
      <alignment vertical="center"/>
    </xf>
    <xf numFmtId="9" fontId="8" fillId="0" borderId="0">
      <alignment vertical="top"/>
      <protection locked="0"/>
    </xf>
    <xf numFmtId="43" fontId="8" fillId="0" borderId="0">
      <alignment vertical="top"/>
      <protection locked="0"/>
    </xf>
    <xf numFmtId="0" fontId="12" fillId="0" borderId="0">
      <protection locked="0"/>
    </xf>
    <xf numFmtId="43" fontId="16" fillId="0" borderId="0" applyFont="0" applyFill="0" applyBorder="0" applyAlignment="0" applyProtection="0"/>
    <xf numFmtId="9" fontId="16" fillId="0" borderId="0" applyFont="0" applyFill="0" applyBorder="0" applyAlignment="0" applyProtection="0"/>
  </cellStyleXfs>
  <cellXfs count="172">
    <xf numFmtId="0" fontId="0" fillId="0" borderId="0" xfId="0"/>
    <xf numFmtId="0" fontId="3" fillId="3" borderId="0" xfId="1" applyFont="1" applyFill="1" applyAlignment="1"/>
    <xf numFmtId="0" fontId="3" fillId="0" borderId="0" xfId="1" applyFont="1" applyAlignment="1"/>
    <xf numFmtId="0" fontId="4" fillId="4" borderId="1" xfId="1" applyFont="1" applyFill="1" applyBorder="1" applyAlignment="1">
      <alignment horizontal="center" vertical="center"/>
    </xf>
    <xf numFmtId="0" fontId="5" fillId="3" borderId="1" xfId="1" applyFont="1" applyFill="1" applyBorder="1">
      <alignment vertical="center"/>
    </xf>
    <xf numFmtId="0" fontId="5" fillId="3" borderId="1" xfId="1" applyFont="1" applyFill="1" applyBorder="1" applyAlignment="1">
      <alignment horizontal="center" vertical="center"/>
    </xf>
    <xf numFmtId="3" fontId="6" fillId="3" borderId="1" xfId="1" applyNumberFormat="1" applyFont="1" applyFill="1" applyBorder="1" applyAlignment="1">
      <alignment horizontal="center" vertical="center"/>
    </xf>
    <xf numFmtId="0" fontId="5" fillId="5" borderId="1" xfId="1" applyFont="1" applyFill="1" applyBorder="1" applyAlignment="1">
      <alignment horizontal="center" vertical="center"/>
    </xf>
    <xf numFmtId="0" fontId="7" fillId="5" borderId="1" xfId="1" applyFont="1" applyFill="1" applyBorder="1">
      <alignment vertical="center"/>
    </xf>
    <xf numFmtId="0" fontId="7" fillId="5" borderId="1" xfId="1" applyFont="1" applyFill="1" applyBorder="1" applyAlignment="1">
      <alignment horizontal="center" vertical="center"/>
    </xf>
    <xf numFmtId="9" fontId="7" fillId="5" borderId="1" xfId="2" applyFont="1" applyFill="1" applyBorder="1" applyAlignment="1" applyProtection="1">
      <alignment horizontal="center" vertical="center"/>
    </xf>
    <xf numFmtId="9" fontId="5" fillId="5" borderId="1" xfId="2" applyFont="1" applyFill="1" applyBorder="1" applyAlignment="1" applyProtection="1">
      <alignment horizontal="center" vertical="center"/>
    </xf>
    <xf numFmtId="0" fontId="7" fillId="6" borderId="1" xfId="1" applyFont="1" applyFill="1" applyBorder="1">
      <alignment vertical="center"/>
    </xf>
    <xf numFmtId="0" fontId="7" fillId="6" borderId="1" xfId="1" applyFont="1" applyFill="1" applyBorder="1" applyAlignment="1">
      <alignment horizontal="center" vertical="center"/>
    </xf>
    <xf numFmtId="0" fontId="5" fillId="7" borderId="1" xfId="1" applyFont="1" applyFill="1" applyBorder="1">
      <alignment vertical="center"/>
    </xf>
    <xf numFmtId="3" fontId="3" fillId="3" borderId="0" xfId="1" applyNumberFormat="1" applyFont="1" applyFill="1" applyAlignment="1"/>
    <xf numFmtId="3" fontId="5" fillId="5" borderId="1" xfId="2" applyNumberFormat="1" applyFont="1" applyFill="1" applyBorder="1" applyAlignment="1" applyProtection="1">
      <alignment horizontal="center"/>
    </xf>
    <xf numFmtId="3" fontId="5" fillId="3" borderId="1" xfId="2" applyNumberFormat="1" applyFont="1" applyFill="1" applyBorder="1" applyAlignment="1" applyProtection="1">
      <alignment horizontal="center"/>
    </xf>
    <xf numFmtId="3" fontId="10" fillId="3" borderId="1" xfId="2" applyNumberFormat="1" applyFont="1" applyFill="1" applyBorder="1" applyAlignment="1" applyProtection="1">
      <alignment horizontal="center"/>
    </xf>
    <xf numFmtId="0" fontId="5" fillId="5" borderId="1" xfId="1" applyFont="1" applyFill="1" applyBorder="1">
      <alignment vertical="center"/>
    </xf>
    <xf numFmtId="0" fontId="5" fillId="6" borderId="1" xfId="1" applyFont="1" applyFill="1" applyBorder="1" applyAlignment="1">
      <alignment horizontal="center" vertical="center"/>
    </xf>
    <xf numFmtId="9" fontId="5" fillId="3" borderId="1" xfId="2" applyFont="1" applyFill="1" applyBorder="1" applyAlignment="1" applyProtection="1">
      <alignment horizontal="center"/>
    </xf>
    <xf numFmtId="3" fontId="5" fillId="3" borderId="1" xfId="2" applyNumberFormat="1" applyFont="1" applyFill="1" applyBorder="1" applyAlignment="1" applyProtection="1"/>
    <xf numFmtId="9" fontId="5" fillId="3" borderId="1" xfId="2" applyFont="1" applyFill="1" applyBorder="1" applyAlignment="1" applyProtection="1">
      <alignment horizontal="right" vertical="center"/>
    </xf>
    <xf numFmtId="164" fontId="11" fillId="4" borderId="1" xfId="1" applyNumberFormat="1" applyFont="1" applyFill="1" applyBorder="1" applyAlignment="1">
      <alignment horizontal="center" vertical="center"/>
    </xf>
    <xf numFmtId="164" fontId="5" fillId="4" borderId="1" xfId="3" applyNumberFormat="1" applyFont="1" applyFill="1" applyBorder="1" applyAlignment="1" applyProtection="1">
      <alignment horizontal="center"/>
    </xf>
    <xf numFmtId="0" fontId="9" fillId="8" borderId="1" xfId="1" applyFont="1" applyFill="1" applyBorder="1" applyAlignment="1">
      <alignment horizontal="center" vertical="center"/>
    </xf>
    <xf numFmtId="3" fontId="5" fillId="8" borderId="1" xfId="2" applyNumberFormat="1" applyFont="1" applyFill="1" applyBorder="1" applyAlignment="1" applyProtection="1">
      <alignment horizontal="center"/>
    </xf>
    <xf numFmtId="0" fontId="11" fillId="8" borderId="1" xfId="1" applyFont="1" applyFill="1" applyBorder="1" applyAlignment="1">
      <alignment horizontal="center"/>
    </xf>
    <xf numFmtId="0" fontId="11" fillId="8" borderId="1" xfId="1" applyFont="1" applyFill="1" applyBorder="1" applyAlignment="1">
      <alignment horizontal="center" vertical="center"/>
    </xf>
    <xf numFmtId="2" fontId="11" fillId="8" borderId="1" xfId="1" applyNumberFormat="1" applyFont="1" applyFill="1" applyBorder="1" applyAlignment="1">
      <alignment horizontal="center"/>
    </xf>
    <xf numFmtId="0" fontId="3" fillId="3" borderId="0" xfId="1" applyFont="1" applyFill="1" applyAlignment="1">
      <alignment horizontal="center"/>
    </xf>
    <xf numFmtId="0" fontId="3" fillId="0" borderId="0" xfId="1" applyFont="1" applyAlignment="1">
      <alignment horizontal="center"/>
    </xf>
    <xf numFmtId="0" fontId="1" fillId="0" borderId="0" xfId="1">
      <alignment vertical="center"/>
    </xf>
    <xf numFmtId="0" fontId="13" fillId="3" borderId="0" xfId="4" applyFont="1" applyFill="1" applyAlignment="1" applyProtection="1">
      <alignment horizontal="right"/>
    </xf>
    <xf numFmtId="0" fontId="13" fillId="3" borderId="0" xfId="4" applyFont="1" applyFill="1" applyAlignment="1" applyProtection="1">
      <alignment horizontal="center"/>
    </xf>
    <xf numFmtId="0" fontId="13" fillId="3" borderId="0" xfId="4" applyFont="1" applyFill="1" applyAlignment="1" applyProtection="1">
      <alignment horizontal="center" vertical="center"/>
    </xf>
    <xf numFmtId="0" fontId="3" fillId="3" borderId="0" xfId="1" applyFont="1" applyFill="1">
      <alignment vertical="center"/>
    </xf>
    <xf numFmtId="0" fontId="13" fillId="3" borderId="0" xfId="4" applyFont="1" applyFill="1" applyAlignment="1" applyProtection="1">
      <alignment horizontal="right" vertical="center"/>
    </xf>
    <xf numFmtId="3" fontId="13" fillId="3" borderId="0" xfId="4" applyNumberFormat="1" applyFont="1" applyFill="1" applyAlignment="1" applyProtection="1">
      <alignment horizontal="center" vertical="center"/>
    </xf>
    <xf numFmtId="3" fontId="3" fillId="3" borderId="0" xfId="1" applyNumberFormat="1" applyFont="1" applyFill="1" applyAlignment="1">
      <alignment horizontal="center" vertical="center"/>
    </xf>
    <xf numFmtId="2" fontId="3" fillId="3" borderId="1" xfId="1" applyNumberFormat="1" applyFont="1" applyFill="1" applyBorder="1" applyAlignment="1">
      <alignment horizontal="center"/>
    </xf>
    <xf numFmtId="0" fontId="3" fillId="3" borderId="0" xfId="1" applyFont="1" applyFill="1" applyAlignment="1">
      <alignment horizontal="center" vertical="center"/>
    </xf>
    <xf numFmtId="3" fontId="3" fillId="3" borderId="0" xfId="1" applyNumberFormat="1" applyFont="1" applyFill="1" applyAlignment="1">
      <alignment horizontal="center"/>
    </xf>
    <xf numFmtId="3" fontId="13" fillId="3" borderId="0" xfId="4" applyNumberFormat="1" applyFont="1" applyFill="1" applyAlignment="1" applyProtection="1">
      <alignment horizontal="center"/>
    </xf>
    <xf numFmtId="3" fontId="3" fillId="6" borderId="0" xfId="1" applyNumberFormat="1" applyFont="1" applyFill="1" applyAlignment="1">
      <alignment horizontal="center"/>
    </xf>
    <xf numFmtId="0" fontId="14" fillId="2" borderId="0" xfId="4" applyFont="1" applyFill="1" applyAlignment="1" applyProtection="1">
      <alignment horizontal="center" vertical="center"/>
    </xf>
    <xf numFmtId="0" fontId="13" fillId="2" borderId="0" xfId="4" applyFont="1" applyFill="1" applyAlignment="1" applyProtection="1">
      <alignment horizontal="center" vertical="center" wrapText="1"/>
    </xf>
    <xf numFmtId="0" fontId="3" fillId="2" borderId="0" xfId="1" applyFont="1" applyFill="1" applyAlignment="1">
      <alignment horizontal="center" vertical="center" wrapText="1"/>
    </xf>
    <xf numFmtId="0" fontId="3" fillId="8" borderId="0" xfId="1" applyFont="1" applyFill="1" applyAlignment="1">
      <alignment horizontal="center" vertical="center" wrapText="1"/>
    </xf>
    <xf numFmtId="0" fontId="3" fillId="3" borderId="1" xfId="1" applyFont="1" applyFill="1" applyBorder="1" applyAlignment="1">
      <alignment horizontal="center" vertical="center"/>
    </xf>
    <xf numFmtId="167" fontId="3" fillId="3" borderId="0" xfId="1" applyNumberFormat="1" applyFont="1" applyFill="1" applyAlignment="1">
      <alignment horizontal="center"/>
    </xf>
    <xf numFmtId="9" fontId="3" fillId="3" borderId="0" xfId="2" applyFont="1" applyFill="1" applyAlignment="1" applyProtection="1">
      <alignment horizontal="center"/>
    </xf>
    <xf numFmtId="0" fontId="3" fillId="3" borderId="10" xfId="1" applyFont="1" applyFill="1" applyBorder="1" applyAlignment="1"/>
    <xf numFmtId="167" fontId="3" fillId="3" borderId="11" xfId="1" applyNumberFormat="1" applyFont="1" applyFill="1" applyBorder="1" applyAlignment="1">
      <alignment horizontal="center"/>
    </xf>
    <xf numFmtId="3" fontId="3" fillId="6" borderId="11" xfId="1" applyNumberFormat="1" applyFont="1" applyFill="1" applyBorder="1" applyAlignment="1">
      <alignment horizontal="center"/>
    </xf>
    <xf numFmtId="3" fontId="3" fillId="3" borderId="11" xfId="1" applyNumberFormat="1" applyFont="1" applyFill="1" applyBorder="1" applyAlignment="1">
      <alignment horizontal="center"/>
    </xf>
    <xf numFmtId="0" fontId="3" fillId="2" borderId="0" xfId="1" applyFont="1" applyFill="1" applyAlignment="1">
      <alignment horizontal="center" vertical="center"/>
    </xf>
    <xf numFmtId="3" fontId="13" fillId="2" borderId="0" xfId="4" applyNumberFormat="1" applyFont="1" applyFill="1" applyAlignment="1" applyProtection="1">
      <alignment horizontal="center" vertical="center" wrapText="1"/>
    </xf>
    <xf numFmtId="9" fontId="3" fillId="3" borderId="0" xfId="1" applyNumberFormat="1" applyFont="1" applyFill="1" applyAlignment="1">
      <alignment horizontal="center"/>
    </xf>
    <xf numFmtId="167" fontId="3" fillId="3" borderId="0" xfId="1" applyNumberFormat="1" applyFont="1" applyFill="1" applyAlignment="1">
      <alignment horizontal="center" vertical="center" wrapText="1"/>
    </xf>
    <xf numFmtId="3" fontId="3" fillId="3" borderId="11" xfId="1" applyNumberFormat="1" applyFont="1" applyFill="1" applyBorder="1" applyAlignment="1">
      <alignment horizontal="center" vertical="center"/>
    </xf>
    <xf numFmtId="0" fontId="3" fillId="3" borderId="11" xfId="1" applyFont="1" applyFill="1" applyBorder="1" applyAlignment="1">
      <alignment horizontal="center"/>
    </xf>
    <xf numFmtId="0" fontId="8" fillId="3" borderId="0" xfId="1" applyFont="1" applyFill="1" applyAlignment="1"/>
    <xf numFmtId="0" fontId="3" fillId="3" borderId="1" xfId="1" applyFont="1" applyFill="1" applyBorder="1" applyAlignment="1">
      <alignment horizontal="center"/>
    </xf>
    <xf numFmtId="3" fontId="3" fillId="3" borderId="1" xfId="1" applyNumberFormat="1" applyFont="1" applyFill="1" applyBorder="1" applyAlignment="1">
      <alignment horizontal="center"/>
    </xf>
    <xf numFmtId="0" fontId="3" fillId="3" borderId="9" xfId="1" applyFont="1" applyFill="1" applyBorder="1" applyAlignment="1">
      <alignment horizontal="center"/>
    </xf>
    <xf numFmtId="3" fontId="3" fillId="3" borderId="9" xfId="1" applyNumberFormat="1" applyFont="1" applyFill="1" applyBorder="1" applyAlignment="1">
      <alignment horizontal="center"/>
    </xf>
    <xf numFmtId="3" fontId="3" fillId="3" borderId="8" xfId="1" applyNumberFormat="1" applyFont="1" applyFill="1" applyBorder="1" applyAlignment="1">
      <alignment horizontal="center"/>
    </xf>
    <xf numFmtId="3" fontId="3" fillId="3" borderId="12" xfId="1" applyNumberFormat="1" applyFont="1" applyFill="1" applyBorder="1" applyAlignment="1">
      <alignment horizontal="center"/>
    </xf>
    <xf numFmtId="3" fontId="8" fillId="3" borderId="0" xfId="1" applyNumberFormat="1" applyFont="1" applyFill="1" applyAlignment="1"/>
    <xf numFmtId="0" fontId="15" fillId="2" borderId="22" xfId="1" applyFont="1" applyFill="1" applyBorder="1" applyAlignment="1">
      <alignment horizontal="center" vertical="center" wrapText="1"/>
    </xf>
    <xf numFmtId="0" fontId="15" fillId="3" borderId="0" xfId="1" applyFont="1" applyFill="1" applyAlignment="1">
      <alignment horizontal="center" vertical="center" wrapText="1"/>
    </xf>
    <xf numFmtId="168" fontId="15" fillId="3" borderId="0" xfId="1" applyNumberFormat="1" applyFont="1" applyFill="1" applyAlignment="1">
      <alignment horizontal="center" vertical="center" wrapText="1"/>
    </xf>
    <xf numFmtId="167" fontId="15" fillId="3" borderId="0" xfId="1" applyNumberFormat="1" applyFont="1" applyFill="1" applyAlignment="1">
      <alignment horizontal="center" vertical="center" wrapText="1"/>
    </xf>
    <xf numFmtId="0" fontId="15" fillId="3" borderId="23" xfId="1" applyFont="1" applyFill="1" applyBorder="1" applyAlignment="1">
      <alignment horizontal="center" vertical="center" wrapText="1"/>
    </xf>
    <xf numFmtId="167" fontId="15" fillId="3" borderId="23" xfId="1" applyNumberFormat="1" applyFont="1" applyFill="1" applyBorder="1" applyAlignment="1">
      <alignment horizontal="center" vertical="center" wrapText="1"/>
    </xf>
    <xf numFmtId="168" fontId="15" fillId="3" borderId="23" xfId="1" applyNumberFormat="1" applyFont="1" applyFill="1" applyBorder="1" applyAlignment="1">
      <alignment horizontal="center" vertical="center" wrapText="1"/>
    </xf>
    <xf numFmtId="43" fontId="3" fillId="3" borderId="0" xfId="1" applyNumberFormat="1" applyFont="1" applyFill="1" applyAlignment="1"/>
    <xf numFmtId="43" fontId="3" fillId="3" borderId="1" xfId="5" applyFont="1" applyFill="1" applyBorder="1" applyAlignment="1">
      <alignment horizontal="center" vertical="center"/>
    </xf>
    <xf numFmtId="2" fontId="8" fillId="3" borderId="0" xfId="1" applyNumberFormat="1" applyFont="1" applyFill="1" applyAlignment="1"/>
    <xf numFmtId="38" fontId="13" fillId="3" borderId="0" xfId="4" applyNumberFormat="1" applyFont="1" applyFill="1" applyAlignment="1" applyProtection="1">
      <alignment horizontal="center"/>
    </xf>
    <xf numFmtId="38" fontId="3" fillId="3" borderId="0" xfId="1" applyNumberFormat="1" applyFont="1" applyFill="1" applyAlignment="1">
      <alignment horizontal="center"/>
    </xf>
    <xf numFmtId="38" fontId="3" fillId="6" borderId="0" xfId="1" applyNumberFormat="1" applyFont="1" applyFill="1" applyAlignment="1">
      <alignment horizontal="center"/>
    </xf>
    <xf numFmtId="38" fontId="13" fillId="3" borderId="0" xfId="4" applyNumberFormat="1" applyFont="1" applyFill="1" applyAlignment="1" applyProtection="1">
      <alignment horizontal="center" vertical="center"/>
    </xf>
    <xf numFmtId="38" fontId="13" fillId="3" borderId="7" xfId="4" applyNumberFormat="1" applyFont="1" applyFill="1" applyBorder="1" applyAlignment="1" applyProtection="1">
      <alignment horizontal="center" vertical="center"/>
    </xf>
    <xf numFmtId="38" fontId="3" fillId="3" borderId="7" xfId="1" applyNumberFormat="1" applyFont="1" applyFill="1" applyBorder="1" applyAlignment="1">
      <alignment horizontal="center"/>
    </xf>
    <xf numFmtId="38" fontId="3" fillId="3" borderId="0" xfId="1" applyNumberFormat="1" applyFont="1" applyFill="1" applyAlignment="1">
      <alignment horizontal="center" vertical="center"/>
    </xf>
    <xf numFmtId="38" fontId="3" fillId="3" borderId="7" xfId="1" applyNumberFormat="1" applyFont="1" applyFill="1" applyBorder="1" applyAlignment="1">
      <alignment horizontal="center" vertical="center"/>
    </xf>
    <xf numFmtId="0" fontId="6" fillId="9" borderId="0" xfId="4" applyFont="1" applyFill="1" applyAlignment="1" applyProtection="1">
      <alignment horizontal="center" vertical="center" wrapText="1"/>
    </xf>
    <xf numFmtId="3" fontId="3" fillId="6" borderId="24" xfId="1" applyNumberFormat="1" applyFont="1" applyFill="1" applyBorder="1" applyAlignment="1">
      <alignment horizontal="center"/>
    </xf>
    <xf numFmtId="3" fontId="3" fillId="3" borderId="24" xfId="1" applyNumberFormat="1" applyFont="1" applyFill="1" applyBorder="1" applyAlignment="1">
      <alignment horizontal="center" vertical="center"/>
    </xf>
    <xf numFmtId="9" fontId="7" fillId="5" borderId="1" xfId="6" applyFont="1" applyFill="1" applyBorder="1" applyAlignment="1">
      <alignment horizontal="center" vertical="center"/>
    </xf>
    <xf numFmtId="9" fontId="5" fillId="3" borderId="1" xfId="1" applyNumberFormat="1" applyFont="1" applyFill="1" applyBorder="1" applyAlignment="1">
      <alignment horizontal="center" vertical="center"/>
    </xf>
    <xf numFmtId="165" fontId="17" fillId="11" borderId="4" xfId="4" applyNumberFormat="1" applyFont="1" applyFill="1" applyBorder="1" applyAlignment="1" applyProtection="1">
      <alignment horizontal="center" vertical="center" wrapText="1"/>
    </xf>
    <xf numFmtId="0" fontId="19" fillId="11" borderId="4" xfId="4" applyFont="1" applyFill="1" applyBorder="1" applyAlignment="1" applyProtection="1">
      <alignment horizontal="center" vertical="center"/>
    </xf>
    <xf numFmtId="0" fontId="17" fillId="11" borderId="4" xfId="4" applyFont="1" applyFill="1" applyBorder="1" applyAlignment="1" applyProtection="1">
      <alignment horizontal="center" vertical="top" wrapText="1"/>
    </xf>
    <xf numFmtId="0" fontId="17" fillId="11" borderId="4" xfId="4" applyFont="1" applyFill="1" applyBorder="1" applyAlignment="1" applyProtection="1">
      <alignment horizontal="center" vertical="center" wrapText="1"/>
    </xf>
    <xf numFmtId="38" fontId="17" fillId="11" borderId="4" xfId="4" applyNumberFormat="1" applyFont="1" applyFill="1" applyBorder="1" applyAlignment="1" applyProtection="1">
      <alignment horizontal="center" vertical="center" wrapText="1"/>
    </xf>
    <xf numFmtId="164" fontId="20" fillId="4" borderId="1" xfId="1" applyNumberFormat="1" applyFont="1" applyFill="1" applyBorder="1" applyAlignment="1">
      <alignment horizontal="center" vertical="center"/>
    </xf>
    <xf numFmtId="0" fontId="20" fillId="8" borderId="1" xfId="1" applyFont="1" applyFill="1" applyBorder="1" applyAlignment="1">
      <alignment horizontal="center" vertical="center"/>
    </xf>
    <xf numFmtId="0" fontId="21" fillId="3" borderId="0" xfId="1" applyFont="1" applyFill="1" applyAlignment="1"/>
    <xf numFmtId="0" fontId="21" fillId="0" borderId="0" xfId="1" applyFont="1" applyAlignment="1"/>
    <xf numFmtId="0" fontId="3" fillId="6" borderId="0" xfId="1" applyFont="1" applyFill="1" applyAlignment="1"/>
    <xf numFmtId="0" fontId="3" fillId="12" borderId="1" xfId="1" applyFont="1" applyFill="1" applyBorder="1" applyAlignment="1"/>
    <xf numFmtId="0" fontId="1" fillId="6" borderId="0" xfId="1" applyFill="1">
      <alignment vertical="center"/>
    </xf>
    <xf numFmtId="0" fontId="8" fillId="6" borderId="0" xfId="1" applyFont="1" applyFill="1" applyAlignment="1"/>
    <xf numFmtId="3" fontId="8" fillId="6" borderId="0" xfId="1" applyNumberFormat="1" applyFont="1" applyFill="1" applyAlignment="1"/>
    <xf numFmtId="0" fontId="0" fillId="6" borderId="0" xfId="0" applyFill="1"/>
    <xf numFmtId="0" fontId="3" fillId="10" borderId="1" xfId="1" applyFont="1" applyFill="1" applyBorder="1" applyAlignment="1">
      <alignment horizontal="center"/>
    </xf>
    <xf numFmtId="3" fontId="6" fillId="6" borderId="1" xfId="1" applyNumberFormat="1" applyFont="1" applyFill="1" applyBorder="1" applyAlignment="1">
      <alignment horizontal="center" vertical="center"/>
    </xf>
    <xf numFmtId="0" fontId="3" fillId="10" borderId="25" xfId="1" applyFont="1" applyFill="1" applyBorder="1" applyAlignment="1">
      <alignment horizontal="center"/>
    </xf>
    <xf numFmtId="3" fontId="3" fillId="6" borderId="8" xfId="1" applyNumberFormat="1" applyFont="1" applyFill="1" applyBorder="1" applyAlignment="1">
      <alignment horizontal="center" vertical="center"/>
    </xf>
    <xf numFmtId="165" fontId="17" fillId="13" borderId="5" xfId="4" applyNumberFormat="1" applyFont="1" applyFill="1" applyBorder="1" applyAlignment="1" applyProtection="1">
      <alignment horizontal="right" vertical="center"/>
    </xf>
    <xf numFmtId="166" fontId="13" fillId="13" borderId="5" xfId="4" applyNumberFormat="1" applyFont="1" applyFill="1" applyBorder="1" applyAlignment="1" applyProtection="1">
      <alignment horizontal="center" vertical="center"/>
    </xf>
    <xf numFmtId="3" fontId="10" fillId="3" borderId="1" xfId="2" applyNumberFormat="1" applyFont="1" applyFill="1" applyBorder="1" applyAlignment="1" applyProtection="1">
      <alignment horizontal="right" vertical="center"/>
    </xf>
    <xf numFmtId="0" fontId="5" fillId="5" borderId="1" xfId="1" applyFont="1" applyFill="1" applyBorder="1" applyAlignment="1">
      <alignment horizontal="right" vertical="center"/>
    </xf>
    <xf numFmtId="0" fontId="22" fillId="0" borderId="1" xfId="0" applyFont="1" applyBorder="1" applyAlignment="1">
      <alignment horizontal="center"/>
    </xf>
    <xf numFmtId="170" fontId="22" fillId="0" borderId="1" xfId="0" applyNumberFormat="1" applyFont="1" applyBorder="1" applyAlignment="1">
      <alignment horizontal="center" vertical="center"/>
    </xf>
    <xf numFmtId="0" fontId="22" fillId="0" borderId="1" xfId="0" applyFont="1" applyBorder="1"/>
    <xf numFmtId="0" fontId="22" fillId="6" borderId="0" xfId="0" applyFont="1" applyFill="1"/>
    <xf numFmtId="171" fontId="22" fillId="0" borderId="1" xfId="0" applyNumberFormat="1" applyFont="1" applyBorder="1" applyAlignment="1">
      <alignment horizontal="center"/>
    </xf>
    <xf numFmtId="0" fontId="22" fillId="6" borderId="0" xfId="0" applyFont="1" applyFill="1" applyAlignment="1">
      <alignment horizontal="center"/>
    </xf>
    <xf numFmtId="0" fontId="24" fillId="6" borderId="0" xfId="0" applyFont="1" applyFill="1"/>
    <xf numFmtId="0" fontId="0" fillId="6" borderId="0" xfId="0" applyFill="1" applyAlignment="1">
      <alignment horizontal="right"/>
    </xf>
    <xf numFmtId="0" fontId="26" fillId="6" borderId="7" xfId="0" applyFont="1" applyFill="1" applyBorder="1" applyAlignment="1">
      <alignment horizontal="right"/>
    </xf>
    <xf numFmtId="0" fontId="26" fillId="6" borderId="7" xfId="0" applyFont="1" applyFill="1" applyBorder="1"/>
    <xf numFmtId="0" fontId="0" fillId="6" borderId="7" xfId="0" applyFill="1" applyBorder="1" applyAlignment="1">
      <alignment horizontal="right"/>
    </xf>
    <xf numFmtId="0" fontId="0" fillId="6" borderId="7" xfId="0" applyFill="1" applyBorder="1"/>
    <xf numFmtId="2" fontId="8" fillId="6" borderId="0" xfId="1" applyNumberFormat="1" applyFont="1" applyFill="1" applyAlignment="1"/>
    <xf numFmtId="2" fontId="1" fillId="6" borderId="0" xfId="1" applyNumberFormat="1" applyFill="1">
      <alignment vertical="center"/>
    </xf>
    <xf numFmtId="0" fontId="23" fillId="6" borderId="7" xfId="0" applyFont="1" applyFill="1" applyBorder="1" applyAlignment="1">
      <alignment horizontal="right" vertical="center" wrapText="1" readingOrder="2"/>
    </xf>
    <xf numFmtId="0" fontId="22" fillId="0" borderId="1" xfId="0" applyFont="1" applyBorder="1" applyAlignment="1">
      <alignment horizontal="center" vertical="center"/>
    </xf>
    <xf numFmtId="0" fontId="28" fillId="0" borderId="1" xfId="0" applyFont="1" applyBorder="1"/>
    <xf numFmtId="0" fontId="22" fillId="0" borderId="0" xfId="0" applyFont="1" applyAlignment="1">
      <alignment horizontal="center" vertical="center"/>
    </xf>
    <xf numFmtId="0" fontId="28" fillId="0" borderId="0" xfId="0" applyFont="1" applyAlignment="1">
      <alignment horizontal="right" vertical="center"/>
    </xf>
    <xf numFmtId="0" fontId="2" fillId="11" borderId="1" xfId="1" applyFont="1" applyFill="1" applyBorder="1" applyAlignment="1">
      <alignment horizontal="center"/>
    </xf>
    <xf numFmtId="0" fontId="23" fillId="6" borderId="0" xfId="0" applyFont="1" applyFill="1" applyAlignment="1">
      <alignment horizontal="right" vertical="center" wrapText="1" readingOrder="2"/>
    </xf>
    <xf numFmtId="0" fontId="25" fillId="6" borderId="0" xfId="0" applyFont="1" applyFill="1" applyAlignment="1">
      <alignment horizontal="center" vertical="center"/>
    </xf>
    <xf numFmtId="0" fontId="3" fillId="2" borderId="2" xfId="1" applyFont="1" applyFill="1" applyBorder="1" applyAlignment="1">
      <alignment horizontal="center" vertical="center"/>
    </xf>
    <xf numFmtId="0" fontId="3" fillId="2" borderId="6" xfId="1" applyFont="1" applyFill="1" applyBorder="1" applyAlignment="1">
      <alignment horizontal="center" vertical="center"/>
    </xf>
    <xf numFmtId="0" fontId="3" fillId="2" borderId="3" xfId="1" applyFont="1" applyFill="1" applyBorder="1" applyAlignment="1">
      <alignment horizontal="center" vertical="center"/>
    </xf>
    <xf numFmtId="0" fontId="3" fillId="3" borderId="2" xfId="1" applyFont="1" applyFill="1" applyBorder="1" applyAlignment="1">
      <alignment horizontal="center"/>
    </xf>
    <xf numFmtId="0" fontId="3" fillId="3" borderId="6" xfId="1" applyFont="1" applyFill="1" applyBorder="1" applyAlignment="1">
      <alignment horizontal="center"/>
    </xf>
    <xf numFmtId="0" fontId="3" fillId="3" borderId="3" xfId="1" applyFont="1" applyFill="1" applyBorder="1" applyAlignment="1">
      <alignment horizontal="center"/>
    </xf>
    <xf numFmtId="0" fontId="13" fillId="3" borderId="2" xfId="4" applyFont="1" applyFill="1" applyBorder="1" applyAlignment="1" applyProtection="1">
      <alignment horizontal="right" vertical="center"/>
    </xf>
    <xf numFmtId="0" fontId="13" fillId="3" borderId="6" xfId="4" applyFont="1" applyFill="1" applyBorder="1" applyAlignment="1" applyProtection="1">
      <alignment horizontal="right" vertical="center"/>
    </xf>
    <xf numFmtId="0" fontId="13" fillId="3" borderId="3" xfId="4" applyFont="1" applyFill="1" applyBorder="1" applyAlignment="1" applyProtection="1">
      <alignment horizontal="right" vertical="center"/>
    </xf>
    <xf numFmtId="0" fontId="3" fillId="10" borderId="2" xfId="1" applyFont="1" applyFill="1" applyBorder="1" applyAlignment="1">
      <alignment horizontal="center"/>
    </xf>
    <xf numFmtId="0" fontId="3" fillId="10" borderId="6" xfId="1" applyFont="1" applyFill="1" applyBorder="1" applyAlignment="1">
      <alignment horizontal="center"/>
    </xf>
    <xf numFmtId="0" fontId="3" fillId="10" borderId="3" xfId="1" applyFont="1" applyFill="1" applyBorder="1" applyAlignment="1">
      <alignment horizontal="center"/>
    </xf>
    <xf numFmtId="0" fontId="3" fillId="10" borderId="1" xfId="1" applyFont="1" applyFill="1" applyBorder="1" applyAlignment="1">
      <alignment horizontal="center"/>
    </xf>
    <xf numFmtId="169" fontId="3" fillId="3" borderId="1" xfId="1" applyNumberFormat="1" applyFont="1" applyFill="1" applyBorder="1" applyAlignment="1">
      <alignment horizontal="center"/>
    </xf>
    <xf numFmtId="0" fontId="3" fillId="12" borderId="2" xfId="1" applyFont="1" applyFill="1" applyBorder="1" applyAlignment="1">
      <alignment horizontal="center"/>
    </xf>
    <xf numFmtId="0" fontId="3" fillId="12" borderId="6" xfId="1" applyFont="1" applyFill="1" applyBorder="1" applyAlignment="1">
      <alignment horizontal="center"/>
    </xf>
    <xf numFmtId="0" fontId="3" fillId="12" borderId="3" xfId="1" applyFont="1" applyFill="1" applyBorder="1" applyAlignment="1">
      <alignment horizontal="center"/>
    </xf>
    <xf numFmtId="0" fontId="22" fillId="0" borderId="1" xfId="0" applyFont="1" applyBorder="1" applyAlignment="1">
      <alignment horizontal="right" vertical="center"/>
    </xf>
    <xf numFmtId="0" fontId="27" fillId="0" borderId="1" xfId="0" applyFont="1" applyBorder="1" applyAlignment="1">
      <alignment horizontal="center" vertical="center" readingOrder="2"/>
    </xf>
    <xf numFmtId="0" fontId="22" fillId="0" borderId="25" xfId="0" applyFont="1" applyBorder="1" applyAlignment="1">
      <alignment horizontal="center" vertical="center"/>
    </xf>
    <xf numFmtId="0" fontId="22" fillId="0" borderId="9"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15" fillId="2" borderId="13" xfId="1" applyFont="1" applyFill="1" applyBorder="1" applyAlignment="1">
      <alignment horizontal="center" vertical="center" wrapText="1"/>
    </xf>
    <xf numFmtId="0" fontId="15" fillId="2" borderId="18" xfId="1" applyFont="1" applyFill="1" applyBorder="1" applyAlignment="1">
      <alignment horizontal="center" vertical="center" wrapText="1"/>
    </xf>
    <xf numFmtId="0" fontId="15" fillId="2" borderId="21" xfId="1" applyFont="1" applyFill="1" applyBorder="1" applyAlignment="1">
      <alignment horizontal="center" vertical="center" wrapText="1"/>
    </xf>
    <xf numFmtId="0" fontId="15" fillId="2" borderId="0" xfId="1" applyFont="1" applyFill="1" applyAlignment="1">
      <alignment horizontal="center" vertical="center" wrapText="1"/>
    </xf>
    <xf numFmtId="0" fontId="15" fillId="2" borderId="14" xfId="1" applyFont="1" applyFill="1" applyBorder="1" applyAlignment="1">
      <alignment horizontal="center" vertical="center" wrapText="1"/>
    </xf>
    <xf numFmtId="0" fontId="15" fillId="2" borderId="15" xfId="1" applyFont="1" applyFill="1" applyBorder="1" applyAlignment="1">
      <alignment horizontal="center" vertical="center" wrapText="1"/>
    </xf>
    <xf numFmtId="0" fontId="15" fillId="2" borderId="16" xfId="1" applyFont="1" applyFill="1" applyBorder="1" applyAlignment="1">
      <alignment horizontal="center" vertical="center" wrapText="1"/>
    </xf>
    <xf numFmtId="0" fontId="15" fillId="2" borderId="17" xfId="1" applyFont="1" applyFill="1" applyBorder="1" applyAlignment="1">
      <alignment horizontal="center" vertical="center" wrapText="1"/>
    </xf>
    <xf numFmtId="0" fontId="15" fillId="2" borderId="19" xfId="1" applyFont="1" applyFill="1" applyBorder="1" applyAlignment="1">
      <alignment horizontal="center" vertical="center" wrapText="1"/>
    </xf>
    <xf numFmtId="0" fontId="15" fillId="2" borderId="20" xfId="1" applyFont="1" applyFill="1" applyBorder="1" applyAlignment="1">
      <alignment horizontal="center" vertical="center" wrapText="1"/>
    </xf>
  </cellXfs>
  <cellStyles count="7">
    <cellStyle name="Comma" xfId="5" builtinId="3"/>
    <cellStyle name="Comma 10" xfId="3" xr:uid="{233E01E2-AA04-4BAB-92B3-44E132242353}"/>
    <cellStyle name="Normal" xfId="0" builtinId="0"/>
    <cellStyle name="Normal 17" xfId="1" xr:uid="{C2949F04-B9F5-4B4E-93D1-F8A436DBC516}"/>
    <cellStyle name="Normal 2 4" xfId="4" xr:uid="{3EBE0C94-D4D7-48FA-A694-7C03A474E65F}"/>
    <cellStyle name="Percent" xfId="6" builtinId="5"/>
    <cellStyle name="Percent 7" xfId="2" xr:uid="{8B754F61-B790-44A2-9D60-0BB9A5C8149D}"/>
  </cellStyles>
  <dxfs count="0"/>
  <tableStyles count="0" defaultTableStyle="TableStyleMedium2" defaultPivotStyle="PivotStyleLight16"/>
  <colors>
    <mruColors>
      <color rgb="FFFF8181"/>
      <color rgb="FFE1C7B7"/>
      <color rgb="FFEDABC4"/>
      <color rgb="FFD5BEDA"/>
      <color rgb="FFCDB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Rasouli/Desktop/&#1605;&#1583;&#1740;&#1585;%20&#1608;%20&#1587;&#1576;&#1583;%20&#1607;&#1575;/&#1587;&#1576;&#1583;%20&#1607;&#1575;%20&#1576;&#1585;%20&#1575;&#1587;&#1575;&#1587;%20&#1585;&#1740;&#1587;&#17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پیوت"/>
      <sheetName val="بازار"/>
      <sheetName val="دیده بان بازار"/>
      <sheetName val="ریسک و بازدهی"/>
      <sheetName val="سهام"/>
      <sheetName val="جدول ریسک سبد ها"/>
    </sheetNames>
    <sheetDataSet>
      <sheetData sheetId="0"/>
      <sheetData sheetId="1">
        <row r="1">
          <cell r="A1" t="str">
            <v>سهم</v>
          </cell>
          <cell r="B1" t="str">
            <v>نام شرکت</v>
          </cell>
          <cell r="C1" t="str">
            <v>بازار</v>
          </cell>
          <cell r="D1" t="str">
            <v>بخش</v>
          </cell>
          <cell r="E1" t="str">
            <v>صنعت</v>
          </cell>
          <cell r="F1" t="str">
            <v>ارزش بازار</v>
          </cell>
          <cell r="G1" t="str">
            <v>ارزش بازار داینامیک</v>
          </cell>
          <cell r="H1" t="str">
            <v>P/E (ttm)</v>
          </cell>
          <cell r="I1" t="str">
            <v>بتا</v>
          </cell>
          <cell r="J1" t="str">
            <v>قیمت</v>
          </cell>
          <cell r="K1" t="str">
            <v>فیمت پایانی</v>
          </cell>
          <cell r="L1" t="str">
            <v>درصد از ارزش بازار</v>
          </cell>
          <cell r="M1" t="str">
            <v>p/e</v>
          </cell>
          <cell r="N1" t="str">
            <v>حجم مبنا</v>
          </cell>
          <cell r="O1" t="str">
            <v>بتا 90 روزه</v>
          </cell>
          <cell r="P1" t="str">
            <v>بتا 60 هفته</v>
          </cell>
          <cell r="Q1" t="str">
            <v>بتا 36 ماهه</v>
          </cell>
        </row>
        <row r="2">
          <cell r="A2" t="str">
            <v>وقوام</v>
          </cell>
          <cell r="B2" t="str">
            <v>بانک قوامین</v>
          </cell>
          <cell r="C2" t="str">
            <v>IFB-OTC</v>
          </cell>
          <cell r="D2" t="str">
            <v>خدمات مالی</v>
          </cell>
          <cell r="E2" t="str">
            <v>بانکها و موسسات اعتباری</v>
          </cell>
          <cell r="F2">
            <v>8000</v>
          </cell>
          <cell r="G2">
            <v>8000</v>
          </cell>
          <cell r="I2">
            <v>9.3931039100000002E-2</v>
          </cell>
          <cell r="J2">
            <v>1000</v>
          </cell>
          <cell r="K2" t="e">
            <v>#N/A</v>
          </cell>
          <cell r="L2">
            <v>1.0229027593152472E-4</v>
          </cell>
          <cell r="M2" t="e">
            <v>#N/A</v>
          </cell>
          <cell r="N2">
            <v>3200000</v>
          </cell>
          <cell r="O2">
            <v>1.9826466275000001</v>
          </cell>
          <cell r="P2">
            <v>1.4537826121999999</v>
          </cell>
          <cell r="Q2">
            <v>9.3931039100000002E-2</v>
          </cell>
        </row>
        <row r="3">
          <cell r="A3" t="str">
            <v>کبافق</v>
          </cell>
          <cell r="B3" t="str">
            <v>معادن‌ بافق‌</v>
          </cell>
          <cell r="C3" t="str">
            <v>TSE</v>
          </cell>
          <cell r="D3" t="str">
            <v>مواد پایه</v>
          </cell>
          <cell r="E3" t="str">
            <v>کانی های فلزی</v>
          </cell>
          <cell r="F3">
            <v>44955</v>
          </cell>
          <cell r="G3">
            <v>40941.591152815017</v>
          </cell>
          <cell r="H3">
            <v>29.906221975000001</v>
          </cell>
          <cell r="I3">
            <v>0.53022803819999997</v>
          </cell>
          <cell r="J3">
            <v>37300</v>
          </cell>
          <cell r="K3">
            <v>33970</v>
          </cell>
          <cell r="L3">
            <v>5.7480741931271171E-4</v>
          </cell>
          <cell r="M3">
            <v>27.24</v>
          </cell>
          <cell r="N3">
            <v>486000</v>
          </cell>
          <cell r="O3">
            <v>1.8615518536</v>
          </cell>
          <cell r="P3">
            <v>1.2924624976000001</v>
          </cell>
          <cell r="Q3">
            <v>0.53022803819999997</v>
          </cell>
        </row>
        <row r="4">
          <cell r="A4" t="str">
            <v>چدن</v>
          </cell>
          <cell r="B4" t="str">
            <v>تولیدی چدن سازان</v>
          </cell>
          <cell r="C4" t="str">
            <v>TSE</v>
          </cell>
          <cell r="D4" t="str">
            <v>صنعتی</v>
          </cell>
          <cell r="E4" t="str">
            <v>محصولات فلزی</v>
          </cell>
          <cell r="F4">
            <v>20892.777273</v>
          </cell>
          <cell r="G4">
            <v>19059.470657985101</v>
          </cell>
          <cell r="H4">
            <v>9.8399891111999995</v>
          </cell>
          <cell r="I4">
            <v>0.89861686060000001</v>
          </cell>
          <cell r="J4">
            <v>2416</v>
          </cell>
          <cell r="K4">
            <v>2204</v>
          </cell>
          <cell r="L4">
            <v>2.6714099402888234E-4</v>
          </cell>
          <cell r="M4">
            <v>8.9600000000000009</v>
          </cell>
          <cell r="N4">
            <v>6129955</v>
          </cell>
          <cell r="O4">
            <v>1.7747794077000001</v>
          </cell>
          <cell r="P4">
            <v>1.3887389924</v>
          </cell>
          <cell r="Q4">
            <v>0.89861686060000001</v>
          </cell>
        </row>
        <row r="5">
          <cell r="A5" t="str">
            <v>پترول</v>
          </cell>
          <cell r="B5" t="str">
            <v>گ.س.وت.ص.پتروشیمی خلیج فارس</v>
          </cell>
          <cell r="C5" t="str">
            <v>TSE</v>
          </cell>
          <cell r="D5" t="str">
            <v>خدمات مالی</v>
          </cell>
          <cell r="E5" t="str">
            <v>سرمایه گذاری</v>
          </cell>
          <cell r="F5">
            <v>163520</v>
          </cell>
          <cell r="G5">
            <v>162895.34804753819</v>
          </cell>
          <cell r="H5">
            <v>25.103472672399999</v>
          </cell>
          <cell r="I5">
            <v>1.3933941015</v>
          </cell>
          <cell r="J5">
            <v>2356</v>
          </cell>
          <cell r="K5">
            <v>2347</v>
          </cell>
          <cell r="L5">
            <v>2.0908132400403651E-3</v>
          </cell>
          <cell r="M5">
            <v>24.97</v>
          </cell>
          <cell r="N5">
            <v>28000000</v>
          </cell>
          <cell r="O5">
            <v>1.7485129785</v>
          </cell>
          <cell r="P5">
            <v>1.6833487525999999</v>
          </cell>
          <cell r="Q5">
            <v>1.3933941015</v>
          </cell>
        </row>
        <row r="6">
          <cell r="A6" t="str">
            <v>آسیا</v>
          </cell>
          <cell r="B6" t="str">
            <v>بیمه آسیا</v>
          </cell>
          <cell r="C6" t="str">
            <v>TSE</v>
          </cell>
          <cell r="D6" t="str">
            <v>خدمات مالی</v>
          </cell>
          <cell r="E6" t="str">
            <v>بیمه</v>
          </cell>
          <cell r="F6">
            <v>44836.891830141998</v>
          </cell>
          <cell r="G6">
            <v>42980.740931797409</v>
          </cell>
          <cell r="H6">
            <v>7.4399531372999999</v>
          </cell>
          <cell r="I6">
            <v>1.0042378678999999</v>
          </cell>
          <cell r="J6">
            <v>1860</v>
          </cell>
          <cell r="K6">
            <v>1783</v>
          </cell>
          <cell r="L6">
            <v>5.7329725465214395E-4</v>
          </cell>
          <cell r="M6">
            <v>7.13</v>
          </cell>
          <cell r="N6">
            <v>9652722</v>
          </cell>
          <cell r="O6">
            <v>1.7220292126000001</v>
          </cell>
          <cell r="P6">
            <v>1.3157907702</v>
          </cell>
          <cell r="Q6">
            <v>1.0042378678999999</v>
          </cell>
        </row>
        <row r="7">
          <cell r="A7" t="str">
            <v>بورس</v>
          </cell>
          <cell r="B7" t="str">
            <v>بورس اوراق بهادار تهران</v>
          </cell>
          <cell r="C7" t="str">
            <v>TSE</v>
          </cell>
          <cell r="D7" t="str">
            <v>خدمات مالی</v>
          </cell>
          <cell r="E7" t="str">
            <v>فعالیتهای مرتبط با اوراق بهادار</v>
          </cell>
          <cell r="F7">
            <v>121940</v>
          </cell>
          <cell r="G7">
            <v>116053.24137931035</v>
          </cell>
          <cell r="H7">
            <v>28.174806864899999</v>
          </cell>
          <cell r="I7">
            <v>0.81760094400000005</v>
          </cell>
          <cell r="J7">
            <v>8700</v>
          </cell>
          <cell r="K7">
            <v>8280</v>
          </cell>
          <cell r="L7">
            <v>1.5591595308862656E-3</v>
          </cell>
          <cell r="M7">
            <v>26.8</v>
          </cell>
          <cell r="N7">
            <v>5600000</v>
          </cell>
          <cell r="O7">
            <v>1.7121772691999999</v>
          </cell>
          <cell r="P7">
            <v>1.2205058472000001</v>
          </cell>
          <cell r="Q7">
            <v>0.81760094400000005</v>
          </cell>
        </row>
        <row r="8">
          <cell r="A8" t="str">
            <v>نوری</v>
          </cell>
          <cell r="B8" t="str">
            <v>پتروشیمی نوری</v>
          </cell>
          <cell r="C8" t="str">
            <v>TSE</v>
          </cell>
          <cell r="D8" t="str">
            <v>مواد پایه</v>
          </cell>
          <cell r="E8" t="str">
            <v>مواد شیمیایی-متنوع</v>
          </cell>
          <cell r="F8">
            <v>1062810</v>
          </cell>
          <cell r="G8">
            <v>1144343.0956816257</v>
          </cell>
          <cell r="H8">
            <v>6.287877935</v>
          </cell>
          <cell r="J8">
            <v>118100</v>
          </cell>
          <cell r="K8">
            <v>127160</v>
          </cell>
          <cell r="L8">
            <v>1.3589391020347973E-2</v>
          </cell>
          <cell r="M8">
            <v>6.77</v>
          </cell>
          <cell r="N8">
            <v>819001</v>
          </cell>
          <cell r="O8">
            <v>1.7113806915000001</v>
          </cell>
          <cell r="P8">
            <v>1.4268266642</v>
          </cell>
          <cell r="Q8">
            <v>0</v>
          </cell>
        </row>
        <row r="9">
          <cell r="A9" t="str">
            <v>تاپیکو</v>
          </cell>
          <cell r="B9" t="str">
            <v>س. نفت و گاز و پتروشیمی تامین</v>
          </cell>
          <cell r="C9" t="str">
            <v>TSE</v>
          </cell>
          <cell r="D9" t="str">
            <v>خدمات مالی</v>
          </cell>
          <cell r="E9" t="str">
            <v>سرمایه گذاری</v>
          </cell>
          <cell r="F9">
            <v>1353715</v>
          </cell>
          <cell r="G9">
            <v>1320717.1908442331</v>
          </cell>
          <cell r="H9">
            <v>8.6970802685000006</v>
          </cell>
          <cell r="I9">
            <v>1.2630405909</v>
          </cell>
          <cell r="J9">
            <v>16820</v>
          </cell>
          <cell r="K9">
            <v>16410</v>
          </cell>
          <cell r="L9">
            <v>1.7308985110330497E-2</v>
          </cell>
          <cell r="M9">
            <v>8.49</v>
          </cell>
          <cell r="N9">
            <v>6944444</v>
          </cell>
          <cell r="O9">
            <v>1.7057359241000001</v>
          </cell>
          <cell r="P9">
            <v>1.4866709875999999</v>
          </cell>
          <cell r="Q9">
            <v>1.2630405909</v>
          </cell>
        </row>
        <row r="10">
          <cell r="A10" t="str">
            <v>کاما</v>
          </cell>
          <cell r="B10" t="str">
            <v>باما</v>
          </cell>
          <cell r="C10" t="str">
            <v>TSE</v>
          </cell>
          <cell r="D10" t="str">
            <v>مواد پایه</v>
          </cell>
          <cell r="E10" t="str">
            <v>کانی های فلزی</v>
          </cell>
          <cell r="F10">
            <v>62700</v>
          </cell>
          <cell r="G10">
            <v>59525.3164556962</v>
          </cell>
          <cell r="H10">
            <v>24.062165671100001</v>
          </cell>
          <cell r="I10">
            <v>1.7104450839000001</v>
          </cell>
          <cell r="J10">
            <v>6320</v>
          </cell>
          <cell r="K10">
            <v>6000</v>
          </cell>
          <cell r="L10">
            <v>8.0170003761332502E-4</v>
          </cell>
          <cell r="M10">
            <v>22.81</v>
          </cell>
          <cell r="N10">
            <v>4000000</v>
          </cell>
          <cell r="O10">
            <v>1.6893576922</v>
          </cell>
          <cell r="P10">
            <v>1.6717367408999999</v>
          </cell>
          <cell r="Q10">
            <v>1.7104450839000001</v>
          </cell>
        </row>
        <row r="11">
          <cell r="A11" t="str">
            <v>فخوز</v>
          </cell>
          <cell r="B11" t="str">
            <v>فولاد  خوزستان</v>
          </cell>
          <cell r="C11" t="str">
            <v>TSE</v>
          </cell>
          <cell r="D11" t="str">
            <v>مواد پایه</v>
          </cell>
          <cell r="E11" t="str">
            <v>اهن و فولاد</v>
          </cell>
          <cell r="F11">
            <v>706800</v>
          </cell>
          <cell r="G11">
            <v>670800</v>
          </cell>
          <cell r="H11">
            <v>4.8704545568000004</v>
          </cell>
          <cell r="I11">
            <v>0.89657107899999999</v>
          </cell>
          <cell r="J11">
            <v>5890</v>
          </cell>
          <cell r="K11">
            <v>5590</v>
          </cell>
          <cell r="L11">
            <v>9.0373458785502087E-3</v>
          </cell>
          <cell r="M11">
            <v>4.62</v>
          </cell>
          <cell r="N11">
            <v>19017433</v>
          </cell>
          <cell r="O11">
            <v>1.6868262413999999</v>
          </cell>
          <cell r="P11">
            <v>1.1534746702000001</v>
          </cell>
          <cell r="Q11">
            <v>0.89657107899999999</v>
          </cell>
        </row>
        <row r="12">
          <cell r="A12" t="str">
            <v>خرینگ</v>
          </cell>
          <cell r="B12" t="str">
            <v>رینگ‌سازی‌مشهد</v>
          </cell>
          <cell r="C12" t="str">
            <v>TSE</v>
          </cell>
          <cell r="D12" t="str">
            <v>مصرفی دوره ای</v>
          </cell>
          <cell r="E12" t="str">
            <v>قطعات خودرو</v>
          </cell>
          <cell r="F12">
            <v>10648.85</v>
          </cell>
          <cell r="G12">
            <v>10117.50531958763</v>
          </cell>
          <cell r="H12">
            <v>17.658354510500001</v>
          </cell>
          <cell r="I12">
            <v>0.67500143759999998</v>
          </cell>
          <cell r="J12">
            <v>24250</v>
          </cell>
          <cell r="K12">
            <v>23040</v>
          </cell>
          <cell r="L12">
            <v>1.3615922560667712E-4</v>
          </cell>
          <cell r="M12">
            <v>16.78</v>
          </cell>
          <cell r="N12">
            <v>570342</v>
          </cell>
          <cell r="O12">
            <v>1.6736176369</v>
          </cell>
          <cell r="P12">
            <v>1.3505712415</v>
          </cell>
          <cell r="Q12">
            <v>0.67500143759999998</v>
          </cell>
        </row>
        <row r="13">
          <cell r="A13" t="str">
            <v>تاصیکو</v>
          </cell>
          <cell r="B13" t="str">
            <v>سرمایه گذاری صدرتامین</v>
          </cell>
          <cell r="C13" t="str">
            <v>TSE</v>
          </cell>
          <cell r="D13" t="str">
            <v>خدمات مالی</v>
          </cell>
          <cell r="E13" t="str">
            <v>سرمایه گذاری</v>
          </cell>
          <cell r="F13">
            <v>334180</v>
          </cell>
          <cell r="G13">
            <v>331080</v>
          </cell>
          <cell r="H13">
            <v>12.151153837800001</v>
          </cell>
          <cell r="I13">
            <v>1.2333940767</v>
          </cell>
          <cell r="J13">
            <v>10780</v>
          </cell>
          <cell r="K13">
            <v>10680</v>
          </cell>
          <cell r="L13">
            <v>4.2729205513496165E-3</v>
          </cell>
          <cell r="M13">
            <v>12.04</v>
          </cell>
          <cell r="N13">
            <v>10554090</v>
          </cell>
          <cell r="O13">
            <v>1.6479048231</v>
          </cell>
          <cell r="P13">
            <v>1.0454082545000001</v>
          </cell>
          <cell r="Q13">
            <v>1.2333940767</v>
          </cell>
        </row>
        <row r="14">
          <cell r="A14" t="str">
            <v>شپدیس</v>
          </cell>
          <cell r="B14" t="str">
            <v>پتروشیمی پردیس</v>
          </cell>
          <cell r="C14" t="str">
            <v>TSE</v>
          </cell>
          <cell r="D14" t="str">
            <v>مواد پایه</v>
          </cell>
          <cell r="E14" t="str">
            <v>تولید کود و ترکیبات نیتروژن</v>
          </cell>
          <cell r="F14">
            <v>1065300</v>
          </cell>
          <cell r="G14">
            <v>1065180.0810491361</v>
          </cell>
          <cell r="H14">
            <v>6.2267986373999999</v>
          </cell>
          <cell r="I14">
            <v>0.85661697290000005</v>
          </cell>
          <cell r="J14">
            <v>177670</v>
          </cell>
          <cell r="K14">
            <v>177650</v>
          </cell>
          <cell r="L14">
            <v>1.362122886873166E-2</v>
          </cell>
          <cell r="M14">
            <v>6.23</v>
          </cell>
          <cell r="N14">
            <v>558690</v>
          </cell>
          <cell r="O14">
            <v>1.6445257151999999</v>
          </cell>
          <cell r="P14">
            <v>1.3615459859000001</v>
          </cell>
          <cell r="Q14">
            <v>0.85661697290000005</v>
          </cell>
        </row>
        <row r="15">
          <cell r="A15" t="str">
            <v>ختوقا</v>
          </cell>
          <cell r="B15" t="str">
            <v>قطعات‌ اتومبیل‌ ایران‌</v>
          </cell>
          <cell r="C15" t="str">
            <v>TSE</v>
          </cell>
          <cell r="D15" t="str">
            <v>خدمات مالی</v>
          </cell>
          <cell r="E15" t="str">
            <v>سرمایه گذاری</v>
          </cell>
          <cell r="F15">
            <v>21078.259488</v>
          </cell>
          <cell r="G15">
            <v>20520.179297890019</v>
          </cell>
          <cell r="H15">
            <v>11.729325885</v>
          </cell>
          <cell r="I15">
            <v>1.7571778980999999</v>
          </cell>
          <cell r="J15">
            <v>3437</v>
          </cell>
          <cell r="K15">
            <v>3346</v>
          </cell>
          <cell r="L15">
            <v>2.6951262239797486E-4</v>
          </cell>
          <cell r="M15">
            <v>11.42</v>
          </cell>
          <cell r="N15">
            <v>4231312</v>
          </cell>
          <cell r="O15">
            <v>1.6307850750999999</v>
          </cell>
          <cell r="P15">
            <v>1.5301880178</v>
          </cell>
          <cell r="Q15">
            <v>1.7571778980999999</v>
          </cell>
        </row>
        <row r="16">
          <cell r="A16" t="str">
            <v>البرز</v>
          </cell>
          <cell r="B16" t="str">
            <v>بیمه البرز</v>
          </cell>
          <cell r="C16" t="str">
            <v>TSE</v>
          </cell>
          <cell r="D16" t="str">
            <v>خدمات مالی</v>
          </cell>
          <cell r="E16" t="str">
            <v>بیمه</v>
          </cell>
          <cell r="F16">
            <v>71949.046864000004</v>
          </cell>
          <cell r="G16">
            <v>72616.316250238713</v>
          </cell>
          <cell r="H16">
            <v>6.4766582275999998</v>
          </cell>
          <cell r="I16">
            <v>0.8875953406</v>
          </cell>
          <cell r="J16">
            <v>2480</v>
          </cell>
          <cell r="K16">
            <v>2503</v>
          </cell>
          <cell r="L16">
            <v>9.1996098209109545E-4</v>
          </cell>
          <cell r="M16">
            <v>6.54</v>
          </cell>
          <cell r="N16">
            <v>11539542</v>
          </cell>
          <cell r="O16">
            <v>1.6209367333</v>
          </cell>
          <cell r="P16">
            <v>1.2130745728000001</v>
          </cell>
          <cell r="Q16">
            <v>0.8875953406</v>
          </cell>
        </row>
        <row r="17">
          <cell r="A17" t="str">
            <v>کروی</v>
          </cell>
          <cell r="B17" t="str">
            <v>توسعه‌ معادن‌ روی‌ ایران‌</v>
          </cell>
          <cell r="C17" t="str">
            <v>TSE</v>
          </cell>
          <cell r="D17" t="str">
            <v>خدمات مالی</v>
          </cell>
          <cell r="E17" t="str">
            <v>سرمایه گذاری</v>
          </cell>
          <cell r="F17">
            <v>62907.536999999997</v>
          </cell>
          <cell r="G17">
            <v>64520.550769230758</v>
          </cell>
          <cell r="H17">
            <v>10.1298717974</v>
          </cell>
          <cell r="I17">
            <v>1.0555615466999999</v>
          </cell>
          <cell r="J17">
            <v>26130</v>
          </cell>
          <cell r="K17">
            <v>26800</v>
          </cell>
          <cell r="L17">
            <v>8.0435366473782506E-4</v>
          </cell>
          <cell r="M17">
            <v>10.39</v>
          </cell>
          <cell r="N17">
            <v>965580</v>
          </cell>
          <cell r="O17">
            <v>1.6148576890999999</v>
          </cell>
          <cell r="P17">
            <v>1.5620315500999999</v>
          </cell>
          <cell r="Q17">
            <v>1.0555615466999999</v>
          </cell>
        </row>
        <row r="18">
          <cell r="A18" t="str">
            <v>فسپا</v>
          </cell>
          <cell r="B18" t="str">
            <v>گروه‌صنعتی‌سپاهان‌</v>
          </cell>
          <cell r="C18" t="str">
            <v>TSE</v>
          </cell>
          <cell r="D18" t="str">
            <v>مواد پایه</v>
          </cell>
          <cell r="E18" t="str">
            <v>اهن و فولاد</v>
          </cell>
          <cell r="F18">
            <v>20826</v>
          </cell>
          <cell r="G18">
            <v>20290.996240601504</v>
          </cell>
          <cell r="H18">
            <v>4.7254757759999997</v>
          </cell>
          <cell r="I18">
            <v>0.90981392250000004</v>
          </cell>
          <cell r="J18">
            <v>15960</v>
          </cell>
          <cell r="K18">
            <v>15550</v>
          </cell>
          <cell r="L18">
            <v>2.6628716081874171E-4</v>
          </cell>
          <cell r="M18">
            <v>4.5999999999999996</v>
          </cell>
          <cell r="N18">
            <v>858615</v>
          </cell>
          <cell r="O18">
            <v>1.595508967</v>
          </cell>
          <cell r="P18">
            <v>1.3122956046000001</v>
          </cell>
          <cell r="Q18">
            <v>0.90981392250000004</v>
          </cell>
        </row>
        <row r="19">
          <cell r="A19" t="str">
            <v>های وب</v>
          </cell>
          <cell r="B19" t="str">
            <v>داده گسترعصرنوین-های وب</v>
          </cell>
          <cell r="C19" t="str">
            <v>TSE</v>
          </cell>
          <cell r="D19" t="str">
            <v>خدمات ارتباطی</v>
          </cell>
          <cell r="E19" t="str">
            <v>مخابرات</v>
          </cell>
          <cell r="F19">
            <v>82816.2</v>
          </cell>
          <cell r="G19">
            <v>75866.003235591503</v>
          </cell>
          <cell r="H19">
            <v>4.6846864653000004</v>
          </cell>
          <cell r="I19">
            <v>0.99084914580000005</v>
          </cell>
          <cell r="J19">
            <v>9890</v>
          </cell>
          <cell r="K19">
            <v>9060</v>
          </cell>
          <cell r="L19">
            <v>1.0589114937000421E-3</v>
          </cell>
          <cell r="M19">
            <v>4.29</v>
          </cell>
          <cell r="N19">
            <v>3336000</v>
          </cell>
          <cell r="O19">
            <v>1.5873382636</v>
          </cell>
          <cell r="P19">
            <v>1.2203558487999999</v>
          </cell>
          <cell r="Q19">
            <v>0.99084914580000005</v>
          </cell>
        </row>
        <row r="20">
          <cell r="A20" t="str">
            <v>وملی</v>
          </cell>
          <cell r="B20" t="str">
            <v>گروه‌ صنعتی‌ ملی‌ (هلدینگ‌</v>
          </cell>
          <cell r="C20" t="str">
            <v>TSE</v>
          </cell>
          <cell r="D20" t="str">
            <v>خدمات مالی</v>
          </cell>
          <cell r="E20" t="str">
            <v>سرمایه گذاری</v>
          </cell>
          <cell r="F20">
            <v>35795.485859400003</v>
          </cell>
          <cell r="G20">
            <v>33983.370417141887</v>
          </cell>
          <cell r="H20">
            <v>152.3009192367</v>
          </cell>
          <cell r="I20">
            <v>1.3609201058</v>
          </cell>
          <cell r="J20">
            <v>144200</v>
          </cell>
          <cell r="K20">
            <v>136900</v>
          </cell>
          <cell r="L20">
            <v>4.5769126570762721E-4</v>
          </cell>
          <cell r="M20">
            <v>144.56</v>
          </cell>
          <cell r="N20">
            <v>98944</v>
          </cell>
          <cell r="O20">
            <v>1.5856624479000001</v>
          </cell>
          <cell r="P20">
            <v>1.1203202021000001</v>
          </cell>
          <cell r="Q20">
            <v>1.3609201058</v>
          </cell>
        </row>
        <row r="21">
          <cell r="A21" t="str">
            <v>وغدیر</v>
          </cell>
          <cell r="B21" t="str">
            <v>سرمایه‌گذاری‌غدیر(هلدینگ‌</v>
          </cell>
          <cell r="C21" t="str">
            <v>TSE</v>
          </cell>
          <cell r="D21" t="str">
            <v>خدمات مالی</v>
          </cell>
          <cell r="E21" t="str">
            <v>سرمایه گذاری</v>
          </cell>
          <cell r="F21">
            <v>1065600</v>
          </cell>
          <cell r="G21">
            <v>1056907.1380013595</v>
          </cell>
          <cell r="H21">
            <v>6.6353855276999996</v>
          </cell>
          <cell r="I21">
            <v>1.098806277</v>
          </cell>
          <cell r="J21">
            <v>14710</v>
          </cell>
          <cell r="K21">
            <v>14590</v>
          </cell>
          <cell r="L21">
            <v>1.3625064754079092E-2</v>
          </cell>
          <cell r="M21">
            <v>6.58</v>
          </cell>
          <cell r="N21">
            <v>7905138</v>
          </cell>
          <cell r="O21">
            <v>1.5825967684</v>
          </cell>
          <cell r="P21">
            <v>1.4720078965000001</v>
          </cell>
          <cell r="Q21">
            <v>1.098806277</v>
          </cell>
        </row>
        <row r="22">
          <cell r="A22" t="str">
            <v>انرژی3</v>
          </cell>
          <cell r="B22" t="str">
            <v>سایراشخاص بورس انرژی</v>
          </cell>
          <cell r="C22" t="str">
            <v>TSE</v>
          </cell>
          <cell r="D22" t="str">
            <v>خدمات مالی</v>
          </cell>
          <cell r="E22" t="str">
            <v>فعالیتهای مرتبط با اوراق بهادار</v>
          </cell>
          <cell r="F22">
            <v>106668</v>
          </cell>
          <cell r="G22">
            <v>100851.38763759525</v>
          </cell>
          <cell r="H22">
            <v>163.075497404</v>
          </cell>
          <cell r="J22">
            <v>59050</v>
          </cell>
          <cell r="K22">
            <v>55830</v>
          </cell>
          <cell r="L22">
            <v>1.3638873941329848E-3</v>
          </cell>
          <cell r="M22">
            <v>154.22999999999999</v>
          </cell>
          <cell r="N22">
            <v>720000</v>
          </cell>
          <cell r="O22">
            <v>1.5809711332</v>
          </cell>
          <cell r="P22">
            <v>0.8165547313</v>
          </cell>
          <cell r="Q22">
            <v>0</v>
          </cell>
        </row>
        <row r="23">
          <cell r="A23" t="str">
            <v>ثشاهد</v>
          </cell>
          <cell r="B23" t="str">
            <v>سرمایه‌ گذاری‌ شاهد</v>
          </cell>
          <cell r="C23" t="str">
            <v>TSE</v>
          </cell>
          <cell r="D23" t="str">
            <v>خدمات مالی</v>
          </cell>
          <cell r="E23" t="str">
            <v>سرمایه گذاری</v>
          </cell>
          <cell r="F23">
            <v>38143.136639999997</v>
          </cell>
          <cell r="G23">
            <v>34737.49944</v>
          </cell>
          <cell r="H23">
            <v>15.7981059736</v>
          </cell>
          <cell r="I23">
            <v>1.9650271652</v>
          </cell>
          <cell r="J23">
            <v>9520</v>
          </cell>
          <cell r="K23">
            <v>8670</v>
          </cell>
          <cell r="L23">
            <v>4.8770899647493127E-4</v>
          </cell>
          <cell r="M23">
            <v>14.38</v>
          </cell>
          <cell r="N23">
            <v>1602653</v>
          </cell>
          <cell r="O23">
            <v>1.5786670918000001</v>
          </cell>
          <cell r="P23">
            <v>1.4752392173</v>
          </cell>
          <cell r="Q23">
            <v>1.9650271652</v>
          </cell>
        </row>
        <row r="24">
          <cell r="A24" t="str">
            <v>خمحرکه</v>
          </cell>
          <cell r="B24" t="str">
            <v>نیرو محرکه‌</v>
          </cell>
          <cell r="C24" t="str">
            <v>TSE</v>
          </cell>
          <cell r="D24" t="str">
            <v>مصرفی دوره ای</v>
          </cell>
          <cell r="E24" t="str">
            <v>قطعات خودرو</v>
          </cell>
          <cell r="F24">
            <v>22374.415278</v>
          </cell>
          <cell r="G24">
            <v>22038.219400765804</v>
          </cell>
          <cell r="H24">
            <v>13.475061498600001</v>
          </cell>
          <cell r="I24">
            <v>1.9887569637</v>
          </cell>
          <cell r="J24">
            <v>3860</v>
          </cell>
          <cell r="K24">
            <v>3802</v>
          </cell>
          <cell r="L24">
            <v>2.8608563907414278E-4</v>
          </cell>
          <cell r="M24">
            <v>13.29</v>
          </cell>
          <cell r="N24">
            <v>3366248</v>
          </cell>
          <cell r="O24">
            <v>1.5700408537999999</v>
          </cell>
          <cell r="P24">
            <v>1.3000444634999999</v>
          </cell>
          <cell r="Q24">
            <v>1.9887569637</v>
          </cell>
        </row>
        <row r="25">
          <cell r="A25" t="str">
            <v>شتران</v>
          </cell>
          <cell r="B25" t="str">
            <v>پالایش نفت تهران</v>
          </cell>
          <cell r="C25" t="str">
            <v>TSE</v>
          </cell>
          <cell r="D25" t="str">
            <v>انرژی</v>
          </cell>
          <cell r="E25" t="str">
            <v>فراورده های نفتی</v>
          </cell>
          <cell r="F25">
            <v>933300</v>
          </cell>
          <cell r="G25">
            <v>913047.55877034354</v>
          </cell>
          <cell r="H25">
            <v>6.4983372212999999</v>
          </cell>
          <cell r="I25">
            <v>1.7000817787</v>
          </cell>
          <cell r="J25">
            <v>5530</v>
          </cell>
          <cell r="K25">
            <v>5410</v>
          </cell>
          <cell r="L25">
            <v>1.1933439315861502E-2</v>
          </cell>
          <cell r="M25">
            <v>6.36</v>
          </cell>
          <cell r="N25">
            <v>21164021</v>
          </cell>
          <cell r="O25">
            <v>1.5518527611999999</v>
          </cell>
          <cell r="P25">
            <v>1.1779950210000001</v>
          </cell>
          <cell r="Q25">
            <v>1.7000817787</v>
          </cell>
        </row>
        <row r="26">
          <cell r="A26" t="str">
            <v>وپترو</v>
          </cell>
          <cell r="B26" t="str">
            <v>سرمایه‌گذاری صنایع پتروشیمی‌</v>
          </cell>
          <cell r="C26" t="str">
            <v>TSE</v>
          </cell>
          <cell r="D26" t="str">
            <v>خدمات مالی</v>
          </cell>
          <cell r="E26" t="str">
            <v>سرمایه گذاری</v>
          </cell>
          <cell r="F26">
            <v>20293</v>
          </cell>
          <cell r="G26">
            <v>20148.05</v>
          </cell>
          <cell r="H26">
            <v>9.6575282431999998</v>
          </cell>
          <cell r="I26">
            <v>0.92402450000000003</v>
          </cell>
          <cell r="J26">
            <v>11200</v>
          </cell>
          <cell r="K26">
            <v>11120</v>
          </cell>
          <cell r="L26">
            <v>2.5947207118480389E-4</v>
          </cell>
          <cell r="M26">
            <v>9.59</v>
          </cell>
          <cell r="N26">
            <v>1251043</v>
          </cell>
          <cell r="O26">
            <v>1.5487180285</v>
          </cell>
          <cell r="P26">
            <v>1.3065260502</v>
          </cell>
          <cell r="Q26">
            <v>0.92402450000000003</v>
          </cell>
        </row>
        <row r="27">
          <cell r="A27" t="str">
            <v>فروی</v>
          </cell>
          <cell r="B27" t="str">
            <v>ذوب روی اصفهان</v>
          </cell>
          <cell r="C27" t="str">
            <v>IFB</v>
          </cell>
          <cell r="D27" t="str">
            <v>مواد پایه</v>
          </cell>
          <cell r="E27" t="str">
            <v>تولید فلزات گرانبهای غیراهن</v>
          </cell>
          <cell r="F27">
            <v>14931</v>
          </cell>
          <cell r="G27">
            <v>14598</v>
          </cell>
          <cell r="H27">
            <v>22.711715904999998</v>
          </cell>
          <cell r="J27">
            <v>16590</v>
          </cell>
          <cell r="K27">
            <v>16220</v>
          </cell>
          <cell r="L27">
            <v>1.9091201374169946E-4</v>
          </cell>
          <cell r="M27">
            <v>22.22</v>
          </cell>
          <cell r="N27">
            <v>1</v>
          </cell>
          <cell r="O27">
            <v>1.5455907671</v>
          </cell>
          <cell r="P27">
            <v>1.5016445114999999</v>
          </cell>
          <cell r="Q27">
            <v>0</v>
          </cell>
        </row>
        <row r="28">
          <cell r="A28" t="str">
            <v>حکشتی</v>
          </cell>
          <cell r="B28" t="str">
            <v>کشتیرانی جمهوری اسلامی ایران</v>
          </cell>
          <cell r="C28" t="str">
            <v>TSE</v>
          </cell>
          <cell r="D28" t="str">
            <v>خدمات مالی</v>
          </cell>
          <cell r="E28" t="str">
            <v>سرمایه گذاری</v>
          </cell>
          <cell r="F28">
            <v>494586.4</v>
          </cell>
          <cell r="G28">
            <v>465128.94501510577</v>
          </cell>
          <cell r="I28">
            <v>1.5870815792999999</v>
          </cell>
          <cell r="J28">
            <v>23170</v>
          </cell>
          <cell r="K28">
            <v>21790</v>
          </cell>
          <cell r="L28">
            <v>6.3239224159974327E-3</v>
          </cell>
          <cell r="M28">
            <v>-19.850000000000001</v>
          </cell>
          <cell r="N28">
            <v>6024096</v>
          </cell>
          <cell r="O28">
            <v>1.5354032361000001</v>
          </cell>
          <cell r="P28">
            <v>1.2684838570999999</v>
          </cell>
          <cell r="Q28">
            <v>1.5870815792999999</v>
          </cell>
        </row>
        <row r="29">
          <cell r="A29" t="str">
            <v>شبندر</v>
          </cell>
          <cell r="B29" t="str">
            <v>پالایش نفت بندرعباس</v>
          </cell>
          <cell r="C29" t="str">
            <v>TSE</v>
          </cell>
          <cell r="D29" t="str">
            <v>انرژی</v>
          </cell>
          <cell r="E29" t="str">
            <v>فراورده های نفتی</v>
          </cell>
          <cell r="F29">
            <v>1199673.3634599999</v>
          </cell>
          <cell r="G29">
            <v>1201004.8544294338</v>
          </cell>
          <cell r="H29">
            <v>7.0522426203000004</v>
          </cell>
          <cell r="I29">
            <v>1.2897334984</v>
          </cell>
          <cell r="J29">
            <v>9010</v>
          </cell>
          <cell r="K29">
            <v>9020</v>
          </cell>
          <cell r="L29">
            <v>1.5339364922002966E-2</v>
          </cell>
          <cell r="M29">
            <v>7.06</v>
          </cell>
          <cell r="N29">
            <v>13157895</v>
          </cell>
          <cell r="O29">
            <v>1.5249074875999999</v>
          </cell>
          <cell r="P29">
            <v>0.85590477389999997</v>
          </cell>
          <cell r="Q29">
            <v>1.2897334984</v>
          </cell>
        </row>
        <row r="30">
          <cell r="A30" t="str">
            <v>ساروم</v>
          </cell>
          <cell r="B30" t="str">
            <v>سیمان‌ارومیه‌</v>
          </cell>
          <cell r="C30" t="str">
            <v>TSE</v>
          </cell>
          <cell r="D30" t="str">
            <v>صنعتی</v>
          </cell>
          <cell r="E30" t="str">
            <v>سیمان، اهک و گچ</v>
          </cell>
          <cell r="F30">
            <v>28380</v>
          </cell>
          <cell r="G30">
            <v>26724.905660377357</v>
          </cell>
          <cell r="H30">
            <v>6.4787423904999999</v>
          </cell>
          <cell r="I30">
            <v>0.73164656309999998</v>
          </cell>
          <cell r="J30">
            <v>29150</v>
          </cell>
          <cell r="K30">
            <v>27450</v>
          </cell>
          <cell r="L30">
            <v>3.6287475386708395E-4</v>
          </cell>
          <cell r="M30">
            <v>6.1</v>
          </cell>
          <cell r="N30">
            <v>514756</v>
          </cell>
          <cell r="O30">
            <v>1.5249008128999999</v>
          </cell>
          <cell r="P30">
            <v>1.0997611958</v>
          </cell>
          <cell r="Q30">
            <v>0.73164656309999998</v>
          </cell>
        </row>
        <row r="31">
          <cell r="A31" t="str">
            <v>زبینا</v>
          </cell>
          <cell r="B31" t="str">
            <v>کشاورزی و دامپروری بینالود</v>
          </cell>
          <cell r="C31" t="str">
            <v>IFB</v>
          </cell>
          <cell r="D31" t="str">
            <v>مصرفی غیردوره ای</v>
          </cell>
          <cell r="E31" t="str">
            <v>محصولات کشاورزی و دامپروری</v>
          </cell>
          <cell r="F31">
            <v>12077.622854682</v>
          </cell>
          <cell r="G31">
            <v>10743.676449836525</v>
          </cell>
          <cell r="H31">
            <v>13.7755041749</v>
          </cell>
          <cell r="I31">
            <v>0.6743056502</v>
          </cell>
          <cell r="J31">
            <v>3350</v>
          </cell>
          <cell r="K31">
            <v>2980</v>
          </cell>
          <cell r="L31">
            <v>1.5442792180028888E-4</v>
          </cell>
          <cell r="M31">
            <v>0</v>
          </cell>
          <cell r="N31">
            <v>4573171</v>
          </cell>
          <cell r="O31">
            <v>1.5221425945</v>
          </cell>
          <cell r="P31">
            <v>1.3631416911000001</v>
          </cell>
          <cell r="Q31">
            <v>0.6743056502</v>
          </cell>
        </row>
        <row r="32">
          <cell r="A32" t="str">
            <v>ذوب</v>
          </cell>
          <cell r="B32" t="str">
            <v>ذوب آهن اصفهان</v>
          </cell>
          <cell r="C32" t="str">
            <v>TSE</v>
          </cell>
          <cell r="D32" t="str">
            <v>مواد پایه</v>
          </cell>
          <cell r="E32" t="str">
            <v>اهن و فولاد</v>
          </cell>
          <cell r="F32">
            <v>171842.17600000001</v>
          </cell>
          <cell r="G32">
            <v>163896.78506666666</v>
          </cell>
          <cell r="H32">
            <v>9.1934151387000007</v>
          </cell>
          <cell r="I32">
            <v>1.1177305230000001</v>
          </cell>
          <cell r="J32">
            <v>2790</v>
          </cell>
          <cell r="K32">
            <v>2661</v>
          </cell>
          <cell r="L32">
            <v>2.1972229499642045E-3</v>
          </cell>
          <cell r="M32">
            <v>8.7799999999999994</v>
          </cell>
          <cell r="N32">
            <v>24601600</v>
          </cell>
          <cell r="O32">
            <v>1.5220077623999999</v>
          </cell>
          <cell r="P32">
            <v>0.69237391260000003</v>
          </cell>
          <cell r="Q32">
            <v>1.1177305230000001</v>
          </cell>
        </row>
        <row r="33">
          <cell r="A33" t="str">
            <v>شپنا</v>
          </cell>
          <cell r="B33" t="str">
            <v>پالایش نفت اصفهان</v>
          </cell>
          <cell r="C33" t="str">
            <v>TSE</v>
          </cell>
          <cell r="D33" t="str">
            <v>انرژی</v>
          </cell>
          <cell r="E33" t="str">
            <v>فراورده های نفتی</v>
          </cell>
          <cell r="F33">
            <v>1286300</v>
          </cell>
          <cell r="G33">
            <v>1314467.1532846717</v>
          </cell>
          <cell r="H33">
            <v>8.2177957969000008</v>
          </cell>
          <cell r="I33">
            <v>1.7647660855</v>
          </cell>
          <cell r="J33">
            <v>6850</v>
          </cell>
          <cell r="K33">
            <v>7000</v>
          </cell>
          <cell r="L33">
            <v>1.6446997741340032E-2</v>
          </cell>
          <cell r="M33">
            <v>8.39</v>
          </cell>
          <cell r="N33">
            <v>18264840</v>
          </cell>
          <cell r="O33">
            <v>1.5171479516999999</v>
          </cell>
          <cell r="P33">
            <v>1.6244145699000001</v>
          </cell>
          <cell r="Q33">
            <v>1.7647660855</v>
          </cell>
        </row>
        <row r="34">
          <cell r="A34" t="str">
            <v>بترانس</v>
          </cell>
          <cell r="B34" t="str">
            <v>ایران‌ ترانسفو</v>
          </cell>
          <cell r="C34" t="str">
            <v>TSE</v>
          </cell>
          <cell r="D34" t="str">
            <v>صنعتی</v>
          </cell>
          <cell r="E34" t="str">
            <v>ماشین الات الکتریکی</v>
          </cell>
          <cell r="F34">
            <v>92608.611264000006</v>
          </cell>
          <cell r="G34">
            <v>84346.542455752584</v>
          </cell>
          <cell r="H34">
            <v>9.7081478673999992</v>
          </cell>
          <cell r="I34">
            <v>0.93448670720000004</v>
          </cell>
          <cell r="J34">
            <v>2522</v>
          </cell>
          <cell r="K34">
            <v>2297</v>
          </cell>
          <cell r="L34">
            <v>1.1841200499787337E-3</v>
          </cell>
          <cell r="M34">
            <v>8.83</v>
          </cell>
          <cell r="N34">
            <v>14561102</v>
          </cell>
          <cell r="O34">
            <v>1.5076343628</v>
          </cell>
          <cell r="P34">
            <v>1.5135918589999999</v>
          </cell>
          <cell r="Q34">
            <v>0.93448670720000004</v>
          </cell>
        </row>
        <row r="35">
          <cell r="A35" t="str">
            <v>غپینو</v>
          </cell>
          <cell r="B35" t="str">
            <v>پارس‌ مینو</v>
          </cell>
          <cell r="C35" t="str">
            <v>TSE</v>
          </cell>
          <cell r="D35" t="str">
            <v>مصرفی غیردوره ای</v>
          </cell>
          <cell r="E35" t="str">
            <v>شیرینیجات</v>
          </cell>
          <cell r="F35">
            <v>23661</v>
          </cell>
          <cell r="G35">
            <v>22170.257011140991</v>
          </cell>
          <cell r="H35">
            <v>20.229626597700001</v>
          </cell>
          <cell r="I35">
            <v>0.85565166349999999</v>
          </cell>
          <cell r="J35">
            <v>2603</v>
          </cell>
          <cell r="K35">
            <v>2439</v>
          </cell>
          <cell r="L35">
            <v>3.0253627735197581E-4</v>
          </cell>
          <cell r="M35">
            <v>18.91</v>
          </cell>
          <cell r="N35">
            <v>5422993</v>
          </cell>
          <cell r="O35">
            <v>1.5042646990999999</v>
          </cell>
          <cell r="P35">
            <v>1.1108555865</v>
          </cell>
          <cell r="Q35">
            <v>0.85565166349999999</v>
          </cell>
        </row>
        <row r="36">
          <cell r="A36" t="str">
            <v>شاروم</v>
          </cell>
          <cell r="B36" t="str">
            <v>پتروشیمی ارومیه</v>
          </cell>
          <cell r="C36" t="str">
            <v>IFB</v>
          </cell>
          <cell r="D36" t="str">
            <v>مواد پایه</v>
          </cell>
          <cell r="E36" t="str">
            <v>تولید کود و ترکیبات نیتروژن</v>
          </cell>
          <cell r="F36">
            <v>10885</v>
          </cell>
          <cell r="G36">
            <v>10787</v>
          </cell>
          <cell r="H36">
            <v>16.016680302099999</v>
          </cell>
          <cell r="J36">
            <v>15550</v>
          </cell>
          <cell r="K36">
            <v>15410</v>
          </cell>
          <cell r="L36">
            <v>1.3917870668933081E-4</v>
          </cell>
          <cell r="M36">
            <v>15.87</v>
          </cell>
          <cell r="N36">
            <v>1</v>
          </cell>
          <cell r="O36">
            <v>1.5006497285</v>
          </cell>
          <cell r="P36">
            <v>1.3742700329999999</v>
          </cell>
          <cell r="Q36">
            <v>0</v>
          </cell>
        </row>
        <row r="37">
          <cell r="A37" t="str">
            <v>فاراک</v>
          </cell>
          <cell r="B37" t="str">
            <v>ماشین‌ سازی‌ اراک‌</v>
          </cell>
          <cell r="C37" t="str">
            <v>TSE</v>
          </cell>
          <cell r="D37" t="str">
            <v>صنعتی</v>
          </cell>
          <cell r="E37" t="str">
            <v>محصولات فلزی</v>
          </cell>
          <cell r="F37">
            <v>34320.541052016</v>
          </cell>
          <cell r="G37">
            <v>32601.444183578704</v>
          </cell>
          <cell r="H37">
            <v>18.771756799199999</v>
          </cell>
          <cell r="I37">
            <v>0.8389448558</v>
          </cell>
          <cell r="J37">
            <v>1677</v>
          </cell>
          <cell r="K37">
            <v>1593</v>
          </cell>
          <cell r="L37">
            <v>4.388322017912423E-4</v>
          </cell>
          <cell r="M37">
            <v>17.899999999999999</v>
          </cell>
          <cell r="N37">
            <v>8695652</v>
          </cell>
          <cell r="O37">
            <v>1.4858944948999999</v>
          </cell>
          <cell r="P37">
            <v>1.2590749109999999</v>
          </cell>
          <cell r="Q37">
            <v>0.8389448558</v>
          </cell>
        </row>
        <row r="38">
          <cell r="A38" t="str">
            <v>توریل</v>
          </cell>
          <cell r="B38" t="str">
            <v>توکاریل</v>
          </cell>
          <cell r="C38" t="str">
            <v>IFB</v>
          </cell>
          <cell r="D38" t="str">
            <v>صنعتی</v>
          </cell>
          <cell r="E38" t="str">
            <v>حمل و نقل از طریق خطوط راه اهن</v>
          </cell>
          <cell r="F38">
            <v>29056</v>
          </cell>
          <cell r="G38">
            <v>25892.124444444442</v>
          </cell>
          <cell r="H38">
            <v>15.4701142103</v>
          </cell>
          <cell r="I38">
            <v>0.53415560250000005</v>
          </cell>
          <cell r="J38">
            <v>9000</v>
          </cell>
          <cell r="K38">
            <v>8020</v>
          </cell>
          <cell r="L38">
            <v>3.7151828218329777E-4</v>
          </cell>
          <cell r="M38">
            <v>13.78</v>
          </cell>
          <cell r="N38">
            <v>1626899</v>
          </cell>
          <cell r="O38">
            <v>1.4812798682999999</v>
          </cell>
          <cell r="P38">
            <v>1.0804422014999999</v>
          </cell>
          <cell r="Q38">
            <v>0.53415560250000005</v>
          </cell>
        </row>
        <row r="39">
          <cell r="A39" t="str">
            <v>فرآور</v>
          </cell>
          <cell r="B39" t="str">
            <v>فرآوری‌موادمعدنی‌ایران‌</v>
          </cell>
          <cell r="C39" t="str">
            <v>TSE</v>
          </cell>
          <cell r="D39" t="str">
            <v>مواد پایه</v>
          </cell>
          <cell r="E39" t="str">
            <v>تولید فلزات گرانبهای غیراهن</v>
          </cell>
          <cell r="F39">
            <v>22598.400000000001</v>
          </cell>
          <cell r="G39">
            <v>21372.027456732179</v>
          </cell>
          <cell r="H39">
            <v>14.844093278800001</v>
          </cell>
          <cell r="I39">
            <v>0.47055716479999998</v>
          </cell>
          <cell r="J39">
            <v>34090</v>
          </cell>
          <cell r="K39">
            <v>32240</v>
          </cell>
          <cell r="L39">
            <v>2.8894957145137102E-4</v>
          </cell>
          <cell r="M39">
            <v>13.33</v>
          </cell>
          <cell r="N39">
            <v>440788</v>
          </cell>
          <cell r="O39">
            <v>1.4759630246</v>
          </cell>
          <cell r="P39">
            <v>1.0371928461</v>
          </cell>
          <cell r="Q39">
            <v>0.47055716479999998</v>
          </cell>
        </row>
        <row r="40">
          <cell r="A40" t="str">
            <v>مادیرا</v>
          </cell>
          <cell r="B40" t="str">
            <v>صنایع مادیران</v>
          </cell>
          <cell r="C40" t="str">
            <v>IFB</v>
          </cell>
          <cell r="D40" t="str">
            <v>تکنولوژی</v>
          </cell>
          <cell r="E40" t="str">
            <v>سخت افزار و تجهیزات</v>
          </cell>
          <cell r="F40">
            <v>47499</v>
          </cell>
          <cell r="G40">
            <v>43561.767256637169</v>
          </cell>
          <cell r="H40">
            <v>35.2779776832</v>
          </cell>
          <cell r="I40">
            <v>0.66031004910000002</v>
          </cell>
          <cell r="J40">
            <v>3390</v>
          </cell>
          <cell r="K40">
            <v>3109</v>
          </cell>
          <cell r="L40">
            <v>6.0733572705893657E-4</v>
          </cell>
          <cell r="M40">
            <v>32.39</v>
          </cell>
          <cell r="N40">
            <v>1</v>
          </cell>
          <cell r="O40">
            <v>1.4568999101</v>
          </cell>
          <cell r="P40">
            <v>1.5234335532000001</v>
          </cell>
          <cell r="Q40">
            <v>0.66031004910000002</v>
          </cell>
        </row>
        <row r="41">
          <cell r="A41" t="str">
            <v>شغدیر</v>
          </cell>
          <cell r="B41" t="str">
            <v>پتروشیمی غدیر</v>
          </cell>
          <cell r="C41" t="str">
            <v>TSE</v>
          </cell>
          <cell r="D41" t="str">
            <v>مواد پایه</v>
          </cell>
          <cell r="E41" t="str">
            <v>مواد شیمیایی-متنوع</v>
          </cell>
          <cell r="F41">
            <v>124358</v>
          </cell>
          <cell r="G41">
            <v>129403.85618900871</v>
          </cell>
          <cell r="H41">
            <v>6.8342211439999998</v>
          </cell>
          <cell r="I41">
            <v>0.83613018409999995</v>
          </cell>
          <cell r="J41">
            <v>97350</v>
          </cell>
          <cell r="K41">
            <v>101300</v>
          </cell>
          <cell r="L41">
            <v>1.5900767667865689E-3</v>
          </cell>
          <cell r="M41">
            <v>6.67</v>
          </cell>
          <cell r="N41">
            <v>520000</v>
          </cell>
          <cell r="O41">
            <v>1.4564023327</v>
          </cell>
          <cell r="P41">
            <v>1.0647727492000001</v>
          </cell>
          <cell r="Q41">
            <v>0.83613018409999995</v>
          </cell>
        </row>
        <row r="42">
          <cell r="A42" t="str">
            <v>خساپا</v>
          </cell>
          <cell r="B42" t="str">
            <v>سایپا</v>
          </cell>
          <cell r="C42" t="str">
            <v>TSE</v>
          </cell>
          <cell r="D42" t="str">
            <v>مصرفی دوره ای</v>
          </cell>
          <cell r="E42" t="str">
            <v>خودرو</v>
          </cell>
          <cell r="F42">
            <v>402556.22245</v>
          </cell>
          <cell r="G42">
            <v>366454.2661454195</v>
          </cell>
          <cell r="I42">
            <v>1.7957038030000001</v>
          </cell>
          <cell r="J42">
            <v>2074</v>
          </cell>
          <cell r="K42">
            <v>1888</v>
          </cell>
          <cell r="L42">
            <v>5.1471983840453437E-3</v>
          </cell>
          <cell r="M42">
            <v>-4.0199999999999996</v>
          </cell>
          <cell r="N42">
            <v>54744526</v>
          </cell>
          <cell r="O42">
            <v>1.4467931703000001</v>
          </cell>
          <cell r="P42">
            <v>1.5474126131999999</v>
          </cell>
          <cell r="Q42">
            <v>1.7957038030000001</v>
          </cell>
        </row>
        <row r="43">
          <cell r="A43" t="str">
            <v>خمحور</v>
          </cell>
          <cell r="B43" t="str">
            <v>تولیدمحورخودرو</v>
          </cell>
          <cell r="C43" t="str">
            <v>TSE</v>
          </cell>
          <cell r="D43" t="str">
            <v>مصرفی دوره ای</v>
          </cell>
          <cell r="E43" t="str">
            <v>قطعات خودرو</v>
          </cell>
          <cell r="F43">
            <v>16566.272360999999</v>
          </cell>
          <cell r="G43">
            <v>15183.654789141123</v>
          </cell>
          <cell r="H43">
            <v>63.555814902999998</v>
          </cell>
          <cell r="I43">
            <v>0.64906078879999995</v>
          </cell>
          <cell r="J43">
            <v>2636</v>
          </cell>
          <cell r="K43">
            <v>2416</v>
          </cell>
          <cell r="L43">
            <v>2.1182107137043517E-4</v>
          </cell>
          <cell r="M43">
            <v>58.93</v>
          </cell>
          <cell r="N43">
            <v>5235602</v>
          </cell>
          <cell r="O43">
            <v>1.4449155933</v>
          </cell>
          <cell r="P43">
            <v>0.70950146889999999</v>
          </cell>
          <cell r="Q43">
            <v>0.64906078879999995</v>
          </cell>
        </row>
        <row r="44">
          <cell r="A44" t="str">
            <v>فاسمین</v>
          </cell>
          <cell r="B44" t="str">
            <v>کالسیمین‌</v>
          </cell>
          <cell r="C44" t="str">
            <v>TSE</v>
          </cell>
          <cell r="D44" t="str">
            <v>مواد پایه</v>
          </cell>
          <cell r="E44" t="str">
            <v>تولید فلزات گرانبهای غیراهن</v>
          </cell>
          <cell r="F44">
            <v>124860</v>
          </cell>
          <cell r="G44">
            <v>124026.80648236416</v>
          </cell>
          <cell r="H44">
            <v>8.2136016669000007</v>
          </cell>
          <cell r="I44">
            <v>0.91141597330000002</v>
          </cell>
          <cell r="J44">
            <v>20980</v>
          </cell>
          <cell r="K44">
            <v>20840</v>
          </cell>
          <cell r="L44">
            <v>1.596495481601272E-3</v>
          </cell>
          <cell r="M44">
            <v>8.16</v>
          </cell>
          <cell r="N44">
            <v>2400000</v>
          </cell>
          <cell r="O44">
            <v>1.4390090696</v>
          </cell>
          <cell r="P44">
            <v>1.1150651755000001</v>
          </cell>
          <cell r="Q44">
            <v>0.91141597330000002</v>
          </cell>
        </row>
        <row r="45">
          <cell r="A45" t="str">
            <v>خراسان</v>
          </cell>
          <cell r="B45" t="str">
            <v>پتروشیمی خراسان</v>
          </cell>
          <cell r="C45" t="str">
            <v>TSE</v>
          </cell>
          <cell r="D45" t="str">
            <v>مواد پایه</v>
          </cell>
          <cell r="E45" t="str">
            <v>تولید کود و ترکیبات نیتروژن</v>
          </cell>
          <cell r="F45">
            <v>236411.57696000001</v>
          </cell>
          <cell r="G45">
            <v>236411.57696000001</v>
          </cell>
          <cell r="H45">
            <v>7.2887192164999997</v>
          </cell>
          <cell r="I45">
            <v>0.79948894039999996</v>
          </cell>
          <cell r="J45">
            <v>132160</v>
          </cell>
          <cell r="K45" t="e">
            <v>#N/A</v>
          </cell>
          <cell r="L45">
            <v>3.0228256800806617E-3</v>
          </cell>
          <cell r="M45" t="e">
            <v>#N/A</v>
          </cell>
          <cell r="N45">
            <v>715965</v>
          </cell>
          <cell r="O45">
            <v>1.4355398552</v>
          </cell>
          <cell r="P45">
            <v>1.3819449467</v>
          </cell>
          <cell r="Q45">
            <v>0.79948894039999996</v>
          </cell>
        </row>
        <row r="46">
          <cell r="A46" t="str">
            <v>وتوکا</v>
          </cell>
          <cell r="B46" t="str">
            <v>سرمایه‌گذاری‌توکافولاد(هلدینگ</v>
          </cell>
          <cell r="C46" t="str">
            <v>TSE</v>
          </cell>
          <cell r="D46" t="str">
            <v>خدمات مالی</v>
          </cell>
          <cell r="E46" t="str">
            <v>سرمایه گذاری</v>
          </cell>
          <cell r="F46">
            <v>43644.9</v>
          </cell>
          <cell r="G46">
            <v>42718.85507380074</v>
          </cell>
          <cell r="H46">
            <v>8.7436326991000008</v>
          </cell>
          <cell r="I46">
            <v>1.0431459552</v>
          </cell>
          <cell r="J46">
            <v>10840</v>
          </cell>
          <cell r="K46">
            <v>10610</v>
          </cell>
          <cell r="L46">
            <v>5.5805610800047545E-4</v>
          </cell>
          <cell r="M46">
            <v>8.56</v>
          </cell>
          <cell r="N46">
            <v>1612000</v>
          </cell>
          <cell r="O46">
            <v>1.4286652104999999</v>
          </cell>
          <cell r="P46">
            <v>1.6961854975999999</v>
          </cell>
          <cell r="Q46">
            <v>1.0431459552</v>
          </cell>
        </row>
        <row r="47">
          <cell r="A47" t="str">
            <v>شفارس</v>
          </cell>
          <cell r="B47" t="str">
            <v>صنایع‌ شیمیایی‌ فارس‌</v>
          </cell>
          <cell r="C47" t="str">
            <v>TSE</v>
          </cell>
          <cell r="D47" t="str">
            <v>مواد پایه</v>
          </cell>
          <cell r="E47" t="str">
            <v>مواد شیمیایی-متنوع</v>
          </cell>
          <cell r="F47">
            <v>16189.899624</v>
          </cell>
          <cell r="G47">
            <v>14642.86477104</v>
          </cell>
          <cell r="H47">
            <v>61.148064447599999</v>
          </cell>
          <cell r="I47">
            <v>0.98033491299999997</v>
          </cell>
          <cell r="J47">
            <v>1350</v>
          </cell>
          <cell r="K47">
            <v>1221</v>
          </cell>
          <cell r="L47">
            <v>2.0700866248033104E-4</v>
          </cell>
          <cell r="M47">
            <v>55.5</v>
          </cell>
          <cell r="N47">
            <v>11511896</v>
          </cell>
          <cell r="O47">
            <v>1.4262846237</v>
          </cell>
          <cell r="P47">
            <v>1.1487210484999999</v>
          </cell>
          <cell r="Q47">
            <v>0.98033491299999997</v>
          </cell>
        </row>
        <row r="48">
          <cell r="A48" t="str">
            <v>فسرب</v>
          </cell>
          <cell r="B48" t="str">
            <v>ملی‌ سرب‌وروی‌ ایران‌</v>
          </cell>
          <cell r="C48" t="str">
            <v>TSE</v>
          </cell>
          <cell r="D48" t="str">
            <v>مواد پایه</v>
          </cell>
          <cell r="E48" t="str">
            <v>تولید فلزات گرانبهای غیراهن</v>
          </cell>
          <cell r="F48">
            <v>19493.449079999999</v>
          </cell>
          <cell r="G48">
            <v>17497.532791945392</v>
          </cell>
          <cell r="H48">
            <v>17.139047789999999</v>
          </cell>
          <cell r="I48">
            <v>1.2397876699999999</v>
          </cell>
          <cell r="J48">
            <v>1758</v>
          </cell>
          <cell r="K48">
            <v>1578</v>
          </cell>
          <cell r="L48">
            <v>2.4924878565629082E-4</v>
          </cell>
          <cell r="M48">
            <v>15.32</v>
          </cell>
          <cell r="N48">
            <v>7915567</v>
          </cell>
          <cell r="O48">
            <v>1.4244126177</v>
          </cell>
          <cell r="P48">
            <v>1.3477765930000001</v>
          </cell>
          <cell r="Q48">
            <v>1.2397876699999999</v>
          </cell>
        </row>
        <row r="49">
          <cell r="A49" t="str">
            <v>فرابورس</v>
          </cell>
          <cell r="B49" t="str">
            <v>فرابورس ایران</v>
          </cell>
          <cell r="C49" t="str">
            <v>IFB</v>
          </cell>
          <cell r="D49" t="str">
            <v>خدمات مالی</v>
          </cell>
          <cell r="E49" t="str">
            <v>فعالیتهای مرتبط با اوراق بهادار</v>
          </cell>
          <cell r="F49">
            <v>97930</v>
          </cell>
          <cell r="G49">
            <v>91918.593861527479</v>
          </cell>
          <cell r="H49">
            <v>40.9317599488</v>
          </cell>
          <cell r="I49">
            <v>1.0514335511999999</v>
          </cell>
          <cell r="J49">
            <v>14010</v>
          </cell>
          <cell r="K49">
            <v>13150</v>
          </cell>
          <cell r="L49">
            <v>1.2521608402467769E-3</v>
          </cell>
          <cell r="M49">
            <v>38.450000000000003</v>
          </cell>
          <cell r="N49">
            <v>1</v>
          </cell>
          <cell r="O49">
            <v>1.4218050417000001</v>
          </cell>
          <cell r="P49">
            <v>1.5635955094</v>
          </cell>
          <cell r="Q49">
            <v>1.0514335511999999</v>
          </cell>
        </row>
        <row r="50">
          <cell r="A50" t="str">
            <v>خزامیا</v>
          </cell>
          <cell r="B50" t="str">
            <v>زامیاد</v>
          </cell>
          <cell r="C50" t="str">
            <v>TSE</v>
          </cell>
          <cell r="D50" t="str">
            <v>مصرفی دوره ای</v>
          </cell>
          <cell r="E50" t="str">
            <v>خودرو</v>
          </cell>
          <cell r="F50">
            <v>53584.653480000001</v>
          </cell>
          <cell r="G50">
            <v>52382.958906544343</v>
          </cell>
          <cell r="I50">
            <v>2.0387863038999998</v>
          </cell>
          <cell r="J50">
            <v>9810</v>
          </cell>
          <cell r="K50">
            <v>9590</v>
          </cell>
          <cell r="L50">
            <v>6.8514862377054206E-4</v>
          </cell>
          <cell r="M50">
            <v>32.96</v>
          </cell>
          <cell r="N50">
            <v>2211957</v>
          </cell>
          <cell r="O50">
            <v>1.4198074092999999</v>
          </cell>
          <cell r="P50">
            <v>1.6058697506999999</v>
          </cell>
          <cell r="Q50">
            <v>2.0387863038999998</v>
          </cell>
        </row>
        <row r="51">
          <cell r="A51" t="str">
            <v>غدیس</v>
          </cell>
          <cell r="B51" t="str">
            <v>پاکدیس</v>
          </cell>
          <cell r="C51" t="str">
            <v>IFB</v>
          </cell>
          <cell r="D51" t="str">
            <v>مصرفی غیردوره ای</v>
          </cell>
          <cell r="E51" t="str">
            <v>نوشیدنی</v>
          </cell>
          <cell r="F51">
            <v>14584.14998324</v>
          </cell>
          <cell r="G51">
            <v>13953.105032042116</v>
          </cell>
          <cell r="H51">
            <v>9.7593406238</v>
          </cell>
          <cell r="I51">
            <v>0.36784128980000003</v>
          </cell>
          <cell r="J51">
            <v>12480</v>
          </cell>
          <cell r="K51">
            <v>11940</v>
          </cell>
          <cell r="L51">
            <v>1.8647709075154516E-4</v>
          </cell>
          <cell r="M51">
            <v>9.34</v>
          </cell>
          <cell r="N51">
            <v>1163693</v>
          </cell>
          <cell r="O51">
            <v>1.4120111623</v>
          </cell>
          <cell r="P51">
            <v>1.5597923139000001</v>
          </cell>
          <cell r="Q51">
            <v>0.36784128980000003</v>
          </cell>
        </row>
        <row r="52">
          <cell r="A52" t="str">
            <v>وصندوق</v>
          </cell>
          <cell r="B52" t="str">
            <v>سرمایه‌گذاری‌صندوق‌بازنشستگی‌</v>
          </cell>
          <cell r="C52" t="str">
            <v>TSE</v>
          </cell>
          <cell r="D52" t="str">
            <v>خدمات مالی</v>
          </cell>
          <cell r="E52" t="str">
            <v>سرمایه گذاری</v>
          </cell>
          <cell r="F52">
            <v>596465.1</v>
          </cell>
          <cell r="G52">
            <v>597689.03659370716</v>
          </cell>
          <cell r="H52">
            <v>6.9660162549000004</v>
          </cell>
          <cell r="I52">
            <v>1.0282891995000001</v>
          </cell>
          <cell r="J52">
            <v>14620</v>
          </cell>
          <cell r="K52">
            <v>14650</v>
          </cell>
          <cell r="L52">
            <v>7.6265724578155605E-3</v>
          </cell>
          <cell r="M52">
            <v>6.98</v>
          </cell>
          <cell r="N52">
            <v>7827789</v>
          </cell>
          <cell r="O52">
            <v>1.4035238083999999</v>
          </cell>
          <cell r="P52">
            <v>1.2591172665000001</v>
          </cell>
          <cell r="Q52">
            <v>1.0282891995000001</v>
          </cell>
        </row>
        <row r="53">
          <cell r="A53" t="str">
            <v>شسپا</v>
          </cell>
          <cell r="B53" t="str">
            <v>نفت سپاهان</v>
          </cell>
          <cell r="C53" t="str">
            <v>TSE</v>
          </cell>
          <cell r="D53" t="str">
            <v>انرژی</v>
          </cell>
          <cell r="E53" t="str">
            <v>فراورده های نفتی</v>
          </cell>
          <cell r="F53">
            <v>196224</v>
          </cell>
          <cell r="G53">
            <v>190689.47692307693</v>
          </cell>
          <cell r="H53">
            <v>6.4310209206</v>
          </cell>
          <cell r="I53">
            <v>0.62063045900000002</v>
          </cell>
          <cell r="J53">
            <v>3510</v>
          </cell>
          <cell r="K53">
            <v>3411</v>
          </cell>
          <cell r="L53">
            <v>2.5089758880484383E-3</v>
          </cell>
          <cell r="M53">
            <v>6.25</v>
          </cell>
          <cell r="N53">
            <v>22400000</v>
          </cell>
          <cell r="O53">
            <v>1.4025141002999999</v>
          </cell>
          <cell r="P53">
            <v>0.95478644950000002</v>
          </cell>
          <cell r="Q53">
            <v>0.62063045900000002</v>
          </cell>
        </row>
        <row r="54">
          <cell r="A54" t="str">
            <v>وبوعلی</v>
          </cell>
          <cell r="B54" t="str">
            <v>سرمایه‌گذاری‌بوعلی‌</v>
          </cell>
          <cell r="C54" t="str">
            <v>TSE</v>
          </cell>
          <cell r="D54" t="str">
            <v>خدمات مالی</v>
          </cell>
          <cell r="E54" t="str">
            <v>سرمایه گذاری</v>
          </cell>
          <cell r="F54">
            <v>15690</v>
          </cell>
          <cell r="G54">
            <v>15540.855513307984</v>
          </cell>
          <cell r="H54">
            <v>3.9241412272999998</v>
          </cell>
          <cell r="I54">
            <v>0.91310518959999998</v>
          </cell>
          <cell r="J54">
            <v>5260</v>
          </cell>
          <cell r="K54">
            <v>5210</v>
          </cell>
          <cell r="L54">
            <v>2.0061680367070285E-4</v>
          </cell>
          <cell r="M54">
            <v>3.89</v>
          </cell>
          <cell r="N54">
            <v>2824859</v>
          </cell>
          <cell r="O54">
            <v>1.4007130258</v>
          </cell>
          <cell r="P54">
            <v>1.1733520785</v>
          </cell>
          <cell r="Q54">
            <v>0.91310518959999998</v>
          </cell>
        </row>
        <row r="55">
          <cell r="A55" t="str">
            <v>سفارس</v>
          </cell>
          <cell r="B55" t="str">
            <v>سیمان فارس و خوزستان</v>
          </cell>
          <cell r="C55" t="str">
            <v>TSE</v>
          </cell>
          <cell r="D55" t="str">
            <v>خدمات مالی</v>
          </cell>
          <cell r="E55" t="str">
            <v>سرمایه گذاری</v>
          </cell>
          <cell r="F55">
            <v>118068.75</v>
          </cell>
          <cell r="G55">
            <v>109627.22831267874</v>
          </cell>
          <cell r="H55">
            <v>11.0072517981</v>
          </cell>
          <cell r="I55">
            <v>1.1284894474</v>
          </cell>
          <cell r="J55">
            <v>20980</v>
          </cell>
          <cell r="K55">
            <v>19480</v>
          </cell>
          <cell r="L55">
            <v>1.5096606270487761E-3</v>
          </cell>
          <cell r="M55">
            <v>10.220000000000001</v>
          </cell>
          <cell r="N55">
            <v>2250000</v>
          </cell>
          <cell r="O55">
            <v>1.4004614385</v>
          </cell>
          <cell r="P55">
            <v>1.5434986392000001</v>
          </cell>
          <cell r="Q55">
            <v>1.1284894474</v>
          </cell>
        </row>
        <row r="56">
          <cell r="A56" t="str">
            <v>سصوفی</v>
          </cell>
          <cell r="B56" t="str">
            <v>سیمان‌ صوفیان‌</v>
          </cell>
          <cell r="C56" t="str">
            <v>TSE</v>
          </cell>
          <cell r="D56" t="str">
            <v>صنعتی</v>
          </cell>
          <cell r="E56" t="str">
            <v>سیمان، اهک و گچ</v>
          </cell>
          <cell r="F56">
            <v>20658</v>
          </cell>
          <cell r="G56">
            <v>20218.468085106382</v>
          </cell>
          <cell r="H56">
            <v>7.3848122835999996</v>
          </cell>
          <cell r="I56">
            <v>1.5138669229999999</v>
          </cell>
          <cell r="J56">
            <v>18800</v>
          </cell>
          <cell r="K56">
            <v>18400</v>
          </cell>
          <cell r="L56">
            <v>2.6413906502417971E-4</v>
          </cell>
          <cell r="M56">
            <v>7.23</v>
          </cell>
          <cell r="N56">
            <v>837054</v>
          </cell>
          <cell r="O56">
            <v>1.398208661</v>
          </cell>
          <cell r="P56">
            <v>1.5315396175</v>
          </cell>
          <cell r="Q56">
            <v>1.5138669229999999</v>
          </cell>
        </row>
        <row r="57">
          <cell r="A57" t="str">
            <v>خفنر</v>
          </cell>
          <cell r="B57" t="str">
            <v>فنرسازی‌خاور</v>
          </cell>
          <cell r="C57" t="str">
            <v>TSE</v>
          </cell>
          <cell r="D57" t="str">
            <v>مصرفی دوره ای</v>
          </cell>
          <cell r="E57" t="str">
            <v>قطعات خودرو</v>
          </cell>
          <cell r="F57">
            <v>7666.5471724199997</v>
          </cell>
          <cell r="G57">
            <v>7885.9212631970777</v>
          </cell>
          <cell r="H57">
            <v>12.352386472599999</v>
          </cell>
          <cell r="I57">
            <v>0.56769747709999996</v>
          </cell>
          <cell r="J57">
            <v>6640</v>
          </cell>
          <cell r="K57">
            <v>6830</v>
          </cell>
          <cell r="L57">
            <v>9.8026653213611551E-5</v>
          </cell>
          <cell r="M57">
            <v>12.7</v>
          </cell>
          <cell r="N57">
            <v>2139800</v>
          </cell>
          <cell r="O57">
            <v>1.3931034099999999</v>
          </cell>
          <cell r="P57">
            <v>1.6998864051</v>
          </cell>
          <cell r="Q57">
            <v>0.56769747709999996</v>
          </cell>
        </row>
        <row r="58">
          <cell r="A58" t="str">
            <v>وخارزم</v>
          </cell>
          <cell r="B58" t="str">
            <v>سرمایه گذاری خوارزمی</v>
          </cell>
          <cell r="C58" t="str">
            <v>TSE</v>
          </cell>
          <cell r="D58" t="str">
            <v>خدمات مالی</v>
          </cell>
          <cell r="E58" t="str">
            <v>سرمایه گذاری</v>
          </cell>
          <cell r="F58">
            <v>98362</v>
          </cell>
          <cell r="G58">
            <v>91642.774193548379</v>
          </cell>
          <cell r="H58">
            <v>5.6986572658999997</v>
          </cell>
          <cell r="I58">
            <v>1.1385822112999999</v>
          </cell>
          <cell r="J58">
            <v>5270</v>
          </cell>
          <cell r="K58">
            <v>4910</v>
          </cell>
          <cell r="L58">
            <v>1.2576845151470793E-3</v>
          </cell>
          <cell r="M58">
            <v>5.31</v>
          </cell>
          <cell r="N58">
            <v>7480000</v>
          </cell>
          <cell r="O58">
            <v>1.3910156388999999</v>
          </cell>
          <cell r="P58">
            <v>1.6013456684</v>
          </cell>
          <cell r="Q58">
            <v>1.1385822112999999</v>
          </cell>
        </row>
        <row r="59">
          <cell r="A59" t="str">
            <v>فزرین</v>
          </cell>
          <cell r="B59" t="str">
            <v>زرین معدن آسیا</v>
          </cell>
          <cell r="C59" t="str">
            <v>IFB</v>
          </cell>
          <cell r="D59" t="str">
            <v>مواد پایه</v>
          </cell>
          <cell r="E59" t="str">
            <v>تولید فلزات گرانبهای غیراهن</v>
          </cell>
          <cell r="F59">
            <v>14540</v>
          </cell>
          <cell r="G59">
            <v>14158.425414364641</v>
          </cell>
          <cell r="H59">
            <v>7.8133093897999997</v>
          </cell>
          <cell r="I59">
            <v>0.84427331269999994</v>
          </cell>
          <cell r="J59">
            <v>7240</v>
          </cell>
          <cell r="K59">
            <v>7050</v>
          </cell>
          <cell r="L59">
            <v>1.8591257650554617E-4</v>
          </cell>
          <cell r="M59">
            <v>7.61</v>
          </cell>
          <cell r="N59">
            <v>1</v>
          </cell>
          <cell r="O59">
            <v>1.3887777563000001</v>
          </cell>
          <cell r="P59">
            <v>1.1528801196</v>
          </cell>
          <cell r="Q59">
            <v>0.84427331269999994</v>
          </cell>
        </row>
        <row r="60">
          <cell r="A60" t="str">
            <v>تلیسه</v>
          </cell>
          <cell r="B60" t="str">
            <v>دامداری تلیسه نمونه</v>
          </cell>
          <cell r="C60" t="str">
            <v>IFB</v>
          </cell>
          <cell r="D60" t="str">
            <v>مصرفی غیردوره ای</v>
          </cell>
          <cell r="E60" t="str">
            <v>محصولات کشاورزی و دامپروری</v>
          </cell>
          <cell r="F60">
            <v>22747.396700000001</v>
          </cell>
          <cell r="G60">
            <v>19736.638659418073</v>
          </cell>
          <cell r="H60">
            <v>32.567299790100002</v>
          </cell>
          <cell r="I60">
            <v>1.2664868518000001</v>
          </cell>
          <cell r="J60">
            <v>4571</v>
          </cell>
          <cell r="K60">
            <v>3966</v>
          </cell>
          <cell r="L60">
            <v>2.9085468564585688E-4</v>
          </cell>
          <cell r="M60">
            <v>0</v>
          </cell>
          <cell r="N60">
            <v>3061225</v>
          </cell>
          <cell r="O60">
            <v>1.3866200351</v>
          </cell>
          <cell r="P60">
            <v>1.4351964835</v>
          </cell>
          <cell r="Q60">
            <v>1.2664868518000001</v>
          </cell>
        </row>
        <row r="61">
          <cell r="A61" t="str">
            <v>کالا</v>
          </cell>
          <cell r="B61" t="str">
            <v>بورس کالای ایران</v>
          </cell>
          <cell r="C61" t="str">
            <v>TSE</v>
          </cell>
          <cell r="D61" t="str">
            <v>خدمات مالی</v>
          </cell>
          <cell r="E61" t="str">
            <v>فعالیتهای مرتبط با اوراق بهادار</v>
          </cell>
          <cell r="F61">
            <v>131350</v>
          </cell>
          <cell r="G61">
            <v>134647.48953974896</v>
          </cell>
          <cell r="H61">
            <v>33.158204871000002</v>
          </cell>
          <cell r="I61">
            <v>0.88394456079999995</v>
          </cell>
          <cell r="J61">
            <v>26290</v>
          </cell>
          <cell r="K61">
            <v>26950</v>
          </cell>
          <cell r="L61">
            <v>1.6794784679507214E-3</v>
          </cell>
          <cell r="M61">
            <v>0</v>
          </cell>
          <cell r="N61">
            <v>2000000</v>
          </cell>
          <cell r="O61">
            <v>1.3831555088</v>
          </cell>
          <cell r="P61">
            <v>1.2227080293000001</v>
          </cell>
          <cell r="Q61">
            <v>0.88394456079999995</v>
          </cell>
        </row>
        <row r="62">
          <cell r="A62" t="str">
            <v>کویر</v>
          </cell>
          <cell r="B62" t="str">
            <v>تولیدی فولاد سپید فراب کویر</v>
          </cell>
          <cell r="C62" t="str">
            <v>TSE</v>
          </cell>
          <cell r="D62" t="str">
            <v>مواد پایه</v>
          </cell>
          <cell r="E62" t="str">
            <v>اهن و فولاد</v>
          </cell>
          <cell r="F62">
            <v>104675.76</v>
          </cell>
          <cell r="G62">
            <v>101375.39486117646</v>
          </cell>
          <cell r="H62">
            <v>7.9250670161999999</v>
          </cell>
          <cell r="J62">
            <v>4250</v>
          </cell>
          <cell r="K62">
            <v>4116</v>
          </cell>
          <cell r="L62">
            <v>1.3384140467177573E-3</v>
          </cell>
          <cell r="M62">
            <v>7.68</v>
          </cell>
          <cell r="N62">
            <v>9936000</v>
          </cell>
          <cell r="O62">
            <v>1.3755223405000001</v>
          </cell>
          <cell r="P62">
            <v>1.1281534285000001</v>
          </cell>
          <cell r="Q62">
            <v>0</v>
          </cell>
        </row>
        <row r="63">
          <cell r="A63" t="str">
            <v>شاراک</v>
          </cell>
          <cell r="B63" t="str">
            <v>پتروشیمی شازند</v>
          </cell>
          <cell r="C63" t="str">
            <v>TSE</v>
          </cell>
          <cell r="D63" t="str">
            <v>مواد پایه</v>
          </cell>
          <cell r="E63" t="str">
            <v>مواد شیمیایی-متنوع</v>
          </cell>
          <cell r="F63">
            <v>376588.79999999999</v>
          </cell>
          <cell r="G63">
            <v>377226.950900233</v>
          </cell>
          <cell r="H63">
            <v>6.1906983507</v>
          </cell>
          <cell r="I63">
            <v>0.81321420860000004</v>
          </cell>
          <cell r="J63">
            <v>47210</v>
          </cell>
          <cell r="K63">
            <v>47290</v>
          </cell>
          <cell r="L63">
            <v>4.8151715330902222E-3</v>
          </cell>
          <cell r="M63">
            <v>6.2</v>
          </cell>
          <cell r="N63">
            <v>2095997</v>
          </cell>
          <cell r="O63">
            <v>1.3743268624</v>
          </cell>
          <cell r="P63">
            <v>1.1928510114999999</v>
          </cell>
          <cell r="Q63">
            <v>0.81321420860000004</v>
          </cell>
        </row>
        <row r="64">
          <cell r="A64" t="str">
            <v>فولاد</v>
          </cell>
          <cell r="B64" t="str">
            <v>فولاد مبارکه اصفهان</v>
          </cell>
          <cell r="C64" t="str">
            <v>TSE</v>
          </cell>
          <cell r="D64" t="str">
            <v>مواد پایه</v>
          </cell>
          <cell r="E64" t="str">
            <v>اهن و فولاد</v>
          </cell>
          <cell r="F64">
            <v>3548230</v>
          </cell>
          <cell r="G64">
            <v>3442837.0297029703</v>
          </cell>
          <cell r="H64">
            <v>5.0259702800000001</v>
          </cell>
          <cell r="I64">
            <v>1.3045738677000001</v>
          </cell>
          <cell r="J64">
            <v>12120</v>
          </cell>
          <cell r="K64">
            <v>11760</v>
          </cell>
          <cell r="L64">
            <v>4.5368678221064246E-2</v>
          </cell>
          <cell r="M64">
            <v>4.88</v>
          </cell>
          <cell r="N64">
            <v>9456265</v>
          </cell>
          <cell r="O64">
            <v>1.3663029089000001</v>
          </cell>
          <cell r="P64">
            <v>0.9980417359</v>
          </cell>
          <cell r="Q64">
            <v>1.3045738677000001</v>
          </cell>
        </row>
        <row r="65">
          <cell r="A65" t="str">
            <v>آپ</v>
          </cell>
          <cell r="B65" t="str">
            <v>آسان پرداخت پرشین</v>
          </cell>
          <cell r="C65" t="str">
            <v>TSE</v>
          </cell>
          <cell r="D65" t="str">
            <v>تکنولوژی</v>
          </cell>
          <cell r="E65" t="str">
            <v>نرم افزار و خدمات</v>
          </cell>
          <cell r="F65">
            <v>38850</v>
          </cell>
          <cell r="G65">
            <v>37131.954350927248</v>
          </cell>
          <cell r="H65">
            <v>37.0120029415</v>
          </cell>
          <cell r="I65">
            <v>0.65025062069999995</v>
          </cell>
          <cell r="J65">
            <v>7010</v>
          </cell>
          <cell r="K65">
            <v>6700</v>
          </cell>
          <cell r="L65">
            <v>4.9674715249246697E-4</v>
          </cell>
          <cell r="M65">
            <v>35.450000000000003</v>
          </cell>
          <cell r="N65">
            <v>2220000</v>
          </cell>
          <cell r="O65">
            <v>1.3597874907</v>
          </cell>
          <cell r="P65">
            <v>1.6787226236999999</v>
          </cell>
          <cell r="Q65">
            <v>0.65025062069999995</v>
          </cell>
        </row>
        <row r="66">
          <cell r="A66" t="str">
            <v>شگل</v>
          </cell>
          <cell r="B66" t="str">
            <v>گلتاش‌</v>
          </cell>
          <cell r="C66" t="str">
            <v>TSE</v>
          </cell>
          <cell r="D66" t="str">
            <v>مصرفی دوره ای</v>
          </cell>
          <cell r="E66" t="str">
            <v>محصولات پاک کننده</v>
          </cell>
          <cell r="F66">
            <v>15652</v>
          </cell>
          <cell r="G66">
            <v>14454.009983361064</v>
          </cell>
          <cell r="H66">
            <v>30.474414831200001</v>
          </cell>
          <cell r="I66">
            <v>0.51937575260000002</v>
          </cell>
          <cell r="J66">
            <v>6010</v>
          </cell>
          <cell r="K66">
            <v>5550</v>
          </cell>
          <cell r="L66">
            <v>2.001309248600281E-4</v>
          </cell>
          <cell r="M66">
            <v>28.17</v>
          </cell>
          <cell r="N66">
            <v>2431118</v>
          </cell>
          <cell r="O66">
            <v>1.3596005938</v>
          </cell>
          <cell r="P66">
            <v>0.79054444820000003</v>
          </cell>
          <cell r="Q66">
            <v>0.51937575260000002</v>
          </cell>
        </row>
        <row r="67">
          <cell r="A67" t="str">
            <v>ولساپا</v>
          </cell>
          <cell r="B67" t="str">
            <v>لیزینگ رایان‌ سایپا</v>
          </cell>
          <cell r="C67" t="str">
            <v>TSE</v>
          </cell>
          <cell r="D67" t="str">
            <v>خدمات مالی</v>
          </cell>
          <cell r="E67" t="str">
            <v>لیزینگ</v>
          </cell>
          <cell r="F67">
            <v>23453.02</v>
          </cell>
          <cell r="G67">
            <v>21323.543337423314</v>
          </cell>
          <cell r="H67">
            <v>5.9946387641000003</v>
          </cell>
          <cell r="I67">
            <v>0.80236960639999999</v>
          </cell>
          <cell r="J67">
            <v>1630</v>
          </cell>
          <cell r="K67">
            <v>1482</v>
          </cell>
          <cell r="L67">
            <v>2.9987698590344599E-4</v>
          </cell>
          <cell r="M67">
            <v>5.45</v>
          </cell>
          <cell r="N67">
            <v>9124088</v>
          </cell>
          <cell r="O67">
            <v>1.3581566950999999</v>
          </cell>
          <cell r="P67">
            <v>1.2305065670999999</v>
          </cell>
          <cell r="Q67">
            <v>0.80236960639999999</v>
          </cell>
        </row>
        <row r="68">
          <cell r="A68" t="str">
            <v>واتی</v>
          </cell>
          <cell r="B68" t="str">
            <v>سرمایه‌ گذاری‌ آتیه‌ دماوند</v>
          </cell>
          <cell r="C68" t="str">
            <v>TSE</v>
          </cell>
          <cell r="D68" t="str">
            <v>خدمات مالی</v>
          </cell>
          <cell r="E68" t="str">
            <v>سرمایه گذاری</v>
          </cell>
          <cell r="F68">
            <v>49770</v>
          </cell>
          <cell r="G68">
            <v>48647.030685920581</v>
          </cell>
          <cell r="H68">
            <v>5.2975904994</v>
          </cell>
          <cell r="I68">
            <v>1.0034733340999999</v>
          </cell>
          <cell r="J68">
            <v>11080</v>
          </cell>
          <cell r="K68">
            <v>10830</v>
          </cell>
          <cell r="L68">
            <v>6.3637337913899816E-4</v>
          </cell>
          <cell r="M68">
            <v>5.18</v>
          </cell>
          <cell r="N68">
            <v>1800000</v>
          </cell>
          <cell r="O68">
            <v>1.3546180107000001</v>
          </cell>
          <cell r="P68">
            <v>1.4052733965999999</v>
          </cell>
          <cell r="Q68">
            <v>1.0034733340999999</v>
          </cell>
        </row>
        <row r="69">
          <cell r="A69" t="str">
            <v>اخابر</v>
          </cell>
          <cell r="B69" t="str">
            <v>مخابرات ایران</v>
          </cell>
          <cell r="C69" t="str">
            <v>TSE</v>
          </cell>
          <cell r="D69" t="str">
            <v>خدمات ارتباطی</v>
          </cell>
          <cell r="E69" t="str">
            <v>مخابرات</v>
          </cell>
          <cell r="F69">
            <v>491400</v>
          </cell>
          <cell r="G69">
            <v>459078.92813641904</v>
          </cell>
          <cell r="I69">
            <v>0.85742695579999995</v>
          </cell>
          <cell r="J69">
            <v>8210</v>
          </cell>
          <cell r="K69">
            <v>7670</v>
          </cell>
          <cell r="L69">
            <v>6.2831801990939056E-3</v>
          </cell>
          <cell r="M69">
            <v>-20.079999999999998</v>
          </cell>
          <cell r="N69">
            <v>13937282</v>
          </cell>
          <cell r="O69">
            <v>1.3519580671</v>
          </cell>
          <cell r="P69">
            <v>1.5579333707</v>
          </cell>
          <cell r="Q69">
            <v>0.85742695579999995</v>
          </cell>
        </row>
        <row r="70">
          <cell r="A70" t="str">
            <v>ختور</v>
          </cell>
          <cell r="B70" t="str">
            <v>رادیاتور ایران‌</v>
          </cell>
          <cell r="C70" t="str">
            <v>TSE</v>
          </cell>
          <cell r="D70" t="str">
            <v>مصرفی دوره ای</v>
          </cell>
          <cell r="E70" t="str">
            <v>قطعات خودرو</v>
          </cell>
          <cell r="F70">
            <v>11288</v>
          </cell>
          <cell r="G70">
            <v>10101.573573573574</v>
          </cell>
          <cell r="H70">
            <v>12.3682014219</v>
          </cell>
          <cell r="I70">
            <v>1.1907171996999999</v>
          </cell>
          <cell r="J70">
            <v>13320</v>
          </cell>
          <cell r="K70">
            <v>11920</v>
          </cell>
          <cell r="L70">
            <v>1.4433157933938138E-4</v>
          </cell>
          <cell r="M70">
            <v>11.07</v>
          </cell>
          <cell r="N70">
            <v>1172791</v>
          </cell>
          <cell r="O70">
            <v>1.3495181073</v>
          </cell>
          <cell r="P70">
            <v>1.1432387546</v>
          </cell>
          <cell r="Q70">
            <v>1.1907171996999999</v>
          </cell>
        </row>
        <row r="71">
          <cell r="A71" t="str">
            <v>وبانک</v>
          </cell>
          <cell r="B71" t="str">
            <v>سرمایه گذاری گروه توسعه ملی</v>
          </cell>
          <cell r="C71" t="str">
            <v>TSE</v>
          </cell>
          <cell r="D71" t="str">
            <v>خدمات مالی</v>
          </cell>
          <cell r="E71" t="str">
            <v>سرمایه گذاری</v>
          </cell>
          <cell r="F71">
            <v>281220</v>
          </cell>
          <cell r="G71">
            <v>272491.54219204653</v>
          </cell>
          <cell r="H71">
            <v>6.7118417411999998</v>
          </cell>
          <cell r="I71">
            <v>1.2065910314999999</v>
          </cell>
          <cell r="J71">
            <v>10310</v>
          </cell>
          <cell r="K71">
            <v>9990</v>
          </cell>
          <cell r="L71">
            <v>3.5957589246829228E-3</v>
          </cell>
          <cell r="M71">
            <v>6.5</v>
          </cell>
          <cell r="N71">
            <v>10810811</v>
          </cell>
          <cell r="O71">
            <v>1.3479394058</v>
          </cell>
          <cell r="P71">
            <v>1.4216683392</v>
          </cell>
          <cell r="Q71">
            <v>1.2065910314999999</v>
          </cell>
        </row>
        <row r="72">
          <cell r="A72" t="str">
            <v>غمهرا</v>
          </cell>
          <cell r="B72" t="str">
            <v>تولیدی‌مهرام‌</v>
          </cell>
          <cell r="C72" t="str">
            <v>TSE</v>
          </cell>
          <cell r="D72" t="str">
            <v>مصرفی غیردوره ای</v>
          </cell>
          <cell r="E72" t="str">
            <v>سایر محصولات غذایی</v>
          </cell>
          <cell r="F72">
            <v>12220</v>
          </cell>
          <cell r="G72">
            <v>12695.717761557176</v>
          </cell>
          <cell r="H72">
            <v>13.52688592</v>
          </cell>
          <cell r="I72">
            <v>0.3577800351</v>
          </cell>
          <cell r="J72">
            <v>12330</v>
          </cell>
          <cell r="K72">
            <v>12810</v>
          </cell>
          <cell r="L72">
            <v>1.56248396485404E-4</v>
          </cell>
          <cell r="M72">
            <v>14.05</v>
          </cell>
          <cell r="N72">
            <v>1138952</v>
          </cell>
          <cell r="O72">
            <v>1.3325755038</v>
          </cell>
          <cell r="P72">
            <v>0.97589392350000004</v>
          </cell>
          <cell r="Q72">
            <v>0.3577800351</v>
          </cell>
        </row>
        <row r="73">
          <cell r="A73" t="str">
            <v>وبصادر</v>
          </cell>
          <cell r="B73" t="str">
            <v>بانک صادرات ایران</v>
          </cell>
          <cell r="C73" t="str">
            <v>TSE</v>
          </cell>
          <cell r="D73" t="str">
            <v>خدمات مالی</v>
          </cell>
          <cell r="E73" t="str">
            <v>بانکها و موسسات اعتباری</v>
          </cell>
          <cell r="F73">
            <v>375783.561996</v>
          </cell>
          <cell r="G73">
            <v>348188.60444998875</v>
          </cell>
          <cell r="H73">
            <v>5.3559274632999996</v>
          </cell>
          <cell r="I73">
            <v>1.4183805140000001</v>
          </cell>
          <cell r="J73">
            <v>2138</v>
          </cell>
          <cell r="K73">
            <v>1981</v>
          </cell>
          <cell r="L73">
            <v>4.8048755308877584E-3</v>
          </cell>
          <cell r="M73">
            <v>4.96</v>
          </cell>
          <cell r="N73">
            <v>54844607</v>
          </cell>
          <cell r="O73">
            <v>1.3321754433999999</v>
          </cell>
          <cell r="P73">
            <v>1.5546419959</v>
          </cell>
          <cell r="Q73">
            <v>1.4183805140000001</v>
          </cell>
        </row>
        <row r="74">
          <cell r="A74" t="str">
            <v>رمپنا</v>
          </cell>
          <cell r="B74" t="str">
            <v>گروه مپنا (سهامی عام)</v>
          </cell>
          <cell r="C74" t="str">
            <v>TSE</v>
          </cell>
          <cell r="D74" t="str">
            <v>صنعتی</v>
          </cell>
          <cell r="E74" t="str">
            <v>فعالیت مهندسی</v>
          </cell>
          <cell r="F74">
            <v>741600</v>
          </cell>
          <cell r="G74">
            <v>696080.82563824009</v>
          </cell>
          <cell r="H74">
            <v>26.023635496899999</v>
          </cell>
          <cell r="I74">
            <v>1.090826048</v>
          </cell>
          <cell r="J74">
            <v>18410</v>
          </cell>
          <cell r="K74">
            <v>17280</v>
          </cell>
          <cell r="L74">
            <v>9.4823085788523411E-3</v>
          </cell>
          <cell r="M74">
            <v>24.44</v>
          </cell>
          <cell r="N74">
            <v>6997085</v>
          </cell>
          <cell r="O74">
            <v>1.3308421558000001</v>
          </cell>
          <cell r="P74">
            <v>1.2580870817000001</v>
          </cell>
          <cell r="Q74">
            <v>1.090826048</v>
          </cell>
        </row>
        <row r="75">
          <cell r="A75" t="str">
            <v>دتماد</v>
          </cell>
          <cell r="B75" t="str">
            <v>تولیدمواداولیه‌داروپخش‌</v>
          </cell>
          <cell r="C75" t="str">
            <v>TSE</v>
          </cell>
          <cell r="D75" t="str">
            <v>بهداشتی</v>
          </cell>
          <cell r="E75" t="str">
            <v>دارویی</v>
          </cell>
          <cell r="F75">
            <v>29822.65</v>
          </cell>
          <cell r="G75">
            <v>29078.677975766215</v>
          </cell>
          <cell r="H75">
            <v>7.2270976266</v>
          </cell>
          <cell r="I75">
            <v>0.56324374359999996</v>
          </cell>
          <cell r="J75">
            <v>42090</v>
          </cell>
          <cell r="K75">
            <v>41040</v>
          </cell>
          <cell r="L75">
            <v>3.8132088718866074E-4</v>
          </cell>
          <cell r="M75">
            <v>7.05</v>
          </cell>
          <cell r="N75">
            <v>346821</v>
          </cell>
          <cell r="O75">
            <v>1.3275509490999999</v>
          </cell>
          <cell r="P75">
            <v>1.1857651434000001</v>
          </cell>
          <cell r="Q75">
            <v>0.56324374359999996</v>
          </cell>
        </row>
        <row r="76">
          <cell r="A76" t="str">
            <v>شلعاب</v>
          </cell>
          <cell r="B76" t="str">
            <v>لعابیران‌</v>
          </cell>
          <cell r="C76" t="str">
            <v>TSE</v>
          </cell>
          <cell r="D76" t="str">
            <v>مواد پایه</v>
          </cell>
          <cell r="E76" t="str">
            <v>مواد شیمیایی-متنوع</v>
          </cell>
          <cell r="F76">
            <v>3612</v>
          </cell>
          <cell r="G76">
            <v>3612</v>
          </cell>
          <cell r="H76">
            <v>56.818907697199997</v>
          </cell>
          <cell r="I76">
            <v>0.44037518110000001</v>
          </cell>
          <cell r="J76">
            <v>5930</v>
          </cell>
          <cell r="K76" t="e">
            <v>#N/A</v>
          </cell>
          <cell r="L76">
            <v>4.6184059583083412E-5</v>
          </cell>
          <cell r="M76" t="e">
            <v>#N/A</v>
          </cell>
          <cell r="N76">
            <v>2454992</v>
          </cell>
          <cell r="O76">
            <v>1.3259060816999999</v>
          </cell>
          <cell r="P76">
            <v>1.0566220315999999</v>
          </cell>
          <cell r="Q76">
            <v>0.44037518110000001</v>
          </cell>
        </row>
        <row r="77">
          <cell r="A77" t="str">
            <v>شسینا</v>
          </cell>
          <cell r="B77" t="str">
            <v>صنایع‌شیمیایی‌سینا</v>
          </cell>
          <cell r="C77" t="str">
            <v>TSE</v>
          </cell>
          <cell r="D77" t="str">
            <v>مواد پایه</v>
          </cell>
          <cell r="E77" t="str">
            <v>مواد شیمیایی-متنوع</v>
          </cell>
          <cell r="F77">
            <v>7230.5358150000002</v>
          </cell>
          <cell r="G77">
            <v>7158.5185260059761</v>
          </cell>
          <cell r="H77">
            <v>18.707019014299998</v>
          </cell>
          <cell r="I77">
            <v>0.9005695078</v>
          </cell>
          <cell r="J77">
            <v>2008</v>
          </cell>
          <cell r="K77">
            <v>1988</v>
          </cell>
          <cell r="L77">
            <v>9.2451687956140243E-5</v>
          </cell>
          <cell r="M77">
            <v>18.579999999999998</v>
          </cell>
          <cell r="N77">
            <v>7129278</v>
          </cell>
          <cell r="O77">
            <v>1.3193223732999999</v>
          </cell>
          <cell r="P77">
            <v>0.1183099703</v>
          </cell>
          <cell r="Q77">
            <v>0.9005695078</v>
          </cell>
        </row>
        <row r="78">
          <cell r="A78" t="str">
            <v>شاوان</v>
          </cell>
          <cell r="B78" t="str">
            <v>پالایش نفت لاوان</v>
          </cell>
          <cell r="C78" t="str">
            <v>IFB</v>
          </cell>
          <cell r="D78" t="str">
            <v>انرژی</v>
          </cell>
          <cell r="E78" t="str">
            <v>فراورده های نفتی</v>
          </cell>
          <cell r="F78">
            <v>198400</v>
          </cell>
          <cell r="G78">
            <v>198400</v>
          </cell>
          <cell r="H78">
            <v>6.1814981108999998</v>
          </cell>
          <cell r="I78">
            <v>1.0290567665999999</v>
          </cell>
          <cell r="J78">
            <v>173900</v>
          </cell>
          <cell r="K78" t="e">
            <v>#N/A</v>
          </cell>
          <cell r="L78">
            <v>2.536798843101813E-3</v>
          </cell>
          <cell r="M78" t="e">
            <v>#N/A</v>
          </cell>
          <cell r="N78">
            <v>3200000</v>
          </cell>
          <cell r="O78">
            <v>1.3177397368999999</v>
          </cell>
          <cell r="P78">
            <v>1.143564807</v>
          </cell>
          <cell r="Q78">
            <v>1.0290567665999999</v>
          </cell>
        </row>
        <row r="79">
          <cell r="A79" t="str">
            <v>زمگسا</v>
          </cell>
          <cell r="B79" t="str">
            <v>کشاورزی‌ ودامپروی‌ مگسال‌</v>
          </cell>
          <cell r="C79" t="str">
            <v>TSE</v>
          </cell>
          <cell r="D79" t="str">
            <v>مصرفی غیردوره ای</v>
          </cell>
          <cell r="E79" t="str">
            <v>محصولات کشاورزی و دامپروری</v>
          </cell>
          <cell r="F79">
            <v>8100</v>
          </cell>
          <cell r="G79">
            <v>8100</v>
          </cell>
          <cell r="H79">
            <v>13.161068491</v>
          </cell>
          <cell r="I79">
            <v>0.87714439700000002</v>
          </cell>
          <cell r="J79">
            <v>27100</v>
          </cell>
          <cell r="K79" t="e">
            <v>#N/A</v>
          </cell>
          <cell r="L79">
            <v>1.0356890438066878E-4</v>
          </cell>
          <cell r="M79" t="e">
            <v>#N/A</v>
          </cell>
          <cell r="N79">
            <v>523743</v>
          </cell>
          <cell r="O79">
            <v>1.3116300075</v>
          </cell>
          <cell r="P79">
            <v>0.86545108780000002</v>
          </cell>
          <cell r="Q79">
            <v>0.87714439700000002</v>
          </cell>
        </row>
        <row r="80">
          <cell r="A80" t="str">
            <v>خگستر</v>
          </cell>
          <cell r="B80" t="str">
            <v>گسترش‌سرمایه‌گذاری‌ایران‌خودرو</v>
          </cell>
          <cell r="C80" t="str">
            <v>TSE</v>
          </cell>
          <cell r="D80" t="str">
            <v>خدمات مالی</v>
          </cell>
          <cell r="E80" t="str">
            <v>سرمایه گذاری</v>
          </cell>
          <cell r="F80">
            <v>151172.807929</v>
          </cell>
          <cell r="G80">
            <v>132438.55732389612</v>
          </cell>
          <cell r="H80">
            <v>31.8165778931</v>
          </cell>
          <cell r="I80">
            <v>2.4535567077999998</v>
          </cell>
          <cell r="J80">
            <v>3841</v>
          </cell>
          <cell r="K80">
            <v>3365</v>
          </cell>
          <cell r="L80">
            <v>1.9329385295500997E-3</v>
          </cell>
          <cell r="M80">
            <v>27.81</v>
          </cell>
          <cell r="N80">
            <v>15842055</v>
          </cell>
          <cell r="O80">
            <v>1.3107752249</v>
          </cell>
          <cell r="P80">
            <v>1.5137893162</v>
          </cell>
          <cell r="Q80">
            <v>2.4535567077999998</v>
          </cell>
        </row>
        <row r="81">
          <cell r="A81" t="str">
            <v>خچرخش</v>
          </cell>
          <cell r="B81" t="str">
            <v>چرخشگر</v>
          </cell>
          <cell r="C81" t="str">
            <v>TSE</v>
          </cell>
          <cell r="D81" t="str">
            <v>مصرفی دوره ای</v>
          </cell>
          <cell r="E81" t="str">
            <v>قطعات خودرو</v>
          </cell>
          <cell r="F81">
            <v>14747.947662009999</v>
          </cell>
          <cell r="G81">
            <v>14691.478175110153</v>
          </cell>
          <cell r="H81">
            <v>46.5564013794</v>
          </cell>
          <cell r="I81">
            <v>0.71793514209999998</v>
          </cell>
          <cell r="J81">
            <v>15670</v>
          </cell>
          <cell r="K81">
            <v>15610</v>
          </cell>
          <cell r="L81">
            <v>1.8857145447133595E-4</v>
          </cell>
          <cell r="M81">
            <v>46.32</v>
          </cell>
          <cell r="N81">
            <v>1137225</v>
          </cell>
          <cell r="O81">
            <v>1.3080810273000001</v>
          </cell>
          <cell r="P81">
            <v>0.80830458000000005</v>
          </cell>
          <cell r="Q81">
            <v>0.71793514209999998</v>
          </cell>
        </row>
        <row r="82">
          <cell r="A82" t="str">
            <v>شبریز</v>
          </cell>
          <cell r="B82" t="str">
            <v>پالایش نفت تبریز</v>
          </cell>
          <cell r="C82" t="str">
            <v>TSE</v>
          </cell>
          <cell r="D82" t="str">
            <v>انرژی</v>
          </cell>
          <cell r="E82" t="str">
            <v>فراورده های نفتی</v>
          </cell>
          <cell r="F82">
            <v>693600</v>
          </cell>
          <cell r="G82">
            <v>672653.33900467888</v>
          </cell>
          <cell r="H82">
            <v>9.8061162720000006</v>
          </cell>
          <cell r="I82">
            <v>1.2175475618</v>
          </cell>
          <cell r="J82">
            <v>23510</v>
          </cell>
          <cell r="K82">
            <v>22800</v>
          </cell>
          <cell r="L82">
            <v>8.8685669232631929E-3</v>
          </cell>
          <cell r="M82">
            <v>9.51</v>
          </cell>
          <cell r="N82">
            <v>5338078</v>
          </cell>
          <cell r="O82">
            <v>1.3033273968000001</v>
          </cell>
          <cell r="P82">
            <v>1.4654931340999999</v>
          </cell>
          <cell r="Q82">
            <v>1.2175475618</v>
          </cell>
        </row>
        <row r="83">
          <cell r="A83" t="str">
            <v>خودرو</v>
          </cell>
          <cell r="B83" t="str">
            <v>ایران‌ خودرو</v>
          </cell>
          <cell r="C83" t="str">
            <v>TSE</v>
          </cell>
          <cell r="D83" t="str">
            <v>مصرفی دوره ای</v>
          </cell>
          <cell r="E83" t="str">
            <v>خودرو</v>
          </cell>
          <cell r="F83">
            <v>682346.02581599995</v>
          </cell>
          <cell r="G83">
            <v>628058.27606975997</v>
          </cell>
          <cell r="I83">
            <v>2.0054030079</v>
          </cell>
          <cell r="J83">
            <v>2275</v>
          </cell>
          <cell r="K83">
            <v>2094</v>
          </cell>
          <cell r="L83">
            <v>8.7246704076872402E-3</v>
          </cell>
          <cell r="M83">
            <v>-4.88</v>
          </cell>
          <cell r="N83">
            <v>50104384</v>
          </cell>
          <cell r="O83">
            <v>1.2999160356999999</v>
          </cell>
          <cell r="P83">
            <v>1.1919451802000001</v>
          </cell>
          <cell r="Q83">
            <v>2.0054030079</v>
          </cell>
        </row>
        <row r="84">
          <cell r="A84" t="str">
            <v>کاوه</v>
          </cell>
          <cell r="B84" t="str">
            <v>فولاد کاوه جنوب کیش</v>
          </cell>
          <cell r="C84" t="str">
            <v>TSE</v>
          </cell>
          <cell r="D84" t="str">
            <v>مواد پایه</v>
          </cell>
          <cell r="E84" t="str">
            <v>اهن و فولاد</v>
          </cell>
          <cell r="F84">
            <v>192750</v>
          </cell>
          <cell r="G84">
            <v>189000</v>
          </cell>
          <cell r="H84">
            <v>6.5126311425000001</v>
          </cell>
          <cell r="I84">
            <v>0.92774532170000001</v>
          </cell>
          <cell r="J84">
            <v>12850</v>
          </cell>
          <cell r="K84">
            <v>12600</v>
          </cell>
          <cell r="L84">
            <v>2.4645563357251739E-3</v>
          </cell>
          <cell r="M84">
            <v>6.39</v>
          </cell>
          <cell r="N84">
            <v>6000000</v>
          </cell>
          <cell r="O84">
            <v>1.2992217468</v>
          </cell>
          <cell r="P84">
            <v>1.3240293332999999</v>
          </cell>
          <cell r="Q84">
            <v>0.92774532170000001</v>
          </cell>
        </row>
        <row r="85">
          <cell r="A85" t="str">
            <v>وسکرد</v>
          </cell>
          <cell r="B85" t="str">
            <v>شرکت س استان کردستان</v>
          </cell>
          <cell r="C85" t="str">
            <v>TSE</v>
          </cell>
          <cell r="D85" t="str">
            <v>خدمات مالی</v>
          </cell>
          <cell r="E85" t="str">
            <v>سرمایه گذاری استانی</v>
          </cell>
          <cell r="F85">
            <v>39314.794870810001</v>
          </cell>
          <cell r="G85">
            <v>39314.794870810001</v>
          </cell>
          <cell r="J85">
            <v>434</v>
          </cell>
          <cell r="K85" t="e">
            <v>#N/A</v>
          </cell>
          <cell r="L85">
            <v>5.0269015194080594E-4</v>
          </cell>
          <cell r="M85" t="e">
            <v>#N/A</v>
          </cell>
          <cell r="N85">
            <v>36487049</v>
          </cell>
          <cell r="O85">
            <v>1.2971999693</v>
          </cell>
          <cell r="P85">
            <v>0.51111961149999996</v>
          </cell>
          <cell r="Q85">
            <v>0</v>
          </cell>
        </row>
        <row r="86">
          <cell r="A86" t="str">
            <v>زشگزا</v>
          </cell>
          <cell r="B86" t="str">
            <v>شیر و گوشت زاگرس شهرکرد</v>
          </cell>
          <cell r="C86" t="str">
            <v>IFB</v>
          </cell>
          <cell r="D86" t="str">
            <v>مصرفی غیردوره ای</v>
          </cell>
          <cell r="E86" t="str">
            <v>محصولات کشاورزی و دامپروری</v>
          </cell>
          <cell r="F86">
            <v>6566.4</v>
          </cell>
          <cell r="G86">
            <v>6000</v>
          </cell>
          <cell r="H86">
            <v>16.097668603399999</v>
          </cell>
          <cell r="I86">
            <v>0.50776261199999995</v>
          </cell>
          <cell r="J86">
            <v>6840</v>
          </cell>
          <cell r="K86">
            <v>6250</v>
          </cell>
          <cell r="L86">
            <v>8.3959858484595478E-5</v>
          </cell>
          <cell r="M86">
            <v>0</v>
          </cell>
          <cell r="N86">
            <v>2121641</v>
          </cell>
          <cell r="O86">
            <v>1.2967267875999999</v>
          </cell>
          <cell r="P86">
            <v>1.1147726155</v>
          </cell>
          <cell r="Q86">
            <v>0.50776261199999995</v>
          </cell>
        </row>
        <row r="87">
          <cell r="A87" t="str">
            <v>پاسا</v>
          </cell>
          <cell r="B87" t="str">
            <v>ایران‌یاساتایرورابر</v>
          </cell>
          <cell r="C87" t="str">
            <v>TSE</v>
          </cell>
          <cell r="D87" t="str">
            <v>مصرفی دوره ای</v>
          </cell>
          <cell r="E87" t="str">
            <v>لاستیک و پلاستیک</v>
          </cell>
          <cell r="F87">
            <v>11970</v>
          </cell>
          <cell r="G87">
            <v>12723.168539325843</v>
          </cell>
          <cell r="H87">
            <v>9.8017221336000002</v>
          </cell>
          <cell r="I87">
            <v>0.77194127300000004</v>
          </cell>
          <cell r="J87">
            <v>13350</v>
          </cell>
          <cell r="K87">
            <v>14190</v>
          </cell>
          <cell r="L87">
            <v>1.5305182536254385E-4</v>
          </cell>
          <cell r="M87">
            <v>10.42</v>
          </cell>
          <cell r="N87">
            <v>1077586</v>
          </cell>
          <cell r="O87">
            <v>1.2966623820000001</v>
          </cell>
          <cell r="P87">
            <v>1.1418435944000001</v>
          </cell>
          <cell r="Q87">
            <v>0.77194127300000004</v>
          </cell>
        </row>
        <row r="88">
          <cell r="A88" t="str">
            <v>بهپاک</v>
          </cell>
          <cell r="B88" t="str">
            <v>صنعتی بهپاک</v>
          </cell>
          <cell r="C88" t="str">
            <v>IFB</v>
          </cell>
          <cell r="D88" t="str">
            <v>مصرفی غیردوره ای</v>
          </cell>
          <cell r="E88" t="str">
            <v>محصولات کشاورزی و دامپروری</v>
          </cell>
          <cell r="F88">
            <v>24915.96</v>
          </cell>
          <cell r="G88">
            <v>24285.176202531646</v>
          </cell>
          <cell r="H88">
            <v>13.2550766162</v>
          </cell>
          <cell r="I88">
            <v>0.96472791319999995</v>
          </cell>
          <cell r="J88">
            <v>7900</v>
          </cell>
          <cell r="K88">
            <v>7700</v>
          </cell>
          <cell r="L88">
            <v>3.1858255293735409E-4</v>
          </cell>
          <cell r="M88">
            <v>12.92</v>
          </cell>
          <cell r="N88">
            <v>1</v>
          </cell>
          <cell r="O88">
            <v>1.2951708567</v>
          </cell>
          <cell r="P88">
            <v>1.1460715641000001</v>
          </cell>
          <cell r="Q88">
            <v>0.96472791319999995</v>
          </cell>
        </row>
        <row r="89">
          <cell r="A89" t="str">
            <v>ونوین</v>
          </cell>
          <cell r="B89" t="str">
            <v>بانک‌اقتصادنوین‌</v>
          </cell>
          <cell r="C89" t="str">
            <v>TSE</v>
          </cell>
          <cell r="D89" t="str">
            <v>خدمات مالی</v>
          </cell>
          <cell r="E89" t="str">
            <v>بانکها و موسسات اعتباری</v>
          </cell>
          <cell r="F89">
            <v>116469.709752</v>
          </cell>
          <cell r="G89">
            <v>109260.11103904273</v>
          </cell>
          <cell r="H89">
            <v>6.2642591842000002</v>
          </cell>
          <cell r="I89">
            <v>0.87500329060000004</v>
          </cell>
          <cell r="J89">
            <v>3861</v>
          </cell>
          <cell r="K89">
            <v>3622</v>
          </cell>
          <cell r="L89">
            <v>1.4892148435245844E-3</v>
          </cell>
          <cell r="M89">
            <v>5.88</v>
          </cell>
          <cell r="N89">
            <v>12170294</v>
          </cell>
          <cell r="O89">
            <v>1.2893086269</v>
          </cell>
          <cell r="P89">
            <v>1.2668710329999999</v>
          </cell>
          <cell r="Q89">
            <v>0.87500329060000004</v>
          </cell>
        </row>
        <row r="90">
          <cell r="A90" t="str">
            <v>ختراک</v>
          </cell>
          <cell r="B90" t="str">
            <v>ریخته‌گری‌ تراکتورسازی‌ ایران‌</v>
          </cell>
          <cell r="C90" t="str">
            <v>TSE</v>
          </cell>
          <cell r="D90" t="str">
            <v>مصرفی دوره ای</v>
          </cell>
          <cell r="E90" t="str">
            <v>قطعات خودرو</v>
          </cell>
          <cell r="F90">
            <v>12215.94</v>
          </cell>
          <cell r="G90">
            <v>13064.018552437223</v>
          </cell>
          <cell r="H90">
            <v>8.8292385739999997</v>
          </cell>
          <cell r="I90">
            <v>0.55507368970000004</v>
          </cell>
          <cell r="J90">
            <v>6770</v>
          </cell>
          <cell r="K90">
            <v>7240</v>
          </cell>
          <cell r="L90">
            <v>1.5619648417036878E-4</v>
          </cell>
          <cell r="M90">
            <v>9.44</v>
          </cell>
          <cell r="N90">
            <v>2479339</v>
          </cell>
          <cell r="O90">
            <v>1.2876845658</v>
          </cell>
          <cell r="P90">
            <v>1.3048489376000001</v>
          </cell>
          <cell r="Q90">
            <v>0.55507368970000004</v>
          </cell>
        </row>
        <row r="91">
          <cell r="A91" t="str">
            <v>ارفع</v>
          </cell>
          <cell r="B91" t="str">
            <v>شرکت آهن و فولاد ارفع</v>
          </cell>
          <cell r="C91" t="str">
            <v>IFB</v>
          </cell>
          <cell r="D91" t="str">
            <v>مواد پایه</v>
          </cell>
          <cell r="E91" t="str">
            <v>اهن و فولاد</v>
          </cell>
          <cell r="F91">
            <v>168360</v>
          </cell>
          <cell r="G91">
            <v>164684.01746724889</v>
          </cell>
          <cell r="H91">
            <v>8.1830932369999996</v>
          </cell>
          <cell r="I91">
            <v>1.0077683274</v>
          </cell>
          <cell r="J91">
            <v>13740</v>
          </cell>
          <cell r="K91">
            <v>13440</v>
          </cell>
          <cell r="L91">
            <v>2.1526988569789377E-3</v>
          </cell>
          <cell r="M91">
            <v>8</v>
          </cell>
          <cell r="N91">
            <v>4800000</v>
          </cell>
          <cell r="O91">
            <v>1.2834049074</v>
          </cell>
          <cell r="P91">
            <v>1.1086524156999999</v>
          </cell>
          <cell r="Q91">
            <v>1.0077683274</v>
          </cell>
        </row>
        <row r="92">
          <cell r="A92" t="str">
            <v>خبهمن</v>
          </cell>
          <cell r="B92" t="str">
            <v>گروه‌بهمن‌</v>
          </cell>
          <cell r="C92" t="str">
            <v>TSE</v>
          </cell>
          <cell r="D92" t="str">
            <v>خدمات مالی</v>
          </cell>
          <cell r="E92" t="str">
            <v>سرمایه گذاری</v>
          </cell>
          <cell r="F92">
            <v>249753.428785</v>
          </cell>
          <cell r="G92">
            <v>249352.54045629213</v>
          </cell>
          <cell r="H92">
            <v>35.048150478399997</v>
          </cell>
          <cell r="I92">
            <v>1.6628933754999999</v>
          </cell>
          <cell r="J92">
            <v>1869</v>
          </cell>
          <cell r="K92">
            <v>1866</v>
          </cell>
          <cell r="L92">
            <v>3.1934183931577572E-3</v>
          </cell>
          <cell r="M92">
            <v>35.21</v>
          </cell>
          <cell r="N92">
            <v>53855187</v>
          </cell>
          <cell r="O92">
            <v>1.2824992332</v>
          </cell>
          <cell r="P92">
            <v>1.2935724195</v>
          </cell>
          <cell r="Q92">
            <v>1.6628933754999999</v>
          </cell>
        </row>
        <row r="93">
          <cell r="A93" t="str">
            <v>حپترو</v>
          </cell>
          <cell r="B93" t="str">
            <v>حمل و نقل پتروشیمی( سهامی عام</v>
          </cell>
          <cell r="C93" t="str">
            <v>TSE</v>
          </cell>
          <cell r="D93" t="str">
            <v>صنعتی</v>
          </cell>
          <cell r="E93" t="str">
            <v>حمل و نقل بار زمینی</v>
          </cell>
          <cell r="F93">
            <v>5064</v>
          </cell>
          <cell r="G93">
            <v>5479.5985997666276</v>
          </cell>
          <cell r="H93">
            <v>101.8984582458</v>
          </cell>
          <cell r="I93">
            <v>0.40920993430000002</v>
          </cell>
          <cell r="J93">
            <v>25710</v>
          </cell>
          <cell r="K93">
            <v>27820</v>
          </cell>
          <cell r="L93">
            <v>6.4749744664655147E-5</v>
          </cell>
          <cell r="M93">
            <v>110.4</v>
          </cell>
          <cell r="N93">
            <v>569260</v>
          </cell>
          <cell r="O93">
            <v>1.2781753467999999</v>
          </cell>
          <cell r="P93">
            <v>0.99182882949999995</v>
          </cell>
          <cell r="Q93">
            <v>0.40920993430000002</v>
          </cell>
        </row>
        <row r="94">
          <cell r="A94" t="str">
            <v>غسالم</v>
          </cell>
          <cell r="B94" t="str">
            <v>سالمین‌</v>
          </cell>
          <cell r="C94" t="str">
            <v>TSE</v>
          </cell>
          <cell r="D94" t="str">
            <v>مصرفی غیردوره ای</v>
          </cell>
          <cell r="E94" t="str">
            <v>شیرینیجات</v>
          </cell>
          <cell r="F94">
            <v>16007.88</v>
          </cell>
          <cell r="G94">
            <v>14852.158199320496</v>
          </cell>
          <cell r="H94">
            <v>18.310525944599998</v>
          </cell>
          <cell r="I94">
            <v>0.69640092509999996</v>
          </cell>
          <cell r="J94">
            <v>3532</v>
          </cell>
          <cell r="K94">
            <v>3277</v>
          </cell>
          <cell r="L94">
            <v>2.0468130778484198E-4</v>
          </cell>
          <cell r="M94">
            <v>16.98</v>
          </cell>
          <cell r="N94">
            <v>4068348</v>
          </cell>
          <cell r="O94">
            <v>1.2768778176</v>
          </cell>
          <cell r="P94">
            <v>1.3782708721000001</v>
          </cell>
          <cell r="Q94">
            <v>0.69640092509999996</v>
          </cell>
        </row>
        <row r="95">
          <cell r="A95" t="str">
            <v>وسپه</v>
          </cell>
          <cell r="B95" t="str">
            <v>سرمایه‌گذاری‌ سپه‌</v>
          </cell>
          <cell r="C95" t="str">
            <v>TSE</v>
          </cell>
          <cell r="D95" t="str">
            <v>خدمات مالی</v>
          </cell>
          <cell r="E95" t="str">
            <v>سرمایه گذاری</v>
          </cell>
          <cell r="F95">
            <v>107160</v>
          </cell>
          <cell r="G95">
            <v>103230.8</v>
          </cell>
          <cell r="H95">
            <v>6.0645660657000002</v>
          </cell>
          <cell r="I95">
            <v>1.0074274381999999</v>
          </cell>
          <cell r="J95">
            <v>9000</v>
          </cell>
          <cell r="K95">
            <v>8670</v>
          </cell>
          <cell r="L95">
            <v>1.3701782461027737E-3</v>
          </cell>
          <cell r="M95">
            <v>5.84</v>
          </cell>
          <cell r="N95">
            <v>4800000</v>
          </cell>
          <cell r="O95">
            <v>1.2768144042</v>
          </cell>
          <cell r="P95">
            <v>1.2849557193000001</v>
          </cell>
          <cell r="Q95">
            <v>1.0074274381999999</v>
          </cell>
        </row>
        <row r="96">
          <cell r="A96" t="str">
            <v>فنوال</v>
          </cell>
          <cell r="B96" t="str">
            <v>نورد آلومینیوم‌</v>
          </cell>
          <cell r="C96" t="str">
            <v>TSE</v>
          </cell>
          <cell r="D96" t="str">
            <v>مواد پایه</v>
          </cell>
          <cell r="E96" t="str">
            <v>تولید فلزات گرانبهای غیراهن</v>
          </cell>
          <cell r="F96">
            <v>22466.852640000001</v>
          </cell>
          <cell r="G96">
            <v>20886.942859594757</v>
          </cell>
          <cell r="H96">
            <v>8.9384168253999992</v>
          </cell>
          <cell r="I96">
            <v>0.95767461649999996</v>
          </cell>
          <cell r="J96">
            <v>33560</v>
          </cell>
          <cell r="K96">
            <v>31200</v>
          </cell>
          <cell r="L96">
            <v>2.872675694823131E-4</v>
          </cell>
          <cell r="M96">
            <v>8.31</v>
          </cell>
          <cell r="N96">
            <v>486855</v>
          </cell>
          <cell r="O96">
            <v>1.2747661628</v>
          </cell>
          <cell r="P96">
            <v>1.6381166149999999</v>
          </cell>
          <cell r="Q96">
            <v>0.95767461649999996</v>
          </cell>
        </row>
        <row r="97">
          <cell r="A97" t="str">
            <v>رافزا</v>
          </cell>
          <cell r="B97" t="str">
            <v>رایان هم افزا</v>
          </cell>
          <cell r="C97" t="str">
            <v>IFB</v>
          </cell>
          <cell r="D97" t="str">
            <v>تکنولوژی</v>
          </cell>
          <cell r="E97" t="str">
            <v>نرم افزار و خدمات</v>
          </cell>
          <cell r="F97">
            <v>10980</v>
          </cell>
          <cell r="G97">
            <v>11130.96241979835</v>
          </cell>
          <cell r="H97">
            <v>13.2407411902</v>
          </cell>
          <cell r="J97">
            <v>54550</v>
          </cell>
          <cell r="K97">
            <v>55300</v>
          </cell>
          <cell r="L97">
            <v>1.4039340371601767E-4</v>
          </cell>
          <cell r="M97">
            <v>13.42</v>
          </cell>
          <cell r="N97">
            <v>251257</v>
          </cell>
          <cell r="O97">
            <v>1.2743603217999999</v>
          </cell>
          <cell r="P97">
            <v>1.1997042655000001</v>
          </cell>
          <cell r="Q97">
            <v>0</v>
          </cell>
        </row>
        <row r="98">
          <cell r="A98" t="str">
            <v>خشرق</v>
          </cell>
          <cell r="B98" t="str">
            <v>الکتریک‌ خودرو شرق‌</v>
          </cell>
          <cell r="C98" t="str">
            <v>TSE</v>
          </cell>
          <cell r="D98" t="str">
            <v>مصرفی دوره ای</v>
          </cell>
          <cell r="E98" t="str">
            <v>قطعات خودرو</v>
          </cell>
          <cell r="F98">
            <v>9248.4</v>
          </cell>
          <cell r="G98">
            <v>8122.2342857142858</v>
          </cell>
          <cell r="H98">
            <v>15.376211617599999</v>
          </cell>
          <cell r="I98">
            <v>1.3175477628000001</v>
          </cell>
          <cell r="J98">
            <v>14700</v>
          </cell>
          <cell r="K98">
            <v>12910</v>
          </cell>
          <cell r="L98">
            <v>1.1825267349063915E-4</v>
          </cell>
          <cell r="M98">
            <v>13.5</v>
          </cell>
          <cell r="N98">
            <v>1045296</v>
          </cell>
          <cell r="O98">
            <v>1.2689009571000001</v>
          </cell>
          <cell r="P98">
            <v>1.7659362837000001</v>
          </cell>
          <cell r="Q98">
            <v>1.3175477628000001</v>
          </cell>
        </row>
        <row r="99">
          <cell r="A99" t="str">
            <v>وبشهر</v>
          </cell>
          <cell r="B99" t="str">
            <v>توسعه‌ صنایع‌ بهشهر(هلدینگ</v>
          </cell>
          <cell r="C99" t="str">
            <v>TSE</v>
          </cell>
          <cell r="D99" t="str">
            <v>خدمات مالی</v>
          </cell>
          <cell r="E99" t="str">
            <v>سرمایه گذاری</v>
          </cell>
          <cell r="F99">
            <v>130350</v>
          </cell>
          <cell r="G99">
            <v>122147.19679633867</v>
          </cell>
          <cell r="H99">
            <v>20.648956865399999</v>
          </cell>
          <cell r="I99">
            <v>0.90997646539999999</v>
          </cell>
          <cell r="J99">
            <v>8740</v>
          </cell>
          <cell r="K99">
            <v>8190</v>
          </cell>
          <cell r="L99">
            <v>1.666692183459281E-3</v>
          </cell>
          <cell r="M99">
            <v>19.36</v>
          </cell>
          <cell r="N99">
            <v>6000000</v>
          </cell>
          <cell r="O99">
            <v>1.2676491827</v>
          </cell>
          <cell r="P99">
            <v>1.1398398504</v>
          </cell>
          <cell r="Q99">
            <v>0.90997646539999999</v>
          </cell>
        </row>
        <row r="100">
          <cell r="A100" t="str">
            <v>غزر</v>
          </cell>
          <cell r="B100" t="str">
            <v>صنعتی زر ماکارون</v>
          </cell>
          <cell r="C100" t="str">
            <v>TSE</v>
          </cell>
          <cell r="D100" t="str">
            <v>مصرفی غیردوره ای</v>
          </cell>
          <cell r="E100" t="str">
            <v>سایر محصولات غذایی</v>
          </cell>
          <cell r="F100">
            <v>81680</v>
          </cell>
          <cell r="G100">
            <v>80794.798029556652</v>
          </cell>
          <cell r="H100">
            <v>18.756239568000002</v>
          </cell>
          <cell r="J100">
            <v>10150</v>
          </cell>
          <cell r="K100">
            <v>10040</v>
          </cell>
          <cell r="L100">
            <v>1.0443837172608673E-3</v>
          </cell>
          <cell r="M100">
            <v>18.559999999999999</v>
          </cell>
          <cell r="N100">
            <v>3200000</v>
          </cell>
          <cell r="O100">
            <v>1.2623871436</v>
          </cell>
          <cell r="P100">
            <v>1.0767876714</v>
          </cell>
          <cell r="Q100">
            <v>0</v>
          </cell>
        </row>
        <row r="101">
          <cell r="A101" t="str">
            <v>فجر</v>
          </cell>
          <cell r="B101" t="str">
            <v>فولاد امیرکبیرکاشان</v>
          </cell>
          <cell r="C101" t="str">
            <v>TSE</v>
          </cell>
          <cell r="D101" t="str">
            <v>مواد پایه</v>
          </cell>
          <cell r="E101" t="str">
            <v>اهن و فولاد</v>
          </cell>
          <cell r="F101">
            <v>49749.919999999998</v>
          </cell>
          <cell r="G101">
            <v>49749.919999999998</v>
          </cell>
          <cell r="H101">
            <v>6.1316488292000004</v>
          </cell>
          <cell r="I101">
            <v>0.60756176589999999</v>
          </cell>
          <cell r="J101">
            <v>20460</v>
          </cell>
          <cell r="K101" t="e">
            <v>#N/A</v>
          </cell>
          <cell r="L101">
            <v>6.3611663054641005E-4</v>
          </cell>
          <cell r="M101" t="e">
            <v>#N/A</v>
          </cell>
          <cell r="N101">
            <v>983200</v>
          </cell>
          <cell r="O101">
            <v>1.2605586939</v>
          </cell>
          <cell r="P101">
            <v>1.2296883473</v>
          </cell>
          <cell r="Q101">
            <v>0.60756176589999999</v>
          </cell>
        </row>
        <row r="102">
          <cell r="A102" t="str">
            <v>وساغربی</v>
          </cell>
          <cell r="B102" t="str">
            <v>شرکت س استان آذربایجان غربی</v>
          </cell>
          <cell r="C102" t="str">
            <v>TSE</v>
          </cell>
          <cell r="D102" t="str">
            <v>خدمات مالی</v>
          </cell>
          <cell r="E102" t="str">
            <v>سرمایه گذاری استانی</v>
          </cell>
          <cell r="F102">
            <v>68106.338102946</v>
          </cell>
          <cell r="G102">
            <v>68106.338102946</v>
          </cell>
          <cell r="J102">
            <v>435</v>
          </cell>
          <cell r="K102" t="e">
            <v>#N/A</v>
          </cell>
          <cell r="L102">
            <v>8.7082701465450777E-4</v>
          </cell>
          <cell r="M102" t="e">
            <v>#N/A</v>
          </cell>
          <cell r="N102">
            <v>63502413</v>
          </cell>
          <cell r="O102">
            <v>1.257926517</v>
          </cell>
          <cell r="P102">
            <v>0</v>
          </cell>
          <cell r="Q102">
            <v>0</v>
          </cell>
        </row>
        <row r="103">
          <cell r="A103" t="str">
            <v>غبهنوش</v>
          </cell>
          <cell r="B103" t="str">
            <v>بهنوش‌ ایران‌</v>
          </cell>
          <cell r="C103" t="str">
            <v>TSE</v>
          </cell>
          <cell r="D103" t="str">
            <v>مصرفی غیردوره ای</v>
          </cell>
          <cell r="E103" t="str">
            <v>نوشیدنی</v>
          </cell>
          <cell r="F103">
            <v>21204</v>
          </cell>
          <cell r="G103">
            <v>20689.128590971271</v>
          </cell>
          <cell r="H103">
            <v>16.252696199199999</v>
          </cell>
          <cell r="I103">
            <v>0.91428516370000001</v>
          </cell>
          <cell r="J103">
            <v>58480</v>
          </cell>
          <cell r="K103">
            <v>57060</v>
          </cell>
          <cell r="L103">
            <v>2.7112037635650626E-4</v>
          </cell>
          <cell r="M103">
            <v>15.86</v>
          </cell>
          <cell r="N103">
            <v>240154</v>
          </cell>
          <cell r="O103">
            <v>1.2573256142</v>
          </cell>
          <cell r="P103">
            <v>0.79091557710000004</v>
          </cell>
          <cell r="Q103">
            <v>0.91428516370000001</v>
          </cell>
        </row>
        <row r="104">
          <cell r="A104" t="str">
            <v>بوعلی</v>
          </cell>
          <cell r="B104" t="str">
            <v>پتروشیمی بوعلی سینا</v>
          </cell>
          <cell r="C104" t="str">
            <v>TSE</v>
          </cell>
          <cell r="D104" t="str">
            <v>مواد پایه</v>
          </cell>
          <cell r="E104" t="str">
            <v>مواد شیمیایی-متنوع</v>
          </cell>
          <cell r="F104">
            <v>308210</v>
          </cell>
          <cell r="G104">
            <v>326229.5011286682</v>
          </cell>
          <cell r="H104">
            <v>8.2268134320000001</v>
          </cell>
          <cell r="J104">
            <v>88600</v>
          </cell>
          <cell r="K104">
            <v>93780</v>
          </cell>
          <cell r="L104">
            <v>3.9408607431069042E-3</v>
          </cell>
          <cell r="M104">
            <v>8.7100000000000009</v>
          </cell>
          <cell r="N104">
            <v>1075500</v>
          </cell>
          <cell r="O104">
            <v>1.2548511124999999</v>
          </cell>
          <cell r="P104">
            <v>1.1695692727</v>
          </cell>
          <cell r="Q104">
            <v>0</v>
          </cell>
        </row>
        <row r="105">
          <cell r="A105" t="str">
            <v>خپارس</v>
          </cell>
          <cell r="B105" t="str">
            <v>پارس‌ خودرو</v>
          </cell>
          <cell r="C105" t="str">
            <v>TSE</v>
          </cell>
          <cell r="D105" t="str">
            <v>مصرفی دوره ای</v>
          </cell>
          <cell r="E105" t="str">
            <v>خودرو</v>
          </cell>
          <cell r="F105">
            <v>133215.594172521</v>
          </cell>
          <cell r="G105">
            <v>124078.8768753371</v>
          </cell>
          <cell r="I105">
            <v>2.0538357673999998</v>
          </cell>
          <cell r="J105">
            <v>1181</v>
          </cell>
          <cell r="K105">
            <v>1100</v>
          </cell>
          <cell r="L105">
            <v>1.7033324857861486E-3</v>
          </cell>
          <cell r="M105">
            <v>-3.61</v>
          </cell>
          <cell r="N105">
            <v>45427313</v>
          </cell>
          <cell r="O105">
            <v>1.2518392223000001</v>
          </cell>
          <cell r="P105">
            <v>0.89251137120000001</v>
          </cell>
          <cell r="Q105">
            <v>2.0538357673999998</v>
          </cell>
        </row>
        <row r="106">
          <cell r="A106" t="str">
            <v>وسکاب</v>
          </cell>
          <cell r="B106" t="str">
            <v>س.ص.بازنشستگی کارکنان بانکها</v>
          </cell>
          <cell r="C106" t="str">
            <v>TSE</v>
          </cell>
          <cell r="D106" t="str">
            <v>خدمات مالی</v>
          </cell>
          <cell r="E106" t="str">
            <v>سرمایه گذاری</v>
          </cell>
          <cell r="F106">
            <v>35988</v>
          </cell>
          <cell r="G106">
            <v>34118.800788954635</v>
          </cell>
          <cell r="H106">
            <v>2.7919862408</v>
          </cell>
          <cell r="I106">
            <v>0.96738258899999996</v>
          </cell>
          <cell r="J106">
            <v>3042</v>
          </cell>
          <cell r="K106">
            <v>2884</v>
          </cell>
          <cell r="L106">
            <v>4.6015280627796396E-4</v>
          </cell>
          <cell r="M106">
            <v>2.65</v>
          </cell>
          <cell r="N106">
            <v>4806152</v>
          </cell>
          <cell r="O106">
            <v>1.250339404</v>
          </cell>
          <cell r="P106">
            <v>1.0298580353</v>
          </cell>
          <cell r="Q106">
            <v>0.96738258899999996</v>
          </cell>
        </row>
        <row r="107">
          <cell r="A107" t="str">
            <v>غگل</v>
          </cell>
          <cell r="B107" t="str">
            <v>گلوکوزان‌</v>
          </cell>
          <cell r="C107" t="str">
            <v>TSE</v>
          </cell>
          <cell r="D107" t="str">
            <v>مصرفی غیردوره ای</v>
          </cell>
          <cell r="E107" t="str">
            <v>سایر محصولات غذایی</v>
          </cell>
          <cell r="F107">
            <v>32488.303680000001</v>
          </cell>
          <cell r="G107">
            <v>29663.233794782609</v>
          </cell>
          <cell r="H107">
            <v>14.308473425000001</v>
          </cell>
          <cell r="I107">
            <v>0.78073752770000004</v>
          </cell>
          <cell r="J107">
            <v>5290</v>
          </cell>
          <cell r="K107">
            <v>4830</v>
          </cell>
          <cell r="L107">
            <v>4.1540469349679625E-4</v>
          </cell>
          <cell r="M107">
            <v>13.05</v>
          </cell>
          <cell r="N107">
            <v>2884615</v>
          </cell>
          <cell r="O107">
            <v>1.2486053787</v>
          </cell>
          <cell r="P107">
            <v>1.3045279953</v>
          </cell>
          <cell r="Q107">
            <v>0.78073752770000004</v>
          </cell>
        </row>
        <row r="108">
          <cell r="A108" t="str">
            <v>غشهد</v>
          </cell>
          <cell r="B108" t="str">
            <v>شهد ایران ‌</v>
          </cell>
          <cell r="C108" t="str">
            <v>TSE</v>
          </cell>
          <cell r="D108" t="str">
            <v>مصرفی غیردوره ای</v>
          </cell>
          <cell r="E108" t="str">
            <v>محصولات کشاورزی و دامپروری</v>
          </cell>
          <cell r="F108">
            <v>4915.0521600000002</v>
          </cell>
          <cell r="G108">
            <v>4579.7491008319466</v>
          </cell>
          <cell r="H108">
            <v>9.6451359687</v>
          </cell>
          <cell r="I108">
            <v>0.54184754049999995</v>
          </cell>
          <cell r="J108">
            <v>6010</v>
          </cell>
          <cell r="K108">
            <v>5600</v>
          </cell>
          <cell r="L108">
            <v>6.2845255208029581E-5</v>
          </cell>
          <cell r="M108">
            <v>8.99</v>
          </cell>
          <cell r="N108">
            <v>2454992</v>
          </cell>
          <cell r="O108">
            <v>1.2383099246</v>
          </cell>
          <cell r="P108">
            <v>1.0338873279</v>
          </cell>
          <cell r="Q108">
            <v>0.54184754049999995</v>
          </cell>
        </row>
        <row r="109">
          <cell r="A109" t="str">
            <v>ثعمرا</v>
          </cell>
          <cell r="B109" t="str">
            <v>عمران و توسعه شاهد</v>
          </cell>
          <cell r="C109" t="str">
            <v>IFB</v>
          </cell>
          <cell r="D109" t="str">
            <v>املاک و مستغلات</v>
          </cell>
          <cell r="E109" t="str">
            <v>انبوه سازی، املاک و مستغلات</v>
          </cell>
          <cell r="F109">
            <v>9893</v>
          </cell>
          <cell r="G109">
            <v>8980.7883116883113</v>
          </cell>
          <cell r="H109">
            <v>8.9136718450999997</v>
          </cell>
          <cell r="I109">
            <v>0.81194697790000003</v>
          </cell>
          <cell r="J109">
            <v>7700</v>
          </cell>
          <cell r="K109">
            <v>6990</v>
          </cell>
          <cell r="L109">
            <v>1.2649471247382175E-4</v>
          </cell>
          <cell r="M109">
            <v>8.09</v>
          </cell>
          <cell r="N109">
            <v>1858737</v>
          </cell>
          <cell r="O109">
            <v>1.2380387995</v>
          </cell>
          <cell r="P109">
            <v>1.0112930299</v>
          </cell>
          <cell r="Q109">
            <v>0.81194697790000003</v>
          </cell>
        </row>
        <row r="110">
          <cell r="A110" t="str">
            <v>تبرک</v>
          </cell>
          <cell r="B110" t="str">
            <v>گروه کارخانجات صنعتی تبرک</v>
          </cell>
          <cell r="C110" t="str">
            <v>IFB</v>
          </cell>
          <cell r="D110" t="str">
            <v>مصرفی غیردوره ای</v>
          </cell>
          <cell r="E110" t="str">
            <v>سایر محصولات غذایی</v>
          </cell>
          <cell r="F110">
            <v>21444.75539083</v>
          </cell>
          <cell r="G110">
            <v>20392.664051196378</v>
          </cell>
          <cell r="H110">
            <v>353.70886786250003</v>
          </cell>
          <cell r="I110">
            <v>1.1721057254</v>
          </cell>
          <cell r="J110">
            <v>9580</v>
          </cell>
          <cell r="K110">
            <v>9110</v>
          </cell>
          <cell r="L110">
            <v>2.7419874327650661E-4</v>
          </cell>
          <cell r="M110">
            <v>337.41</v>
          </cell>
          <cell r="N110">
            <v>1</v>
          </cell>
          <cell r="O110">
            <v>1.2317582959</v>
          </cell>
          <cell r="P110">
            <v>0.92126067349999996</v>
          </cell>
          <cell r="Q110">
            <v>1.1721057254</v>
          </cell>
        </row>
        <row r="111">
          <cell r="A111" t="str">
            <v>فلوله</v>
          </cell>
          <cell r="B111" t="str">
            <v>لوله‌وماشین‌سازی‌ایران‌</v>
          </cell>
          <cell r="C111" t="str">
            <v>TSE</v>
          </cell>
          <cell r="D111" t="str">
            <v>مواد پایه</v>
          </cell>
          <cell r="E111" t="str">
            <v>اهن و فولاد</v>
          </cell>
          <cell r="F111">
            <v>13225.8</v>
          </cell>
          <cell r="G111">
            <v>13225.8</v>
          </cell>
          <cell r="H111">
            <v>412.05412054120001</v>
          </cell>
          <cell r="I111">
            <v>0.50935251589999997</v>
          </cell>
          <cell r="J111">
            <v>2000</v>
          </cell>
          <cell r="K111" t="e">
            <v>#N/A</v>
          </cell>
          <cell r="L111">
            <v>1.6910884142689494E-4</v>
          </cell>
          <cell r="M111" t="e">
            <v>#N/A</v>
          </cell>
          <cell r="N111">
            <v>6915629</v>
          </cell>
          <cell r="O111">
            <v>1.2256398635000001</v>
          </cell>
          <cell r="P111">
            <v>0.9229401143</v>
          </cell>
          <cell r="Q111">
            <v>0.50935251589999997</v>
          </cell>
        </row>
        <row r="112">
          <cell r="A112" t="str">
            <v>وساخت</v>
          </cell>
          <cell r="B112" t="str">
            <v>سرمایه‌ گذاری‌ ساختمان‌ایران‌</v>
          </cell>
          <cell r="C112" t="str">
            <v>TSE</v>
          </cell>
          <cell r="D112" t="str">
            <v>خدمات مالی</v>
          </cell>
          <cell r="E112" t="str">
            <v>سرمایه گذاری</v>
          </cell>
          <cell r="F112">
            <v>38553.407938750002</v>
          </cell>
          <cell r="G112">
            <v>38553.407938750002</v>
          </cell>
          <cell r="H112">
            <v>1338.2789823712001</v>
          </cell>
          <cell r="I112">
            <v>0.61722328800000004</v>
          </cell>
          <cell r="J112">
            <v>35510</v>
          </cell>
          <cell r="K112" t="e">
            <v>#N/A</v>
          </cell>
          <cell r="L112">
            <v>4.9295484201942173E-4</v>
          </cell>
          <cell r="M112" t="e">
            <v>#N/A</v>
          </cell>
          <cell r="N112">
            <v>436118</v>
          </cell>
          <cell r="O112">
            <v>1.2252747024999999</v>
          </cell>
          <cell r="P112">
            <v>0.68408619069999999</v>
          </cell>
          <cell r="Q112">
            <v>0.61722328800000004</v>
          </cell>
        </row>
        <row r="113">
          <cell r="A113" t="str">
            <v>شدوص</v>
          </cell>
          <cell r="B113" t="str">
            <v>دوده‌ صنعتی‌ پارس‌</v>
          </cell>
          <cell r="C113" t="str">
            <v>TSE</v>
          </cell>
          <cell r="D113" t="str">
            <v>مواد پایه</v>
          </cell>
          <cell r="E113" t="str">
            <v>مواد شیمیایی-متنوع</v>
          </cell>
          <cell r="F113">
            <v>12293</v>
          </cell>
          <cell r="G113">
            <v>12710.033153430995</v>
          </cell>
          <cell r="H113">
            <v>8.7660136355000002</v>
          </cell>
          <cell r="I113">
            <v>0.40523842129999998</v>
          </cell>
          <cell r="J113">
            <v>12970</v>
          </cell>
          <cell r="K113">
            <v>13410</v>
          </cell>
          <cell r="L113">
            <v>1.5718179525327916E-4</v>
          </cell>
          <cell r="M113">
            <v>9.06</v>
          </cell>
          <cell r="N113">
            <v>1212611</v>
          </cell>
          <cell r="O113">
            <v>1.2236645145</v>
          </cell>
          <cell r="P113">
            <v>0.87289640150000003</v>
          </cell>
          <cell r="Q113">
            <v>0.40523842129999998</v>
          </cell>
        </row>
        <row r="114">
          <cell r="A114" t="str">
            <v>شصدف</v>
          </cell>
          <cell r="B114" t="str">
            <v>صنعتی دوده فام</v>
          </cell>
          <cell r="C114" t="str">
            <v>IFB</v>
          </cell>
          <cell r="D114" t="str">
            <v>مواد پایه</v>
          </cell>
          <cell r="E114" t="str">
            <v>مواد شیمیایی-متنوع</v>
          </cell>
          <cell r="F114">
            <v>24325</v>
          </cell>
          <cell r="G114">
            <v>24289.797395079593</v>
          </cell>
          <cell r="H114">
            <v>14.2257258296</v>
          </cell>
          <cell r="J114">
            <v>34550</v>
          </cell>
          <cell r="K114">
            <v>34500</v>
          </cell>
          <cell r="L114">
            <v>3.1102637025429234E-4</v>
          </cell>
          <cell r="M114">
            <v>14.2</v>
          </cell>
          <cell r="N114">
            <v>407056</v>
          </cell>
          <cell r="O114">
            <v>1.2195327911</v>
          </cell>
          <cell r="P114">
            <v>1.1191209122000001</v>
          </cell>
          <cell r="Q114">
            <v>0</v>
          </cell>
        </row>
        <row r="115">
          <cell r="A115" t="str">
            <v>خوساز</v>
          </cell>
          <cell r="B115" t="str">
            <v>محورسازان‌ایران‌خودرو</v>
          </cell>
          <cell r="C115" t="str">
            <v>TSE</v>
          </cell>
          <cell r="D115" t="str">
            <v>مصرفی دوره ای</v>
          </cell>
          <cell r="E115" t="str">
            <v>قطعات خودرو</v>
          </cell>
          <cell r="F115">
            <v>8656.6431960600003</v>
          </cell>
          <cell r="G115">
            <v>8746.1175443396914</v>
          </cell>
          <cell r="H115">
            <v>38.7339382081</v>
          </cell>
          <cell r="I115">
            <v>0.87482898610000004</v>
          </cell>
          <cell r="J115">
            <v>7740</v>
          </cell>
          <cell r="K115">
            <v>7820</v>
          </cell>
          <cell r="L115">
            <v>1.1068630264571668E-4</v>
          </cell>
          <cell r="M115">
            <v>39.1</v>
          </cell>
          <cell r="N115">
            <v>1693002</v>
          </cell>
          <cell r="O115">
            <v>1.2185616953</v>
          </cell>
          <cell r="P115">
            <v>1.6248251974000001</v>
          </cell>
          <cell r="Q115">
            <v>0.87482898610000004</v>
          </cell>
        </row>
        <row r="116">
          <cell r="A116" t="str">
            <v>پارسان</v>
          </cell>
          <cell r="B116" t="str">
            <v>گسترش نفت و گاز پارسیان</v>
          </cell>
          <cell r="C116" t="str">
            <v>TSE</v>
          </cell>
          <cell r="D116" t="str">
            <v>خدمات مالی</v>
          </cell>
          <cell r="E116" t="str">
            <v>سرمایه گذاری</v>
          </cell>
          <cell r="F116">
            <v>1223910</v>
          </cell>
          <cell r="G116">
            <v>1220280.6128500823</v>
          </cell>
          <cell r="H116">
            <v>18.407171071699999</v>
          </cell>
          <cell r="I116">
            <v>1.263628865</v>
          </cell>
          <cell r="J116">
            <v>30350</v>
          </cell>
          <cell r="K116">
            <v>30260</v>
          </cell>
          <cell r="L116">
            <v>1.5649261451919052E-2</v>
          </cell>
          <cell r="M116">
            <v>18.350000000000001</v>
          </cell>
          <cell r="N116">
            <v>3799873</v>
          </cell>
          <cell r="O116">
            <v>1.2183522057</v>
          </cell>
          <cell r="P116">
            <v>1.3864495801000001</v>
          </cell>
          <cell r="Q116">
            <v>1.263628865</v>
          </cell>
        </row>
        <row r="117">
          <cell r="A117" t="str">
            <v>غمارگ</v>
          </cell>
          <cell r="B117" t="str">
            <v>مارگارین‌</v>
          </cell>
          <cell r="C117" t="str">
            <v>TSE</v>
          </cell>
          <cell r="D117" t="str">
            <v>مصرفی غیردوره ای</v>
          </cell>
          <cell r="E117" t="str">
            <v>محصولات کشاورزی و دامپروری</v>
          </cell>
          <cell r="F117">
            <v>32075.108822999999</v>
          </cell>
          <cell r="G117">
            <v>28796.319921093331</v>
          </cell>
          <cell r="H117">
            <v>58.706516264699999</v>
          </cell>
          <cell r="I117">
            <v>1.2006877746</v>
          </cell>
          <cell r="J117">
            <v>3375</v>
          </cell>
          <cell r="K117">
            <v>3030</v>
          </cell>
          <cell r="L117">
            <v>4.101214665047941E-4</v>
          </cell>
          <cell r="M117">
            <v>53.16</v>
          </cell>
          <cell r="N117">
            <v>4453682</v>
          </cell>
          <cell r="O117">
            <v>1.2110515865</v>
          </cell>
          <cell r="P117">
            <v>1.6092863773999999</v>
          </cell>
          <cell r="Q117">
            <v>1.2006877746</v>
          </cell>
        </row>
        <row r="118">
          <cell r="A118" t="str">
            <v>کاذر</v>
          </cell>
          <cell r="B118" t="str">
            <v>فرآورده‌های‌نسوزآذر</v>
          </cell>
          <cell r="C118" t="str">
            <v>TSE</v>
          </cell>
          <cell r="D118" t="str">
            <v>صنعتی</v>
          </cell>
          <cell r="E118" t="str">
            <v>سایر محصولات کانی غیرفلزی</v>
          </cell>
          <cell r="F118">
            <v>11440.92</v>
          </cell>
          <cell r="G118">
            <v>10501.442922755741</v>
          </cell>
          <cell r="H118">
            <v>12.299153051199999</v>
          </cell>
          <cell r="I118">
            <v>0.30180381649999999</v>
          </cell>
          <cell r="J118">
            <v>14370</v>
          </cell>
          <cell r="K118">
            <v>13190</v>
          </cell>
          <cell r="L118">
            <v>1.4628685796381246E-4</v>
          </cell>
          <cell r="M118">
            <v>11.29</v>
          </cell>
          <cell r="N118">
            <v>1061571</v>
          </cell>
          <cell r="O118">
            <v>1.2062056914999999</v>
          </cell>
          <cell r="P118">
            <v>1.4683764891</v>
          </cell>
          <cell r="Q118">
            <v>0.30180381649999999</v>
          </cell>
        </row>
        <row r="119">
          <cell r="A119" t="str">
            <v>ثمسکن</v>
          </cell>
          <cell r="B119" t="str">
            <v>سرمایه‌گذاری‌ مسکن‌</v>
          </cell>
          <cell r="C119" t="str">
            <v>TSE</v>
          </cell>
          <cell r="D119" t="str">
            <v>خدمات مالی</v>
          </cell>
          <cell r="E119" t="str">
            <v>سرمایه گذاری</v>
          </cell>
          <cell r="F119">
            <v>23529</v>
          </cell>
          <cell r="G119">
            <v>23529</v>
          </cell>
          <cell r="H119">
            <v>65.838757214799998</v>
          </cell>
          <cell r="I119">
            <v>1.0011155658999999</v>
          </cell>
          <cell r="J119">
            <v>4289</v>
          </cell>
          <cell r="K119" t="e">
            <v>#N/A</v>
          </cell>
          <cell r="L119">
            <v>3.0084848779910562E-4</v>
          </cell>
          <cell r="M119" t="e">
            <v>#N/A</v>
          </cell>
          <cell r="N119">
            <v>3863988</v>
          </cell>
          <cell r="O119">
            <v>1.2053975464</v>
          </cell>
          <cell r="P119">
            <v>1.3268248583</v>
          </cell>
          <cell r="Q119">
            <v>1.0011155658999999</v>
          </cell>
        </row>
        <row r="120">
          <cell r="A120" t="str">
            <v>کتوکا</v>
          </cell>
          <cell r="B120" t="str">
            <v>تولیدی و خدمات صنایع نسوز توکا</v>
          </cell>
          <cell r="C120" t="str">
            <v>IFB</v>
          </cell>
          <cell r="D120" t="str">
            <v>صنعتی</v>
          </cell>
          <cell r="E120" t="str">
            <v>سایر محصولات کانی غیرفلزی</v>
          </cell>
          <cell r="F120">
            <v>10000.5</v>
          </cell>
          <cell r="G120">
            <v>10422.743333333332</v>
          </cell>
          <cell r="H120">
            <v>12.0139205546</v>
          </cell>
          <cell r="I120">
            <v>1.0698023538999999</v>
          </cell>
          <cell r="J120">
            <v>9000</v>
          </cell>
          <cell r="K120">
            <v>9380</v>
          </cell>
          <cell r="L120">
            <v>1.2786923805665161E-4</v>
          </cell>
          <cell r="M120">
            <v>12.52</v>
          </cell>
          <cell r="N120">
            <v>1</v>
          </cell>
          <cell r="O120">
            <v>1.2053138005999999</v>
          </cell>
          <cell r="P120">
            <v>0.55522172459999997</v>
          </cell>
          <cell r="Q120">
            <v>1.0698023538999999</v>
          </cell>
        </row>
        <row r="121">
          <cell r="A121" t="str">
            <v>غدام</v>
          </cell>
          <cell r="B121" t="str">
            <v>خوراک‌  دام‌ پارس‌</v>
          </cell>
          <cell r="C121" t="str">
            <v>TSE</v>
          </cell>
          <cell r="D121" t="str">
            <v>مصرفی غیردوره ای</v>
          </cell>
          <cell r="E121" t="str">
            <v>سایر محصولات غذایی</v>
          </cell>
          <cell r="F121">
            <v>9099.2000000000007</v>
          </cell>
          <cell r="G121">
            <v>8155.4254826254828</v>
          </cell>
          <cell r="H121">
            <v>196.66925532830001</v>
          </cell>
          <cell r="I121">
            <v>0.54684999690000002</v>
          </cell>
          <cell r="J121">
            <v>56980</v>
          </cell>
          <cell r="K121">
            <v>51070</v>
          </cell>
          <cell r="L121">
            <v>1.1634495984451623E-4</v>
          </cell>
          <cell r="M121">
            <v>176.1</v>
          </cell>
          <cell r="N121">
            <v>235701</v>
          </cell>
          <cell r="O121">
            <v>1.2045871534999999</v>
          </cell>
          <cell r="P121">
            <v>1.1213357823000001</v>
          </cell>
          <cell r="Q121">
            <v>0.54684999690000002</v>
          </cell>
        </row>
        <row r="122">
          <cell r="A122" t="str">
            <v>فنورد</v>
          </cell>
          <cell r="B122" t="str">
            <v>نوردوقطعات‌ فولادی‌</v>
          </cell>
          <cell r="C122" t="str">
            <v>TSE</v>
          </cell>
          <cell r="D122" t="str">
            <v>مواد پایه</v>
          </cell>
          <cell r="E122" t="str">
            <v>اهن و فولاد</v>
          </cell>
          <cell r="F122">
            <v>34718.400000000001</v>
          </cell>
          <cell r="G122">
            <v>29467.51609263158</v>
          </cell>
          <cell r="H122">
            <v>7.2876854310999999</v>
          </cell>
          <cell r="I122">
            <v>0.39047604689999998</v>
          </cell>
          <cell r="J122">
            <v>237500</v>
          </cell>
          <cell r="K122">
            <v>201580</v>
          </cell>
          <cell r="L122">
            <v>4.4391933948763102E-4</v>
          </cell>
          <cell r="M122">
            <v>6.19</v>
          </cell>
          <cell r="N122">
            <v>57600</v>
          </cell>
          <cell r="O122">
            <v>1.2040188091999999</v>
          </cell>
          <cell r="P122">
            <v>1.5465678200999999</v>
          </cell>
          <cell r="Q122">
            <v>0.39047604689999998</v>
          </cell>
        </row>
        <row r="123">
          <cell r="A123" t="str">
            <v>شوینده</v>
          </cell>
          <cell r="B123" t="str">
            <v>مدیریت صنعت شوینده ت.ص.بهشهر</v>
          </cell>
          <cell r="C123" t="str">
            <v>TSE</v>
          </cell>
          <cell r="D123" t="str">
            <v>خدمات مالی</v>
          </cell>
          <cell r="E123" t="str">
            <v>سرمایه گذاری</v>
          </cell>
          <cell r="F123">
            <v>22120</v>
          </cell>
          <cell r="G123">
            <v>19924.735202492211</v>
          </cell>
          <cell r="H123">
            <v>9.9891617372999999</v>
          </cell>
          <cell r="I123">
            <v>0.54947832100000005</v>
          </cell>
          <cell r="J123">
            <v>22470</v>
          </cell>
          <cell r="K123">
            <v>20240</v>
          </cell>
          <cell r="L123">
            <v>2.8283261295066587E-4</v>
          </cell>
          <cell r="M123">
            <v>9</v>
          </cell>
          <cell r="N123">
            <v>652458</v>
          </cell>
          <cell r="O123">
            <v>1.2038839970999999</v>
          </cell>
          <cell r="P123">
            <v>1.5267551348999999</v>
          </cell>
          <cell r="Q123">
            <v>0.54947832100000005</v>
          </cell>
        </row>
        <row r="124">
          <cell r="A124" t="str">
            <v>فگستر</v>
          </cell>
          <cell r="B124" t="str">
            <v>گسترش صنایع روی ایرانیان</v>
          </cell>
          <cell r="C124" t="str">
            <v>IFB</v>
          </cell>
          <cell r="D124" t="str">
            <v>مواد پایه</v>
          </cell>
          <cell r="E124" t="str">
            <v>تولید فلزات گرانبهای غیراهن</v>
          </cell>
          <cell r="F124">
            <v>7960</v>
          </cell>
          <cell r="G124">
            <v>7583.7810945273632</v>
          </cell>
          <cell r="H124">
            <v>14.080905661399999</v>
          </cell>
          <cell r="J124">
            <v>8040</v>
          </cell>
          <cell r="K124">
            <v>7660</v>
          </cell>
          <cell r="L124">
            <v>1.0177882455186709E-4</v>
          </cell>
          <cell r="M124">
            <v>13.42</v>
          </cell>
          <cell r="N124">
            <v>1833741</v>
          </cell>
          <cell r="O124">
            <v>1.2005841424999999</v>
          </cell>
          <cell r="P124">
            <v>0</v>
          </cell>
          <cell r="Q124">
            <v>0</v>
          </cell>
        </row>
        <row r="125">
          <cell r="A125" t="str">
            <v>وتوسم</v>
          </cell>
          <cell r="B125" t="str">
            <v>سرمایه‌گذاری‌توسعه‌ملی‌</v>
          </cell>
          <cell r="C125" t="str">
            <v>TSE</v>
          </cell>
          <cell r="D125" t="str">
            <v>خدمات مالی</v>
          </cell>
          <cell r="E125" t="str">
            <v>سرمایه گذاری</v>
          </cell>
          <cell r="F125">
            <v>36096</v>
          </cell>
          <cell r="G125">
            <v>34329.616853192885</v>
          </cell>
          <cell r="H125">
            <v>3.0191969446</v>
          </cell>
          <cell r="I125">
            <v>1.1632575456000001</v>
          </cell>
          <cell r="J125">
            <v>4557</v>
          </cell>
          <cell r="K125">
            <v>4334</v>
          </cell>
          <cell r="L125">
            <v>4.6153372500303951E-4</v>
          </cell>
          <cell r="M125">
            <v>2.87</v>
          </cell>
          <cell r="N125">
            <v>3200000</v>
          </cell>
          <cell r="O125">
            <v>1.1968223299</v>
          </cell>
          <cell r="P125">
            <v>0.79643635540000002</v>
          </cell>
          <cell r="Q125">
            <v>1.1632575456000001</v>
          </cell>
        </row>
        <row r="126">
          <cell r="A126" t="str">
            <v>خکار</v>
          </cell>
          <cell r="B126" t="str">
            <v>ایرکا پارت صنعت</v>
          </cell>
          <cell r="C126" t="str">
            <v>TSE</v>
          </cell>
          <cell r="D126" t="str">
            <v>مصرفی دوره ای</v>
          </cell>
          <cell r="E126" t="str">
            <v>قطعات خودرو</v>
          </cell>
          <cell r="F126">
            <v>7750.4</v>
          </cell>
          <cell r="G126">
            <v>7187.6921316165945</v>
          </cell>
          <cell r="H126">
            <v>5.8687096605000004</v>
          </cell>
          <cell r="I126">
            <v>1.4783435630999999</v>
          </cell>
          <cell r="J126">
            <v>2796</v>
          </cell>
          <cell r="K126">
            <v>2593</v>
          </cell>
          <cell r="L126">
            <v>9.9098819322461146E-5</v>
          </cell>
          <cell r="M126">
            <v>5.45</v>
          </cell>
          <cell r="N126">
            <v>5274262</v>
          </cell>
          <cell r="O126">
            <v>1.1904615337</v>
          </cell>
          <cell r="P126">
            <v>0.83453526560000002</v>
          </cell>
          <cell r="Q126">
            <v>1.4783435630999999</v>
          </cell>
        </row>
        <row r="127">
          <cell r="A127" t="str">
            <v>پکویر</v>
          </cell>
          <cell r="B127" t="str">
            <v>کویر تایر</v>
          </cell>
          <cell r="C127" t="str">
            <v>TSE</v>
          </cell>
          <cell r="D127" t="str">
            <v>مصرفی دوره ای</v>
          </cell>
          <cell r="E127" t="str">
            <v>لاستیک و پلاستیک</v>
          </cell>
          <cell r="F127">
            <v>23805.599999999999</v>
          </cell>
          <cell r="G127">
            <v>24320.315675675673</v>
          </cell>
          <cell r="H127">
            <v>9.7923486298999993</v>
          </cell>
          <cell r="I127">
            <v>1.0067169924999999</v>
          </cell>
          <cell r="J127">
            <v>5550</v>
          </cell>
          <cell r="K127">
            <v>5670</v>
          </cell>
          <cell r="L127">
            <v>3.0438517408943808E-4</v>
          </cell>
          <cell r="M127">
            <v>10</v>
          </cell>
          <cell r="N127">
            <v>2604167</v>
          </cell>
          <cell r="O127">
            <v>1.1894436786</v>
          </cell>
          <cell r="P127">
            <v>1.2592216448</v>
          </cell>
          <cell r="Q127">
            <v>1.0067169924999999</v>
          </cell>
        </row>
        <row r="128">
          <cell r="A128" t="str">
            <v>سبزوا</v>
          </cell>
          <cell r="B128" t="str">
            <v>سیمان لار سبزوار</v>
          </cell>
          <cell r="C128" t="str">
            <v>IFB</v>
          </cell>
          <cell r="D128" t="str">
            <v>صنعتی</v>
          </cell>
          <cell r="E128" t="str">
            <v>سیمان، اهک و گچ</v>
          </cell>
          <cell r="F128">
            <v>16357.692861387</v>
          </cell>
          <cell r="G128">
            <v>13479.915675950459</v>
          </cell>
          <cell r="H128">
            <v>16.9177561218</v>
          </cell>
          <cell r="I128">
            <v>0.99827840290000003</v>
          </cell>
          <cell r="J128">
            <v>4337</v>
          </cell>
          <cell r="K128">
            <v>3574</v>
          </cell>
          <cell r="L128">
            <v>2.0915411454930106E-4</v>
          </cell>
          <cell r="M128">
            <v>13.96</v>
          </cell>
          <cell r="N128">
            <v>1</v>
          </cell>
          <cell r="O128">
            <v>1.1865149631</v>
          </cell>
          <cell r="P128">
            <v>1.1867356515</v>
          </cell>
          <cell r="Q128">
            <v>0.99827840290000003</v>
          </cell>
        </row>
        <row r="129">
          <cell r="A129" t="str">
            <v>کرازی</v>
          </cell>
          <cell r="B129" t="str">
            <v>کارخانجات‌تولیدی‌شیشه‌رازی‌</v>
          </cell>
          <cell r="C129" t="str">
            <v>TSE</v>
          </cell>
          <cell r="D129" t="str">
            <v>صنعتی</v>
          </cell>
          <cell r="E129" t="str">
            <v>سایر محصولات کانی غیرفلزی</v>
          </cell>
          <cell r="F129">
            <v>27278.080000000002</v>
          </cell>
          <cell r="G129">
            <v>26955.16191900312</v>
          </cell>
          <cell r="H129">
            <v>8.7827118119000005</v>
          </cell>
          <cell r="I129">
            <v>0.3279486157</v>
          </cell>
          <cell r="J129">
            <v>1605</v>
          </cell>
          <cell r="K129">
            <v>1586</v>
          </cell>
          <cell r="L129">
            <v>3.4878529126027577E-4</v>
          </cell>
          <cell r="M129">
            <v>8.67</v>
          </cell>
          <cell r="N129">
            <v>9253547</v>
          </cell>
          <cell r="O129">
            <v>1.1857849706000001</v>
          </cell>
          <cell r="P129">
            <v>0.63241758770000001</v>
          </cell>
          <cell r="Q129">
            <v>0.3279486157</v>
          </cell>
        </row>
        <row r="130">
          <cell r="A130" t="str">
            <v>فملی</v>
          </cell>
          <cell r="B130" t="str">
            <v>ملی‌ صنایع‌ مس‌ ایران‌</v>
          </cell>
          <cell r="C130" t="str">
            <v>TSE</v>
          </cell>
          <cell r="D130" t="str">
            <v>مواد پایه</v>
          </cell>
          <cell r="E130" t="str">
            <v>تولید فلزات گرانبهای غیراهن</v>
          </cell>
          <cell r="F130">
            <v>2960000</v>
          </cell>
          <cell r="G130">
            <v>2944021.5924426448</v>
          </cell>
          <cell r="H130">
            <v>6.3744135959000001</v>
          </cell>
          <cell r="I130">
            <v>1.3208460895</v>
          </cell>
          <cell r="J130">
            <v>7410</v>
          </cell>
          <cell r="K130">
            <v>7370</v>
          </cell>
          <cell r="L130">
            <v>3.7847402094664147E-2</v>
          </cell>
          <cell r="M130">
            <v>6.34</v>
          </cell>
          <cell r="N130">
            <v>15810277</v>
          </cell>
          <cell r="O130">
            <v>1.1816164866000001</v>
          </cell>
          <cell r="P130">
            <v>0.95965237739999998</v>
          </cell>
          <cell r="Q130">
            <v>1.3208460895</v>
          </cell>
        </row>
        <row r="131">
          <cell r="A131" t="str">
            <v>حآسا</v>
          </cell>
          <cell r="B131" t="str">
            <v>آسیا سیر ارس</v>
          </cell>
          <cell r="C131" t="str">
            <v>IFB</v>
          </cell>
          <cell r="D131" t="str">
            <v>صنعتی</v>
          </cell>
          <cell r="E131" t="str">
            <v>حمل و نقل از طریق خطوط راه اهن</v>
          </cell>
          <cell r="F131">
            <v>10792</v>
          </cell>
          <cell r="G131">
            <v>10442.332842415317</v>
          </cell>
          <cell r="H131">
            <v>21.188002566600002</v>
          </cell>
          <cell r="I131">
            <v>0.14118826670000001</v>
          </cell>
          <cell r="J131">
            <v>13580</v>
          </cell>
          <cell r="K131">
            <v>13140</v>
          </cell>
          <cell r="L131">
            <v>1.3798958223162685E-4</v>
          </cell>
          <cell r="M131">
            <v>20.5</v>
          </cell>
          <cell r="N131">
            <v>1</v>
          </cell>
          <cell r="O131">
            <v>1.1776153474</v>
          </cell>
          <cell r="P131">
            <v>0.47295341099999999</v>
          </cell>
          <cell r="Q131">
            <v>0.14118826670000001</v>
          </cell>
        </row>
        <row r="132">
          <cell r="A132" t="str">
            <v>جم پیلن</v>
          </cell>
          <cell r="B132" t="str">
            <v>پلی پروپیلن جم - جم پیلن</v>
          </cell>
          <cell r="C132" t="str">
            <v>TSE</v>
          </cell>
          <cell r="D132" t="str">
            <v>مواد پایه</v>
          </cell>
          <cell r="E132" t="str">
            <v>مواد شیمیایی-متنوع</v>
          </cell>
          <cell r="F132">
            <v>270020</v>
          </cell>
          <cell r="G132">
            <v>270020</v>
          </cell>
          <cell r="H132">
            <v>5.5642140308999997</v>
          </cell>
          <cell r="J132">
            <v>134610</v>
          </cell>
          <cell r="K132" t="e">
            <v>#N/A</v>
          </cell>
          <cell r="L132">
            <v>3.452552538378788E-3</v>
          </cell>
          <cell r="M132" t="e">
            <v>#N/A</v>
          </cell>
          <cell r="N132">
            <v>704672</v>
          </cell>
          <cell r="O132">
            <v>1.176726334</v>
          </cell>
          <cell r="P132">
            <v>0.93221789160000001</v>
          </cell>
          <cell r="Q132">
            <v>0</v>
          </cell>
        </row>
        <row r="133">
          <cell r="A133" t="str">
            <v>شبهرن</v>
          </cell>
          <cell r="B133" t="str">
            <v>نفت‌ بهران‌</v>
          </cell>
          <cell r="C133" t="str">
            <v>TSE</v>
          </cell>
          <cell r="D133" t="str">
            <v>انرژی</v>
          </cell>
          <cell r="E133" t="str">
            <v>فراورده های نفتی</v>
          </cell>
          <cell r="F133">
            <v>173036</v>
          </cell>
          <cell r="G133">
            <v>170054.67677463818</v>
          </cell>
          <cell r="H133">
            <v>8.4509699525999995</v>
          </cell>
          <cell r="I133">
            <v>0.7857354996</v>
          </cell>
          <cell r="J133">
            <v>14510</v>
          </cell>
          <cell r="K133">
            <v>14260</v>
          </cell>
          <cell r="L133">
            <v>2.2124875232609137E-3</v>
          </cell>
          <cell r="M133">
            <v>8.31</v>
          </cell>
          <cell r="N133">
            <v>4780000</v>
          </cell>
          <cell r="O133">
            <v>1.176384114</v>
          </cell>
          <cell r="P133">
            <v>1.0056751513</v>
          </cell>
          <cell r="Q133">
            <v>0.7857354996</v>
          </cell>
        </row>
        <row r="134">
          <cell r="A134" t="str">
            <v>شیراز</v>
          </cell>
          <cell r="B134" t="str">
            <v>پتروشیمی‌شیراز</v>
          </cell>
          <cell r="C134" t="str">
            <v>TSE</v>
          </cell>
          <cell r="D134" t="str">
            <v>مواد پایه</v>
          </cell>
          <cell r="E134" t="str">
            <v>تولید کود و ترکیبات نیتروژن</v>
          </cell>
          <cell r="F134">
            <v>397086</v>
          </cell>
          <cell r="G134">
            <v>394331.2923946557</v>
          </cell>
          <cell r="H134">
            <v>11.371359929700001</v>
          </cell>
          <cell r="I134">
            <v>0.95621495670000001</v>
          </cell>
          <cell r="J134">
            <v>77840</v>
          </cell>
          <cell r="K134">
            <v>77300</v>
          </cell>
          <cell r="L134">
            <v>5.077254563568178E-3</v>
          </cell>
          <cell r="M134">
            <v>11.29</v>
          </cell>
          <cell r="N134">
            <v>1269519</v>
          </cell>
          <cell r="O134">
            <v>1.1747542210999999</v>
          </cell>
          <cell r="P134">
            <v>1.2907365111</v>
          </cell>
          <cell r="Q134">
            <v>0.95621495670000001</v>
          </cell>
        </row>
        <row r="135">
          <cell r="A135" t="str">
            <v>زکوثر</v>
          </cell>
          <cell r="B135" t="str">
            <v>سرمایه گذاری کشاورزی کوثر</v>
          </cell>
          <cell r="C135" t="str">
            <v>TSE</v>
          </cell>
          <cell r="D135" t="str">
            <v>خدمات مالی</v>
          </cell>
          <cell r="E135" t="str">
            <v>سرمایه گذاری</v>
          </cell>
          <cell r="F135">
            <v>46502.5</v>
          </cell>
          <cell r="G135">
            <v>42861.240286909742</v>
          </cell>
          <cell r="J135">
            <v>16730</v>
          </cell>
          <cell r="K135">
            <v>15420</v>
          </cell>
          <cell r="L135">
            <v>5.9459419456321606E-4</v>
          </cell>
          <cell r="M135">
            <v>18.23</v>
          </cell>
          <cell r="N135">
            <v>1100000</v>
          </cell>
          <cell r="O135">
            <v>1.1718204039</v>
          </cell>
          <cell r="P135">
            <v>1.3085984679</v>
          </cell>
          <cell r="Q135">
            <v>0</v>
          </cell>
        </row>
        <row r="136">
          <cell r="A136" t="str">
            <v>وصنا</v>
          </cell>
          <cell r="B136" t="str">
            <v>گروه‌صنایع‌بهشهرایران‌</v>
          </cell>
          <cell r="C136" t="str">
            <v>TSE</v>
          </cell>
          <cell r="D136" t="str">
            <v>خدمات مالی</v>
          </cell>
          <cell r="E136" t="str">
            <v>سرمایه گذاری</v>
          </cell>
          <cell r="F136">
            <v>17345</v>
          </cell>
          <cell r="G136">
            <v>16769.190448456611</v>
          </cell>
          <cell r="H136">
            <v>5.2101508425</v>
          </cell>
          <cell r="I136">
            <v>0.8598505877</v>
          </cell>
          <cell r="J136">
            <v>3434</v>
          </cell>
          <cell r="K136">
            <v>3320</v>
          </cell>
          <cell r="L136">
            <v>2.2177810450403702E-4</v>
          </cell>
          <cell r="M136">
            <v>5.04</v>
          </cell>
          <cell r="N136">
            <v>4149378</v>
          </cell>
          <cell r="O136">
            <v>1.1713228069999999</v>
          </cell>
          <cell r="P136">
            <v>1.1987266126</v>
          </cell>
          <cell r="Q136">
            <v>0.8598505877</v>
          </cell>
        </row>
        <row r="137">
          <cell r="A137" t="str">
            <v>خمهر</v>
          </cell>
          <cell r="B137" t="str">
            <v>مهرکام‌پارس‌</v>
          </cell>
          <cell r="C137" t="str">
            <v>TSE</v>
          </cell>
          <cell r="D137" t="str">
            <v>مصرفی دوره ای</v>
          </cell>
          <cell r="E137" t="str">
            <v>قطعات خودرو</v>
          </cell>
          <cell r="F137">
            <v>13997.741611392001</v>
          </cell>
          <cell r="G137">
            <v>12909.392614909064</v>
          </cell>
          <cell r="H137">
            <v>30.956419029599999</v>
          </cell>
          <cell r="I137">
            <v>1.1898404467000001</v>
          </cell>
          <cell r="J137">
            <v>2135</v>
          </cell>
          <cell r="K137">
            <v>1969</v>
          </cell>
          <cell r="L137">
            <v>1.7897910648093416E-4</v>
          </cell>
          <cell r="M137">
            <v>28.54</v>
          </cell>
          <cell r="N137">
            <v>6610842</v>
          </cell>
          <cell r="O137">
            <v>1.1672328936</v>
          </cell>
          <cell r="P137">
            <v>1.1711110431</v>
          </cell>
          <cell r="Q137">
            <v>1.1898404467000001</v>
          </cell>
        </row>
        <row r="138">
          <cell r="A138" t="str">
            <v>والبر</v>
          </cell>
          <cell r="B138" t="str">
            <v>سرمایه‌ گذاری‌ البرز(هلدینگ‌</v>
          </cell>
          <cell r="C138" t="str">
            <v>TSE</v>
          </cell>
          <cell r="D138" t="str">
            <v>خدمات مالی</v>
          </cell>
          <cell r="E138" t="str">
            <v>سرمایه گذاری</v>
          </cell>
          <cell r="F138">
            <v>62748.747000000003</v>
          </cell>
          <cell r="G138">
            <v>63252.079195187172</v>
          </cell>
          <cell r="H138">
            <v>8.7049043195000007</v>
          </cell>
          <cell r="I138">
            <v>0.91966239930000004</v>
          </cell>
          <cell r="J138">
            <v>7480</v>
          </cell>
          <cell r="K138">
            <v>7540</v>
          </cell>
          <cell r="L138">
            <v>8.0232333062342932E-4</v>
          </cell>
          <cell r="M138">
            <v>8.7799999999999994</v>
          </cell>
          <cell r="N138">
            <v>3360040</v>
          </cell>
          <cell r="O138">
            <v>1.1667641766000001</v>
          </cell>
          <cell r="P138">
            <v>1.4653835808</v>
          </cell>
          <cell r="Q138">
            <v>0.91966239930000004</v>
          </cell>
        </row>
        <row r="139">
          <cell r="A139" t="str">
            <v>شیران</v>
          </cell>
          <cell r="B139" t="str">
            <v>س. صنایع‌شیمیایی‌ایران</v>
          </cell>
          <cell r="C139" t="str">
            <v>TSE</v>
          </cell>
          <cell r="D139" t="str">
            <v>مواد پایه</v>
          </cell>
          <cell r="E139" t="str">
            <v>مواد شیمیایی-متنوع</v>
          </cell>
          <cell r="F139">
            <v>193863.93935999999</v>
          </cell>
          <cell r="G139">
            <v>186892.47750124137</v>
          </cell>
          <cell r="H139">
            <v>9.2273028346999997</v>
          </cell>
          <cell r="I139">
            <v>0.82254113719999999</v>
          </cell>
          <cell r="J139">
            <v>20300</v>
          </cell>
          <cell r="K139">
            <v>19570</v>
          </cell>
          <cell r="L139">
            <v>2.4787994812883467E-3</v>
          </cell>
          <cell r="M139">
            <v>8.9</v>
          </cell>
          <cell r="N139">
            <v>3856070</v>
          </cell>
          <cell r="O139">
            <v>1.1667177565</v>
          </cell>
          <cell r="P139">
            <v>1.4018359708999999</v>
          </cell>
          <cell r="Q139">
            <v>0.82254113719999999</v>
          </cell>
        </row>
        <row r="140">
          <cell r="A140" t="str">
            <v>وتجارت</v>
          </cell>
          <cell r="B140" t="str">
            <v>بانک تجارت</v>
          </cell>
          <cell r="C140" t="str">
            <v>TSE</v>
          </cell>
          <cell r="D140" t="str">
            <v>خدمات مالی</v>
          </cell>
          <cell r="E140" t="str">
            <v>بانکها و موسسات اعتباری</v>
          </cell>
          <cell r="F140">
            <v>480993.32079600001</v>
          </cell>
          <cell r="G140">
            <v>431037.21302950371</v>
          </cell>
          <cell r="H140">
            <v>5.0278660786999998</v>
          </cell>
          <cell r="I140">
            <v>1.4632055282</v>
          </cell>
          <cell r="J140">
            <v>2176</v>
          </cell>
          <cell r="K140">
            <v>1950</v>
          </cell>
          <cell r="L140">
            <v>6.1501174381804035E-3</v>
          </cell>
          <cell r="M140">
            <v>4.5</v>
          </cell>
          <cell r="N140">
            <v>54495913</v>
          </cell>
          <cell r="O140">
            <v>1.1621350383</v>
          </cell>
          <cell r="P140">
            <v>1.6329639931</v>
          </cell>
          <cell r="Q140">
            <v>1.4632055282</v>
          </cell>
        </row>
        <row r="141">
          <cell r="A141" t="str">
            <v>خنصیر</v>
          </cell>
          <cell r="B141" t="str">
            <v>مهندسی‌نصیرماشین‌</v>
          </cell>
          <cell r="C141" t="str">
            <v>TSE</v>
          </cell>
          <cell r="D141" t="str">
            <v>مصرفی دوره ای</v>
          </cell>
          <cell r="E141" t="str">
            <v>قطعات خودرو</v>
          </cell>
          <cell r="F141">
            <v>19528.422545400001</v>
          </cell>
          <cell r="G141">
            <v>18476.139125033835</v>
          </cell>
          <cell r="H141">
            <v>68.498616169000002</v>
          </cell>
          <cell r="I141">
            <v>0.53171188439999995</v>
          </cell>
          <cell r="J141">
            <v>15960</v>
          </cell>
          <cell r="K141">
            <v>15100</v>
          </cell>
          <cell r="L141">
            <v>2.4969596633454681E-4</v>
          </cell>
          <cell r="M141">
            <v>64.81</v>
          </cell>
          <cell r="N141">
            <v>865052</v>
          </cell>
          <cell r="O141">
            <v>1.1590575518999999</v>
          </cell>
          <cell r="P141">
            <v>0.91851855689999995</v>
          </cell>
          <cell r="Q141">
            <v>0.53171188439999995</v>
          </cell>
        </row>
        <row r="142">
          <cell r="A142" t="str">
            <v>ثبهساز</v>
          </cell>
          <cell r="B142" t="str">
            <v>بهساز کاشانه تهران</v>
          </cell>
          <cell r="C142" t="str">
            <v>TSE</v>
          </cell>
          <cell r="D142" t="str">
            <v>املاک و مستغلات</v>
          </cell>
          <cell r="E142" t="str">
            <v>انبوه سازی، املاک و مستغلات</v>
          </cell>
          <cell r="F142">
            <v>33396.975633000002</v>
          </cell>
          <cell r="G142">
            <v>31806.643459999999</v>
          </cell>
          <cell r="H142">
            <v>7.0791835209</v>
          </cell>
          <cell r="J142">
            <v>1659</v>
          </cell>
          <cell r="K142">
            <v>1580</v>
          </cell>
          <cell r="L142">
            <v>4.2702323159724719E-4</v>
          </cell>
          <cell r="M142">
            <v>6.75</v>
          </cell>
          <cell r="N142">
            <v>9096422</v>
          </cell>
          <cell r="O142">
            <v>1.1580710330999999</v>
          </cell>
          <cell r="P142">
            <v>1.2945816391</v>
          </cell>
          <cell r="Q142">
            <v>0</v>
          </cell>
        </row>
        <row r="143">
          <cell r="A143" t="str">
            <v>نطرین</v>
          </cell>
          <cell r="B143" t="str">
            <v>عطرین نخ قم</v>
          </cell>
          <cell r="C143" t="str">
            <v>IFB</v>
          </cell>
          <cell r="D143" t="str">
            <v>مصرفی غیردوره ای</v>
          </cell>
          <cell r="E143" t="str">
            <v>نساجی</v>
          </cell>
          <cell r="F143">
            <v>4495</v>
          </cell>
          <cell r="G143">
            <v>4205.9813874788497</v>
          </cell>
          <cell r="H143">
            <v>20.353681460099999</v>
          </cell>
          <cell r="I143">
            <v>0.69018164029999995</v>
          </cell>
          <cell r="J143">
            <v>5910</v>
          </cell>
          <cell r="K143">
            <v>5530</v>
          </cell>
          <cell r="L143">
            <v>5.7474348789025452E-5</v>
          </cell>
          <cell r="M143">
            <v>19.07</v>
          </cell>
          <cell r="N143">
            <v>1</v>
          </cell>
          <cell r="O143">
            <v>1.1550191898</v>
          </cell>
          <cell r="P143">
            <v>0.5701611124</v>
          </cell>
          <cell r="Q143">
            <v>0.69018164029999995</v>
          </cell>
        </row>
        <row r="144">
          <cell r="A144" t="str">
            <v>کرماشا</v>
          </cell>
          <cell r="B144" t="str">
            <v>صنایع پتروشیمی کرمانشاه</v>
          </cell>
          <cell r="C144" t="str">
            <v>TSE</v>
          </cell>
          <cell r="D144" t="str">
            <v>مواد پایه</v>
          </cell>
          <cell r="E144" t="str">
            <v>تولید کود و ترکیبات نیتروژن</v>
          </cell>
          <cell r="F144">
            <v>233138.95199999999</v>
          </cell>
          <cell r="G144">
            <v>231272.43168942598</v>
          </cell>
          <cell r="H144">
            <v>5.9476970457</v>
          </cell>
          <cell r="I144">
            <v>0.94847993159999999</v>
          </cell>
          <cell r="J144">
            <v>66200</v>
          </cell>
          <cell r="K144">
            <v>65670</v>
          </cell>
          <cell r="L144">
            <v>2.9809809663083118E-3</v>
          </cell>
          <cell r="M144">
            <v>5.9</v>
          </cell>
          <cell r="N144">
            <v>1411680</v>
          </cell>
          <cell r="O144">
            <v>1.1507005731</v>
          </cell>
          <cell r="P144">
            <v>1.1811561738</v>
          </cell>
          <cell r="Q144">
            <v>0.94847993159999999</v>
          </cell>
        </row>
        <row r="145">
          <cell r="A145" t="str">
            <v>فباهنر</v>
          </cell>
          <cell r="B145" t="str">
            <v>مس‌ شهیدباهنر</v>
          </cell>
          <cell r="C145" t="str">
            <v>TSE</v>
          </cell>
          <cell r="D145" t="str">
            <v>مواد پایه</v>
          </cell>
          <cell r="E145" t="str">
            <v>تولید فلزات گرانبهای غیراهن</v>
          </cell>
          <cell r="F145">
            <v>84603.75</v>
          </cell>
          <cell r="G145">
            <v>84603.75</v>
          </cell>
          <cell r="H145">
            <v>6.5767229959</v>
          </cell>
          <cell r="I145">
            <v>0.79319272760000004</v>
          </cell>
          <cell r="J145">
            <v>32590</v>
          </cell>
          <cell r="K145" t="e">
            <v>#N/A</v>
          </cell>
          <cell r="L145">
            <v>1.0817676165427168E-3</v>
          </cell>
          <cell r="M145" t="e">
            <v>#N/A</v>
          </cell>
          <cell r="N145">
            <v>1050000</v>
          </cell>
          <cell r="O145">
            <v>1.1492246137</v>
          </cell>
          <cell r="P145">
            <v>0.93148163740000001</v>
          </cell>
          <cell r="Q145">
            <v>0.79319272760000004</v>
          </cell>
        </row>
        <row r="146">
          <cell r="A146" t="str">
            <v>سیتا</v>
          </cell>
          <cell r="B146" t="str">
            <v>سرمایه گذاری سیمان تامین</v>
          </cell>
          <cell r="C146" t="str">
            <v>TSE</v>
          </cell>
          <cell r="D146" t="str">
            <v>خدمات مالی</v>
          </cell>
          <cell r="E146" t="str">
            <v>سرمایه گذاری</v>
          </cell>
          <cell r="F146">
            <v>123310</v>
          </cell>
          <cell r="G146">
            <v>119625.86994727592</v>
          </cell>
          <cell r="H146">
            <v>8.9903824883999999</v>
          </cell>
          <cell r="J146">
            <v>11380</v>
          </cell>
          <cell r="K146">
            <v>11040</v>
          </cell>
          <cell r="L146">
            <v>1.5766767406395392E-3</v>
          </cell>
          <cell r="M146">
            <v>8.7200000000000006</v>
          </cell>
          <cell r="N146">
            <v>4400000</v>
          </cell>
          <cell r="O146">
            <v>1.1475742363999999</v>
          </cell>
          <cell r="P146">
            <v>0.8490190594</v>
          </cell>
          <cell r="Q146">
            <v>0</v>
          </cell>
        </row>
        <row r="147">
          <cell r="A147" t="str">
            <v>غشهداب</v>
          </cell>
          <cell r="B147" t="str">
            <v>کشت و صنعت شهداب ناب خراسان</v>
          </cell>
          <cell r="C147" t="str">
            <v>IFB</v>
          </cell>
          <cell r="D147" t="str">
            <v>مصرفی غیردوره ای</v>
          </cell>
          <cell r="E147" t="str">
            <v>سایر محصولات غذایی</v>
          </cell>
          <cell r="F147">
            <v>12804.379207608001</v>
          </cell>
          <cell r="G147">
            <v>12335.473370056003</v>
          </cell>
          <cell r="H147">
            <v>10.944380326699999</v>
          </cell>
          <cell r="I147">
            <v>1.0016258158</v>
          </cell>
          <cell r="J147">
            <v>2758</v>
          </cell>
          <cell r="K147">
            <v>2657</v>
          </cell>
          <cell r="L147">
            <v>1.6372043528476254E-4</v>
          </cell>
          <cell r="M147">
            <v>10.54</v>
          </cell>
          <cell r="N147">
            <v>1</v>
          </cell>
          <cell r="O147">
            <v>1.1288758246999999</v>
          </cell>
          <cell r="P147">
            <v>1.3044395788000001</v>
          </cell>
          <cell r="Q147">
            <v>1.0016258158</v>
          </cell>
        </row>
        <row r="148">
          <cell r="A148" t="str">
            <v>برکت</v>
          </cell>
          <cell r="B148" t="str">
            <v>گروه دارویی برکت</v>
          </cell>
          <cell r="C148" t="str">
            <v>TSE</v>
          </cell>
          <cell r="D148" t="str">
            <v>خدمات مالی</v>
          </cell>
          <cell r="E148" t="str">
            <v>سرمایه گذاری</v>
          </cell>
          <cell r="F148">
            <v>131973.20000000001</v>
          </cell>
          <cell r="G148">
            <v>126042.66370875997</v>
          </cell>
          <cell r="H148">
            <v>55.819494594200002</v>
          </cell>
          <cell r="I148">
            <v>1.2697804009</v>
          </cell>
          <cell r="J148">
            <v>17580</v>
          </cell>
          <cell r="K148">
            <v>16790</v>
          </cell>
          <cell r="L148">
            <v>1.6874468804457875E-3</v>
          </cell>
          <cell r="M148">
            <v>53.3</v>
          </cell>
          <cell r="N148">
            <v>2936000</v>
          </cell>
          <cell r="O148">
            <v>1.1261021470000001</v>
          </cell>
          <cell r="P148">
            <v>1.4330660699</v>
          </cell>
          <cell r="Q148">
            <v>1.2697804009</v>
          </cell>
        </row>
        <row r="149">
          <cell r="A149" t="str">
            <v>پکرمان</v>
          </cell>
          <cell r="B149" t="str">
            <v>گروه‌ صنعتی‌ بارز</v>
          </cell>
          <cell r="C149" t="str">
            <v>TSE</v>
          </cell>
          <cell r="D149" t="str">
            <v>مصرفی دوره ای</v>
          </cell>
          <cell r="E149" t="str">
            <v>لاستیک و پلاستیک</v>
          </cell>
          <cell r="F149">
            <v>43203.15</v>
          </cell>
          <cell r="G149">
            <v>44812.436389684815</v>
          </cell>
          <cell r="H149">
            <v>12.724194409600001</v>
          </cell>
          <cell r="I149">
            <v>0.71045436750000002</v>
          </cell>
          <cell r="J149">
            <v>17450</v>
          </cell>
          <cell r="K149">
            <v>18100</v>
          </cell>
          <cell r="L149">
            <v>5.5240776682638157E-4</v>
          </cell>
          <cell r="M149">
            <v>13.2</v>
          </cell>
          <cell r="N149">
            <v>1010600</v>
          </cell>
          <cell r="O149">
            <v>1.1234246492</v>
          </cell>
          <cell r="P149">
            <v>0.97286965749999998</v>
          </cell>
          <cell r="Q149">
            <v>0.71045436750000002</v>
          </cell>
        </row>
        <row r="150">
          <cell r="A150" t="str">
            <v>پتایر</v>
          </cell>
          <cell r="B150" t="str">
            <v>ایران‌ تایر</v>
          </cell>
          <cell r="C150" t="str">
            <v>TSE</v>
          </cell>
          <cell r="D150" t="str">
            <v>مصرفی دوره ای</v>
          </cell>
          <cell r="E150" t="str">
            <v>لاستیک و پلاستیک</v>
          </cell>
          <cell r="F150">
            <v>21034</v>
          </cell>
          <cell r="G150">
            <v>19965.358116480791</v>
          </cell>
          <cell r="H150">
            <v>17.108596617300002</v>
          </cell>
          <cell r="I150">
            <v>0.65506371220000004</v>
          </cell>
          <cell r="J150">
            <v>1614</v>
          </cell>
          <cell r="K150">
            <v>1532</v>
          </cell>
          <cell r="L150">
            <v>2.6894670799296135E-4</v>
          </cell>
          <cell r="M150">
            <v>16.3</v>
          </cell>
          <cell r="N150">
            <v>8736168</v>
          </cell>
          <cell r="O150">
            <v>1.1230477779000001</v>
          </cell>
          <cell r="P150">
            <v>1.4648093501999999</v>
          </cell>
          <cell r="Q150">
            <v>0.65506371220000004</v>
          </cell>
        </row>
        <row r="151">
          <cell r="A151" t="str">
            <v>کپشیر</v>
          </cell>
          <cell r="B151" t="str">
            <v>پشم‌شیشه‌ایران‌</v>
          </cell>
          <cell r="C151" t="str">
            <v>TSE</v>
          </cell>
          <cell r="D151" t="str">
            <v>صنعتی</v>
          </cell>
          <cell r="E151" t="str">
            <v>سایر محصولات کانی غیرفلزی</v>
          </cell>
          <cell r="F151">
            <v>5875</v>
          </cell>
          <cell r="G151">
            <v>5998.4243697478987</v>
          </cell>
          <cell r="H151">
            <v>15.025594015999999</v>
          </cell>
          <cell r="I151">
            <v>0.2815605772</v>
          </cell>
          <cell r="J151">
            <v>11900</v>
          </cell>
          <cell r="K151">
            <v>12150</v>
          </cell>
          <cell r="L151">
            <v>7.5119421387213463E-5</v>
          </cell>
          <cell r="M151">
            <v>15.34</v>
          </cell>
          <cell r="N151">
            <v>1192369</v>
          </cell>
          <cell r="O151">
            <v>1.1228212205000001</v>
          </cell>
          <cell r="P151">
            <v>0.5797872261</v>
          </cell>
          <cell r="Q151">
            <v>0.2815605772</v>
          </cell>
        </row>
        <row r="152">
          <cell r="A152" t="str">
            <v>ساربیل</v>
          </cell>
          <cell r="B152" t="str">
            <v>سیمان آرتا اردبیل</v>
          </cell>
          <cell r="C152" t="str">
            <v>TSE</v>
          </cell>
          <cell r="D152" t="str">
            <v>صنعتی</v>
          </cell>
          <cell r="E152" t="str">
            <v>سیمان، اهک و گچ</v>
          </cell>
          <cell r="F152">
            <v>14433.6</v>
          </cell>
          <cell r="G152">
            <v>14447.971324261534</v>
          </cell>
          <cell r="H152">
            <v>8.7005172519999991</v>
          </cell>
          <cell r="I152">
            <v>0.94883437979999996</v>
          </cell>
          <cell r="J152">
            <v>30130</v>
          </cell>
          <cell r="K152">
            <v>30160</v>
          </cell>
          <cell r="L152">
            <v>1.8455211583565689E-4</v>
          </cell>
          <cell r="M152">
            <v>8.7100000000000009</v>
          </cell>
          <cell r="N152">
            <v>485280</v>
          </cell>
          <cell r="O152">
            <v>1.1224627263</v>
          </cell>
          <cell r="P152">
            <v>0.58012394879999996</v>
          </cell>
          <cell r="Q152">
            <v>0.94883437979999996</v>
          </cell>
        </row>
        <row r="153">
          <cell r="A153" t="str">
            <v>چکاوه</v>
          </cell>
          <cell r="B153" t="str">
            <v>صنایع‌کاغذسازی‌کاوه‌</v>
          </cell>
          <cell r="C153" t="str">
            <v>TSE</v>
          </cell>
          <cell r="D153" t="str">
            <v>مواد پایه</v>
          </cell>
          <cell r="E153" t="str">
            <v>محصولات کاغذی</v>
          </cell>
          <cell r="F153">
            <v>5362</v>
          </cell>
          <cell r="G153">
            <v>5362</v>
          </cell>
          <cell r="H153">
            <v>16.3726504045</v>
          </cell>
          <cell r="I153">
            <v>0.43749863420000001</v>
          </cell>
          <cell r="J153">
            <v>7690</v>
          </cell>
          <cell r="K153" t="e">
            <v>#N/A</v>
          </cell>
          <cell r="L153">
            <v>6.8560057443104439E-5</v>
          </cell>
          <cell r="M153" t="e">
            <v>#N/A</v>
          </cell>
          <cell r="N153">
            <v>1815981</v>
          </cell>
          <cell r="O153">
            <v>1.1208756842000001</v>
          </cell>
          <cell r="P153">
            <v>0.80334709979999996</v>
          </cell>
          <cell r="Q153">
            <v>0.43749863420000001</v>
          </cell>
        </row>
        <row r="154">
          <cell r="A154" t="str">
            <v>تایرا</v>
          </cell>
          <cell r="B154" t="str">
            <v>تراکتورسازی‌ایران‌</v>
          </cell>
          <cell r="C154" t="str">
            <v>TSE</v>
          </cell>
          <cell r="D154" t="str">
            <v>صنعتی</v>
          </cell>
          <cell r="E154" t="str">
            <v>ماشین الات</v>
          </cell>
          <cell r="F154">
            <v>55232</v>
          </cell>
          <cell r="G154">
            <v>56564.420448018376</v>
          </cell>
          <cell r="H154">
            <v>11.1016082506</v>
          </cell>
          <cell r="I154">
            <v>0.93606761449999998</v>
          </cell>
          <cell r="J154">
            <v>17410</v>
          </cell>
          <cell r="K154">
            <v>17830</v>
          </cell>
          <cell r="L154">
            <v>7.0621206503124667E-4</v>
          </cell>
          <cell r="M154">
            <v>11.37</v>
          </cell>
          <cell r="N154">
            <v>1280000</v>
          </cell>
          <cell r="O154">
            <v>1.1184868367</v>
          </cell>
          <cell r="P154">
            <v>0.76347538309999996</v>
          </cell>
          <cell r="Q154">
            <v>0.93606761449999998</v>
          </cell>
        </row>
        <row r="155">
          <cell r="A155" t="str">
            <v>حتوکا</v>
          </cell>
          <cell r="B155" t="str">
            <v>حمل‌ونقل‌توکا</v>
          </cell>
          <cell r="C155" t="str">
            <v>TSE</v>
          </cell>
          <cell r="D155" t="str">
            <v>صنعتی</v>
          </cell>
          <cell r="E155" t="str">
            <v>حمل و نقل بار زمینی</v>
          </cell>
          <cell r="F155">
            <v>5464.8</v>
          </cell>
          <cell r="G155">
            <v>6010.2882032667876</v>
          </cell>
          <cell r="H155">
            <v>10.204295423</v>
          </cell>
          <cell r="I155">
            <v>0.24743737830000001</v>
          </cell>
          <cell r="J155">
            <v>16530</v>
          </cell>
          <cell r="K155">
            <v>18180</v>
          </cell>
          <cell r="L155">
            <v>6.9874487488824538E-5</v>
          </cell>
          <cell r="M155">
            <v>11.22</v>
          </cell>
          <cell r="N155">
            <v>858615</v>
          </cell>
          <cell r="O155">
            <v>1.1167401615000001</v>
          </cell>
          <cell r="P155">
            <v>0.73295669299999999</v>
          </cell>
          <cell r="Q155">
            <v>0.24743737830000001</v>
          </cell>
        </row>
        <row r="156">
          <cell r="A156" t="str">
            <v>چکاپا</v>
          </cell>
          <cell r="B156" t="str">
            <v>گروه صنایع کاغذ پارس</v>
          </cell>
          <cell r="C156" t="str">
            <v>TSE</v>
          </cell>
          <cell r="D156" t="str">
            <v>مواد پایه</v>
          </cell>
          <cell r="E156" t="str">
            <v>محصولات کاغذی</v>
          </cell>
          <cell r="F156">
            <v>31209.146775000001</v>
          </cell>
          <cell r="G156">
            <v>30008.436982582763</v>
          </cell>
          <cell r="H156">
            <v>11.381571229</v>
          </cell>
          <cell r="I156">
            <v>0.95951035709999999</v>
          </cell>
          <cell r="J156">
            <v>3353</v>
          </cell>
          <cell r="K156">
            <v>3224</v>
          </cell>
          <cell r="L156">
            <v>3.9904902940027562E-4</v>
          </cell>
          <cell r="M156">
            <v>10.93</v>
          </cell>
          <cell r="N156">
            <v>4301692</v>
          </cell>
          <cell r="O156">
            <v>1.1080766302</v>
          </cell>
          <cell r="P156">
            <v>1.2745344094</v>
          </cell>
          <cell r="Q156">
            <v>0.95951035709999999</v>
          </cell>
        </row>
        <row r="157">
          <cell r="A157" t="str">
            <v>قزوین</v>
          </cell>
          <cell r="B157" t="str">
            <v>کارخانجات‌ قند قزوین‌</v>
          </cell>
          <cell r="C157" t="str">
            <v>TSE</v>
          </cell>
          <cell r="D157" t="str">
            <v>مصرفی غیردوره ای</v>
          </cell>
          <cell r="E157" t="str">
            <v>شکر</v>
          </cell>
          <cell r="F157">
            <v>11030.14185</v>
          </cell>
          <cell r="G157">
            <v>11316.639040909091</v>
          </cell>
          <cell r="H157">
            <v>9.9139715672000008</v>
          </cell>
          <cell r="I157">
            <v>0.60151392410000004</v>
          </cell>
          <cell r="J157">
            <v>5390</v>
          </cell>
          <cell r="K157">
            <v>5530</v>
          </cell>
          <cell r="L157">
            <v>1.4103453167504482E-4</v>
          </cell>
          <cell r="M157">
            <v>10.17</v>
          </cell>
          <cell r="N157">
            <v>2747253</v>
          </cell>
          <cell r="O157">
            <v>1.1080717420999999</v>
          </cell>
          <cell r="P157">
            <v>0.7842367817</v>
          </cell>
          <cell r="Q157">
            <v>0.60151392410000004</v>
          </cell>
        </row>
        <row r="158">
          <cell r="A158" t="str">
            <v>کلوند</v>
          </cell>
          <cell r="B158" t="str">
            <v>کاشی‌ الوند</v>
          </cell>
          <cell r="C158" t="str">
            <v>TSE</v>
          </cell>
          <cell r="D158" t="str">
            <v>صنعتی</v>
          </cell>
          <cell r="E158" t="str">
            <v>کاشی و سرامیک</v>
          </cell>
          <cell r="F158">
            <v>10168</v>
          </cell>
          <cell r="G158">
            <v>10934.793401413983</v>
          </cell>
          <cell r="H158">
            <v>9.5187711587999999</v>
          </cell>
          <cell r="I158">
            <v>0.53887237779999997</v>
          </cell>
          <cell r="J158">
            <v>25460</v>
          </cell>
          <cell r="K158">
            <v>27380</v>
          </cell>
          <cell r="L158">
            <v>1.3001094070896793E-4</v>
          </cell>
          <cell r="M158">
            <v>10.24</v>
          </cell>
          <cell r="N158">
            <v>560329</v>
          </cell>
          <cell r="O158">
            <v>1.1038120997</v>
          </cell>
          <cell r="P158">
            <v>0.98002692449999995</v>
          </cell>
          <cell r="Q158">
            <v>0.53887237779999997</v>
          </cell>
        </row>
        <row r="159">
          <cell r="A159" t="str">
            <v>زماهان</v>
          </cell>
          <cell r="B159" t="str">
            <v>مجتمع تولید گوشت مرغ ماهان</v>
          </cell>
          <cell r="C159" t="str">
            <v>IFB</v>
          </cell>
          <cell r="D159" t="str">
            <v>مصرفی غیردوره ای</v>
          </cell>
          <cell r="E159" t="str">
            <v>محصولات کشاورزی و دامپروری</v>
          </cell>
          <cell r="F159">
            <v>10396</v>
          </cell>
          <cell r="G159">
            <v>9473.4112554112544</v>
          </cell>
          <cell r="H159">
            <v>11.2410816467</v>
          </cell>
          <cell r="I159">
            <v>0.36152838840000001</v>
          </cell>
          <cell r="J159">
            <v>9240</v>
          </cell>
          <cell r="K159">
            <v>8420</v>
          </cell>
          <cell r="L159">
            <v>1.3292621357301638E-4</v>
          </cell>
          <cell r="M159">
            <v>10.24</v>
          </cell>
          <cell r="N159">
            <v>1446481</v>
          </cell>
          <cell r="O159">
            <v>1.1029873142</v>
          </cell>
          <cell r="P159">
            <v>1.2373682431999999</v>
          </cell>
          <cell r="Q159">
            <v>0.36152838840000001</v>
          </cell>
        </row>
        <row r="160">
          <cell r="A160" t="str">
            <v>پارسیان</v>
          </cell>
          <cell r="B160" t="str">
            <v>بیمه پارسیان</v>
          </cell>
          <cell r="C160" t="str">
            <v>TSE</v>
          </cell>
          <cell r="D160" t="str">
            <v>خدمات مالی</v>
          </cell>
          <cell r="E160" t="str">
            <v>بیمه</v>
          </cell>
          <cell r="F160">
            <v>43152</v>
          </cell>
          <cell r="G160">
            <v>42241.771856786014</v>
          </cell>
          <cell r="H160">
            <v>43.138894348800001</v>
          </cell>
          <cell r="I160">
            <v>0.96062747910000001</v>
          </cell>
          <cell r="J160">
            <v>3603</v>
          </cell>
          <cell r="K160">
            <v>3527</v>
          </cell>
          <cell r="L160">
            <v>5.5175374837464436E-4</v>
          </cell>
          <cell r="M160">
            <v>41.99</v>
          </cell>
          <cell r="N160">
            <v>4800000</v>
          </cell>
          <cell r="O160">
            <v>1.0977171519</v>
          </cell>
          <cell r="P160">
            <v>1.0438146757</v>
          </cell>
          <cell r="Q160">
            <v>0.96062747910000001</v>
          </cell>
        </row>
        <row r="161">
          <cell r="A161" t="str">
            <v>داسوه</v>
          </cell>
          <cell r="B161" t="str">
            <v>داروسازی‌ اسوه‌</v>
          </cell>
          <cell r="C161" t="str">
            <v>TSE</v>
          </cell>
          <cell r="D161" t="str">
            <v>بهداشتی</v>
          </cell>
          <cell r="E161" t="str">
            <v>دارویی</v>
          </cell>
          <cell r="F161">
            <v>37245</v>
          </cell>
          <cell r="G161">
            <v>37245</v>
          </cell>
          <cell r="H161">
            <v>16.049512220699999</v>
          </cell>
          <cell r="I161">
            <v>0.65681630020000004</v>
          </cell>
          <cell r="J161">
            <v>49980</v>
          </cell>
          <cell r="K161" t="e">
            <v>#N/A</v>
          </cell>
          <cell r="L161">
            <v>4.7622516588370476E-4</v>
          </cell>
          <cell r="M161" t="e">
            <v>#N/A</v>
          </cell>
          <cell r="N161">
            <v>341997</v>
          </cell>
          <cell r="O161">
            <v>1.0956698574999999</v>
          </cell>
          <cell r="P161">
            <v>0.74894894749999996</v>
          </cell>
          <cell r="Q161">
            <v>0.65681630020000004</v>
          </cell>
        </row>
        <row r="162">
          <cell r="A162" t="str">
            <v>غشان</v>
          </cell>
          <cell r="B162" t="str">
            <v>شیرپاستوریزه‌پگاه‌خراسان‌</v>
          </cell>
          <cell r="C162" t="str">
            <v>TSE</v>
          </cell>
          <cell r="D162" t="str">
            <v>مصرفی غیردوره ای</v>
          </cell>
          <cell r="E162" t="str">
            <v>محصولات لبنی</v>
          </cell>
          <cell r="F162">
            <v>6584.2299672879999</v>
          </cell>
          <cell r="G162">
            <v>7013.2576953800999</v>
          </cell>
          <cell r="H162">
            <v>20.298008752499999</v>
          </cell>
          <cell r="I162">
            <v>0.50502722109999998</v>
          </cell>
          <cell r="J162">
            <v>4159</v>
          </cell>
          <cell r="K162">
            <v>4430</v>
          </cell>
          <cell r="L162">
            <v>8.418783751881294E-5</v>
          </cell>
          <cell r="M162">
            <v>21.61</v>
          </cell>
          <cell r="N162">
            <v>3324468</v>
          </cell>
          <cell r="O162">
            <v>1.0940963176</v>
          </cell>
          <cell r="P162">
            <v>1.4322152921</v>
          </cell>
          <cell r="Q162">
            <v>0.50502722109999998</v>
          </cell>
        </row>
        <row r="163">
          <cell r="A163" t="str">
            <v>شاملا</v>
          </cell>
          <cell r="B163" t="str">
            <v>معدنی‌ املاح‌  ایران‌</v>
          </cell>
          <cell r="C163" t="str">
            <v>TSE</v>
          </cell>
          <cell r="D163" t="str">
            <v>مواد پایه</v>
          </cell>
          <cell r="E163" t="str">
            <v>مواد شیمیایی-متنوع</v>
          </cell>
          <cell r="F163">
            <v>22646.400000000001</v>
          </cell>
          <cell r="G163">
            <v>20292.57792123951</v>
          </cell>
          <cell r="H163">
            <v>11.2216259726</v>
          </cell>
          <cell r="I163">
            <v>0.64149329690000001</v>
          </cell>
          <cell r="J163">
            <v>15490</v>
          </cell>
          <cell r="K163">
            <v>13880</v>
          </cell>
          <cell r="L163">
            <v>2.8956331310696018E-4</v>
          </cell>
          <cell r="M163">
            <v>10.06</v>
          </cell>
          <cell r="N163">
            <v>1080000</v>
          </cell>
          <cell r="O163">
            <v>1.0924561535999999</v>
          </cell>
          <cell r="P163">
            <v>0.78137589640000005</v>
          </cell>
          <cell r="Q163">
            <v>0.64149329690000001</v>
          </cell>
        </row>
        <row r="164">
          <cell r="A164" t="str">
            <v>شگویا</v>
          </cell>
          <cell r="B164" t="str">
            <v>پتروشیمی تندگویان</v>
          </cell>
          <cell r="C164" t="str">
            <v>IFB</v>
          </cell>
          <cell r="D164" t="str">
            <v>مواد پایه</v>
          </cell>
          <cell r="E164" t="str">
            <v>مواد شیمیایی-متنوع</v>
          </cell>
          <cell r="F164">
            <v>291564.79522000003</v>
          </cell>
          <cell r="G164">
            <v>289174.9198493443</v>
          </cell>
          <cell r="H164">
            <v>8.0885910095</v>
          </cell>
          <cell r="J164">
            <v>12200</v>
          </cell>
          <cell r="K164">
            <v>12100</v>
          </cell>
          <cell r="L164">
            <v>3.7280304193715377E-3</v>
          </cell>
          <cell r="M164">
            <v>8.02</v>
          </cell>
          <cell r="N164">
            <v>9316771</v>
          </cell>
          <cell r="O164">
            <v>1.0909500024000001</v>
          </cell>
          <cell r="P164">
            <v>1.3562364381000001</v>
          </cell>
          <cell r="Q164">
            <v>0</v>
          </cell>
        </row>
        <row r="165">
          <cell r="A165" t="str">
            <v>ثاخت</v>
          </cell>
          <cell r="B165" t="str">
            <v>بین‌المللی‌توسعه‌ساختمان</v>
          </cell>
          <cell r="C165" t="str">
            <v>TSE</v>
          </cell>
          <cell r="D165" t="str">
            <v>املاک و مستغلات</v>
          </cell>
          <cell r="E165" t="str">
            <v>انبوه سازی، املاک و مستغلات</v>
          </cell>
          <cell r="F165">
            <v>21006</v>
          </cell>
          <cell r="G165">
            <v>19426.061538461541</v>
          </cell>
          <cell r="H165">
            <v>11.069290288199999</v>
          </cell>
          <cell r="I165">
            <v>0.95872065409999996</v>
          </cell>
          <cell r="J165">
            <v>2340</v>
          </cell>
          <cell r="K165">
            <v>2164</v>
          </cell>
          <cell r="L165">
            <v>2.6858869202720106E-4</v>
          </cell>
          <cell r="M165">
            <v>10.26</v>
          </cell>
          <cell r="N165">
            <v>6276151</v>
          </cell>
          <cell r="O165">
            <v>1.0902497605000001</v>
          </cell>
          <cell r="P165">
            <v>1.4293066106000001</v>
          </cell>
          <cell r="Q165">
            <v>0.95872065409999996</v>
          </cell>
        </row>
        <row r="166">
          <cell r="A166" t="str">
            <v>وسبحان</v>
          </cell>
          <cell r="B166" t="str">
            <v>سرمایه گذاری سبحان</v>
          </cell>
          <cell r="C166" t="str">
            <v>IFB</v>
          </cell>
          <cell r="D166" t="str">
            <v>خدمات مالی</v>
          </cell>
          <cell r="E166" t="str">
            <v>سرمایه گذاری</v>
          </cell>
          <cell r="F166">
            <v>20605</v>
          </cell>
          <cell r="G166">
            <v>20141.910343160947</v>
          </cell>
          <cell r="H166">
            <v>5.6151477091000004</v>
          </cell>
          <cell r="I166">
            <v>0.58376044719999998</v>
          </cell>
          <cell r="J166">
            <v>4138</v>
          </cell>
          <cell r="K166">
            <v>4045</v>
          </cell>
          <cell r="L166">
            <v>2.6346139194613336E-4</v>
          </cell>
          <cell r="M166">
            <v>5.49</v>
          </cell>
          <cell r="N166">
            <v>4029009</v>
          </cell>
          <cell r="O166">
            <v>1.0890206554999999</v>
          </cell>
          <cell r="P166">
            <v>0.9263241311</v>
          </cell>
          <cell r="Q166">
            <v>0.58376044719999998</v>
          </cell>
        </row>
        <row r="167">
          <cell r="A167" t="str">
            <v>سپاها</v>
          </cell>
          <cell r="B167" t="str">
            <v>سیمان‌سپاهان‌</v>
          </cell>
          <cell r="C167" t="str">
            <v>TSE</v>
          </cell>
          <cell r="D167" t="str">
            <v>صنعتی</v>
          </cell>
          <cell r="E167" t="str">
            <v>سیمان، اهک و گچ</v>
          </cell>
          <cell r="F167">
            <v>24745</v>
          </cell>
          <cell r="G167">
            <v>22817.135108481263</v>
          </cell>
          <cell r="H167">
            <v>5.7964636975000001</v>
          </cell>
          <cell r="I167">
            <v>1.0868167237999999</v>
          </cell>
          <cell r="J167">
            <v>10140</v>
          </cell>
          <cell r="K167">
            <v>9350</v>
          </cell>
          <cell r="L167">
            <v>3.1639660974069737E-4</v>
          </cell>
          <cell r="M167">
            <v>5.35</v>
          </cell>
          <cell r="N167">
            <v>1371115</v>
          </cell>
          <cell r="O167">
            <v>1.0794189992000001</v>
          </cell>
          <cell r="P167">
            <v>1.1238476637000001</v>
          </cell>
          <cell r="Q167">
            <v>1.0868167237999999</v>
          </cell>
        </row>
        <row r="168">
          <cell r="A168" t="str">
            <v>کساپا</v>
          </cell>
          <cell r="B168" t="str">
            <v>سایپاشیشه‌</v>
          </cell>
          <cell r="C168" t="str">
            <v>TSE</v>
          </cell>
          <cell r="D168" t="str">
            <v>صنعتی</v>
          </cell>
          <cell r="E168" t="str">
            <v>سایر محصولات کانی غیرفلزی</v>
          </cell>
          <cell r="F168">
            <v>3838.7</v>
          </cell>
          <cell r="G168">
            <v>4549.5703703703703</v>
          </cell>
          <cell r="H168">
            <v>94.823170130999998</v>
          </cell>
          <cell r="I168">
            <v>0.17388866010000001</v>
          </cell>
          <cell r="J168">
            <v>16740</v>
          </cell>
          <cell r="K168">
            <v>19840</v>
          </cell>
          <cell r="L168">
            <v>4.908271027729299E-5</v>
          </cell>
          <cell r="M168">
            <v>112.09</v>
          </cell>
          <cell r="N168">
            <v>867052</v>
          </cell>
          <cell r="O168">
            <v>1.0757188096000001</v>
          </cell>
          <cell r="P168">
            <v>0.79140078169999994</v>
          </cell>
          <cell r="Q168">
            <v>0.17388866010000001</v>
          </cell>
        </row>
        <row r="169">
          <cell r="A169" t="str">
            <v>بکام</v>
          </cell>
          <cell r="B169" t="str">
            <v>کارخانجات تولیدی شهید قندی</v>
          </cell>
          <cell r="C169" t="str">
            <v>TSE</v>
          </cell>
          <cell r="D169" t="str">
            <v>صنعتی</v>
          </cell>
          <cell r="E169" t="str">
            <v>تجهیزات صنعتی</v>
          </cell>
          <cell r="F169">
            <v>19166.557846850999</v>
          </cell>
          <cell r="G169">
            <v>18285.796964071425</v>
          </cell>
          <cell r="H169">
            <v>15.376198566499999</v>
          </cell>
          <cell r="I169">
            <v>0.61406501420000004</v>
          </cell>
          <cell r="J169">
            <v>1915</v>
          </cell>
          <cell r="K169">
            <v>1827</v>
          </cell>
          <cell r="L169">
            <v>2.4506906135148985E-4</v>
          </cell>
          <cell r="M169">
            <v>14.62</v>
          </cell>
          <cell r="N169">
            <v>7422068</v>
          </cell>
          <cell r="O169">
            <v>1.0710065976000001</v>
          </cell>
          <cell r="P169">
            <v>1.0468832048000001</v>
          </cell>
          <cell r="Q169">
            <v>0.61406501420000004</v>
          </cell>
        </row>
        <row r="170">
          <cell r="A170" t="str">
            <v>وبملت</v>
          </cell>
          <cell r="B170" t="str">
            <v>بانک ملت</v>
          </cell>
          <cell r="C170" t="str">
            <v>TSE</v>
          </cell>
          <cell r="D170" t="str">
            <v>خدمات مالی</v>
          </cell>
          <cell r="E170" t="str">
            <v>بانکها و موسسات اعتباری</v>
          </cell>
          <cell r="F170">
            <v>803947.43314600002</v>
          </cell>
          <cell r="G170">
            <v>763241.2339993671</v>
          </cell>
          <cell r="H170">
            <v>9.4470031291000005</v>
          </cell>
          <cell r="I170">
            <v>0.80432045129999996</v>
          </cell>
          <cell r="J170">
            <v>3950</v>
          </cell>
          <cell r="K170">
            <v>3750</v>
          </cell>
          <cell r="L170">
            <v>1.0279500596368171E-2</v>
          </cell>
          <cell r="M170">
            <v>8.9700000000000006</v>
          </cell>
          <cell r="N170">
            <v>31520883</v>
          </cell>
          <cell r="O170">
            <v>1.0685452448999999</v>
          </cell>
          <cell r="P170">
            <v>1.2133719430000001</v>
          </cell>
          <cell r="Q170">
            <v>0.80432045129999996</v>
          </cell>
        </row>
        <row r="171">
          <cell r="A171" t="str">
            <v>هرمز</v>
          </cell>
          <cell r="B171" t="str">
            <v>فولاد هرمزگان جنوب</v>
          </cell>
          <cell r="C171" t="str">
            <v>IFB</v>
          </cell>
          <cell r="D171" t="str">
            <v>مواد پایه</v>
          </cell>
          <cell r="E171" t="str">
            <v>اهن و فولاد</v>
          </cell>
          <cell r="F171">
            <v>414000</v>
          </cell>
          <cell r="G171">
            <v>405771.42857142858</v>
          </cell>
          <cell r="H171">
            <v>4.9718191731000001</v>
          </cell>
          <cell r="I171">
            <v>0.84303660979999995</v>
          </cell>
          <cell r="J171">
            <v>16100</v>
          </cell>
          <cell r="K171">
            <v>15780</v>
          </cell>
          <cell r="L171">
            <v>5.2935217794564046E-3</v>
          </cell>
          <cell r="M171">
            <v>4.87</v>
          </cell>
          <cell r="N171">
            <v>6952492</v>
          </cell>
          <cell r="O171">
            <v>1.0678807934000001</v>
          </cell>
          <cell r="P171">
            <v>0.82554287869999998</v>
          </cell>
          <cell r="Q171">
            <v>0.84303660979999995</v>
          </cell>
        </row>
        <row r="172">
          <cell r="A172" t="str">
            <v>ونیکی</v>
          </cell>
          <cell r="B172" t="str">
            <v>سرمایه‌گذاری‌ ملی‌ایران‌</v>
          </cell>
          <cell r="C172" t="str">
            <v>TSE</v>
          </cell>
          <cell r="D172" t="str">
            <v>خدمات مالی</v>
          </cell>
          <cell r="E172" t="str">
            <v>سرمایه گذاری</v>
          </cell>
          <cell r="F172">
            <v>173425</v>
          </cell>
          <cell r="G172">
            <v>166133.85885885885</v>
          </cell>
          <cell r="H172">
            <v>5.2995046945000004</v>
          </cell>
          <cell r="I172">
            <v>1.1375506310000001</v>
          </cell>
          <cell r="J172">
            <v>9990</v>
          </cell>
          <cell r="K172">
            <v>9570</v>
          </cell>
          <cell r="L172">
            <v>2.2174613879280842E-3</v>
          </cell>
          <cell r="M172">
            <v>5.08</v>
          </cell>
          <cell r="N172">
            <v>7000000</v>
          </cell>
          <cell r="O172">
            <v>1.0642278088999999</v>
          </cell>
          <cell r="P172">
            <v>1.2875943774</v>
          </cell>
          <cell r="Q172">
            <v>1.1375506310000001</v>
          </cell>
        </row>
        <row r="173">
          <cell r="A173" t="str">
            <v>تکمبا</v>
          </cell>
          <cell r="B173" t="str">
            <v>کمباین‌ سازی‌ ایران‌</v>
          </cell>
          <cell r="C173" t="str">
            <v>TSE</v>
          </cell>
          <cell r="D173" t="str">
            <v>صنعتی</v>
          </cell>
          <cell r="E173" t="str">
            <v>ماشین الات</v>
          </cell>
          <cell r="F173">
            <v>7777.7461395139999</v>
          </cell>
          <cell r="G173">
            <v>7841.306215492823</v>
          </cell>
          <cell r="H173">
            <v>24.4596547218</v>
          </cell>
          <cell r="I173">
            <v>0.91882629680000005</v>
          </cell>
          <cell r="J173">
            <v>4650</v>
          </cell>
          <cell r="K173">
            <v>4688</v>
          </cell>
          <cell r="L173">
            <v>9.9448474842029778E-5</v>
          </cell>
          <cell r="M173">
            <v>24.67</v>
          </cell>
          <cell r="N173">
            <v>3161222</v>
          </cell>
          <cell r="O173">
            <v>1.0623179733000001</v>
          </cell>
          <cell r="P173">
            <v>1.4551267315</v>
          </cell>
          <cell r="Q173">
            <v>0.91882629680000005</v>
          </cell>
        </row>
        <row r="174">
          <cell r="A174" t="str">
            <v>سقاین</v>
          </cell>
          <cell r="B174" t="str">
            <v>سیمان‌ قائن‌</v>
          </cell>
          <cell r="C174" t="str">
            <v>TSE</v>
          </cell>
          <cell r="D174" t="str">
            <v>صنعتی</v>
          </cell>
          <cell r="E174" t="str">
            <v>سیمان، اهک و گچ</v>
          </cell>
          <cell r="F174">
            <v>11737.5</v>
          </cell>
          <cell r="G174">
            <v>11382.205466027875</v>
          </cell>
          <cell r="H174">
            <v>9.3718876026999993</v>
          </cell>
          <cell r="I174">
            <v>0.46253150119999997</v>
          </cell>
          <cell r="J174">
            <v>45920</v>
          </cell>
          <cell r="K174">
            <v>44530</v>
          </cell>
          <cell r="L174">
            <v>1.5007901421828392E-4</v>
          </cell>
          <cell r="M174">
            <v>9.09</v>
          </cell>
          <cell r="N174">
            <v>323834</v>
          </cell>
          <cell r="O174">
            <v>1.0570843951</v>
          </cell>
          <cell r="P174">
            <v>0.58894622870000002</v>
          </cell>
          <cell r="Q174">
            <v>0.46253150119999997</v>
          </cell>
        </row>
        <row r="175">
          <cell r="A175" t="str">
            <v>وصنعت</v>
          </cell>
          <cell r="B175" t="str">
            <v>سرمایه گذاری توسعه صنعت وتجارت</v>
          </cell>
          <cell r="C175" t="str">
            <v>TSE</v>
          </cell>
          <cell r="D175" t="str">
            <v>خدمات مالی</v>
          </cell>
          <cell r="E175" t="str">
            <v>سرمایه گذاری</v>
          </cell>
          <cell r="F175">
            <v>41508</v>
          </cell>
          <cell r="G175">
            <v>39016.436711613744</v>
          </cell>
          <cell r="H175">
            <v>5.2282775754999999</v>
          </cell>
          <cell r="I175">
            <v>0.8920216098</v>
          </cell>
          <cell r="J175">
            <v>2299</v>
          </cell>
          <cell r="K175">
            <v>2161</v>
          </cell>
          <cell r="L175">
            <v>5.3073309667071606E-4</v>
          </cell>
          <cell r="M175">
            <v>4.91</v>
          </cell>
          <cell r="N175">
            <v>7200000</v>
          </cell>
          <cell r="O175">
            <v>1.0512738331</v>
          </cell>
          <cell r="P175">
            <v>0.64639479840000003</v>
          </cell>
          <cell r="Q175">
            <v>0.8920216098</v>
          </cell>
        </row>
        <row r="176">
          <cell r="A176" t="str">
            <v>سخاش</v>
          </cell>
          <cell r="B176" t="str">
            <v>سیمان‌خاش‌</v>
          </cell>
          <cell r="C176" t="str">
            <v>TSE</v>
          </cell>
          <cell r="D176" t="str">
            <v>صنعتی</v>
          </cell>
          <cell r="E176" t="str">
            <v>سیمان، اهک و گچ</v>
          </cell>
          <cell r="F176">
            <v>13062</v>
          </cell>
          <cell r="G176">
            <v>12421.031888544892</v>
          </cell>
          <cell r="H176">
            <v>8.0716401797999993</v>
          </cell>
          <cell r="I176">
            <v>0.55159122999999999</v>
          </cell>
          <cell r="J176">
            <v>64600</v>
          </cell>
          <cell r="K176">
            <v>61430</v>
          </cell>
          <cell r="L176">
            <v>1.6701444802719699E-4</v>
          </cell>
          <cell r="M176">
            <v>7.68</v>
          </cell>
          <cell r="N176">
            <v>224753</v>
          </cell>
          <cell r="O176">
            <v>1.0502928726</v>
          </cell>
          <cell r="P176">
            <v>0.67554803500000005</v>
          </cell>
          <cell r="Q176">
            <v>0.55159122999999999</v>
          </cell>
        </row>
        <row r="177">
          <cell r="A177" t="str">
            <v>سشرق</v>
          </cell>
          <cell r="B177" t="str">
            <v>سیمان‌ شرق‌</v>
          </cell>
          <cell r="C177" t="str">
            <v>TSE</v>
          </cell>
          <cell r="D177" t="str">
            <v>صنعتی</v>
          </cell>
          <cell r="E177" t="str">
            <v>سیمان، اهک و گچ</v>
          </cell>
          <cell r="F177">
            <v>23616.684000000001</v>
          </cell>
          <cell r="G177">
            <v>21644.18443340858</v>
          </cell>
          <cell r="H177">
            <v>7.8289321495999999</v>
          </cell>
          <cell r="I177">
            <v>0.9283438021</v>
          </cell>
          <cell r="J177">
            <v>8860</v>
          </cell>
          <cell r="K177">
            <v>8120</v>
          </cell>
          <cell r="L177">
            <v>3.0196964036845311E-4</v>
          </cell>
          <cell r="M177">
            <v>7.17</v>
          </cell>
          <cell r="N177">
            <v>1722158</v>
          </cell>
          <cell r="O177">
            <v>1.0493649529</v>
          </cell>
          <cell r="P177">
            <v>1.0394205362</v>
          </cell>
          <cell r="Q177">
            <v>0.9283438021</v>
          </cell>
        </row>
        <row r="178">
          <cell r="A178" t="str">
            <v>کهمدا</v>
          </cell>
          <cell r="B178" t="str">
            <v>شیشه‌ همدان‌</v>
          </cell>
          <cell r="C178" t="str">
            <v>TSE</v>
          </cell>
          <cell r="D178" t="str">
            <v>صنعتی</v>
          </cell>
          <cell r="E178" t="str">
            <v>سایر محصولات کانی غیرفلزی</v>
          </cell>
          <cell r="F178">
            <v>36835.199999999997</v>
          </cell>
          <cell r="G178">
            <v>34665.064186046511</v>
          </cell>
          <cell r="H178">
            <v>10.145406017000001</v>
          </cell>
          <cell r="I178">
            <v>0.6111281033</v>
          </cell>
          <cell r="J178">
            <v>12900</v>
          </cell>
          <cell r="K178">
            <v>12140</v>
          </cell>
          <cell r="L178">
            <v>4.7098534649911238E-4</v>
          </cell>
          <cell r="M178">
            <v>9.5399999999999991</v>
          </cell>
          <cell r="N178">
            <v>1190476</v>
          </cell>
          <cell r="O178">
            <v>1.0469714668000001</v>
          </cell>
          <cell r="P178">
            <v>1.1539980666</v>
          </cell>
          <cell r="Q178">
            <v>0.6111281033</v>
          </cell>
        </row>
        <row r="179">
          <cell r="A179" t="str">
            <v>پلاسک</v>
          </cell>
          <cell r="B179" t="str">
            <v>پلاسکوکار</v>
          </cell>
          <cell r="C179" t="str">
            <v>TSE</v>
          </cell>
          <cell r="D179" t="str">
            <v>مصرفی دوره ای</v>
          </cell>
          <cell r="E179" t="str">
            <v>لاستیک و پلاستیک</v>
          </cell>
          <cell r="F179">
            <v>4577.6899537050003</v>
          </cell>
          <cell r="G179">
            <v>4378.8465463409393</v>
          </cell>
          <cell r="H179">
            <v>555.00679244569994</v>
          </cell>
          <cell r="I179">
            <v>0.67541156790000001</v>
          </cell>
          <cell r="J179">
            <v>3200</v>
          </cell>
          <cell r="K179">
            <v>3061</v>
          </cell>
          <cell r="L179">
            <v>5.8531646061681637E-5</v>
          </cell>
          <cell r="M179">
            <v>510.17</v>
          </cell>
          <cell r="N179">
            <v>4286939</v>
          </cell>
          <cell r="O179">
            <v>1.0463812479000001</v>
          </cell>
          <cell r="P179">
            <v>1.1381888473999999</v>
          </cell>
          <cell r="Q179">
            <v>0.67541156790000001</v>
          </cell>
        </row>
        <row r="180">
          <cell r="A180" t="str">
            <v>زاگرس</v>
          </cell>
          <cell r="B180" t="str">
            <v>پتروشیمی زاگرس</v>
          </cell>
          <cell r="C180" t="str">
            <v>IFB</v>
          </cell>
          <cell r="D180" t="str">
            <v>مواد پایه</v>
          </cell>
          <cell r="E180" t="str">
            <v>مواد شیمیایی-متنوع</v>
          </cell>
          <cell r="F180">
            <v>455040</v>
          </cell>
          <cell r="G180">
            <v>455040</v>
          </cell>
          <cell r="H180">
            <v>14.9551326291</v>
          </cell>
          <cell r="I180">
            <v>0.69778889399999999</v>
          </cell>
          <cell r="J180">
            <v>189500</v>
          </cell>
          <cell r="K180" t="e">
            <v>#N/A</v>
          </cell>
          <cell r="L180">
            <v>5.8182708949851263E-3</v>
          </cell>
          <cell r="M180" t="e">
            <v>#N/A</v>
          </cell>
          <cell r="N180">
            <v>1</v>
          </cell>
          <cell r="O180">
            <v>1.0459213817999999</v>
          </cell>
          <cell r="P180">
            <v>1.2562139718000001</v>
          </cell>
          <cell r="Q180">
            <v>0.69778889399999999</v>
          </cell>
        </row>
        <row r="181">
          <cell r="A181" t="str">
            <v>قهکمت</v>
          </cell>
          <cell r="B181" t="str">
            <v>قندهکمتان‌</v>
          </cell>
          <cell r="C181" t="str">
            <v>TSE</v>
          </cell>
          <cell r="D181" t="str">
            <v>مصرفی غیردوره ای</v>
          </cell>
          <cell r="E181" t="str">
            <v>شکر</v>
          </cell>
          <cell r="F181">
            <v>20685.643609999999</v>
          </cell>
          <cell r="G181">
            <v>21201.352176454293</v>
          </cell>
          <cell r="H181">
            <v>22.819077412199999</v>
          </cell>
          <cell r="I181">
            <v>0.71508682420000003</v>
          </cell>
          <cell r="J181">
            <v>7220</v>
          </cell>
          <cell r="K181">
            <v>7400</v>
          </cell>
          <cell r="L181">
            <v>2.6449252408601012E-4</v>
          </cell>
          <cell r="M181">
            <v>12.33</v>
          </cell>
          <cell r="N181">
            <v>1976285</v>
          </cell>
          <cell r="O181">
            <v>1.0438318257999999</v>
          </cell>
          <cell r="P181">
            <v>0.50363640789999997</v>
          </cell>
          <cell r="Q181">
            <v>0.71508682420000003</v>
          </cell>
        </row>
        <row r="182">
          <cell r="A182" t="str">
            <v>غشصفا</v>
          </cell>
          <cell r="B182" t="str">
            <v>شیرپاستوریزه‌پگاه‌اصفهان‌</v>
          </cell>
          <cell r="C182" t="str">
            <v>TSE</v>
          </cell>
          <cell r="D182" t="str">
            <v>مصرفی غیردوره ای</v>
          </cell>
          <cell r="E182" t="str">
            <v>محصولات لبنی</v>
          </cell>
          <cell r="F182">
            <v>16908.650191789999</v>
          </cell>
          <cell r="G182">
            <v>16579.917710493981</v>
          </cell>
          <cell r="H182">
            <v>19.471774297500001</v>
          </cell>
          <cell r="I182">
            <v>0.41386433360000002</v>
          </cell>
          <cell r="J182">
            <v>20060</v>
          </cell>
          <cell r="K182">
            <v>19670</v>
          </cell>
          <cell r="L182">
            <v>2.1619881171847842E-4</v>
          </cell>
          <cell r="M182">
            <v>19.100000000000001</v>
          </cell>
          <cell r="N182">
            <v>618557</v>
          </cell>
          <cell r="O182">
            <v>1.0399083388999999</v>
          </cell>
          <cell r="P182">
            <v>1.4171375789</v>
          </cell>
          <cell r="Q182">
            <v>0.41386433360000002</v>
          </cell>
        </row>
        <row r="183">
          <cell r="A183" t="str">
            <v>گدنا</v>
          </cell>
          <cell r="B183" t="str">
            <v>تهیه توزیع غذای دنا آفرین فدک</v>
          </cell>
          <cell r="C183" t="str">
            <v>IFB</v>
          </cell>
          <cell r="D183" t="str">
            <v>مصرفی دوره ای</v>
          </cell>
          <cell r="E183" t="str">
            <v>هتل و رستوران</v>
          </cell>
          <cell r="F183">
            <v>4266</v>
          </cell>
          <cell r="G183">
            <v>4454.4698457223003</v>
          </cell>
          <cell r="H183">
            <v>28.632813284299999</v>
          </cell>
          <cell r="J183">
            <v>14260</v>
          </cell>
          <cell r="K183">
            <v>14890</v>
          </cell>
          <cell r="L183">
            <v>5.4546289640485555E-5</v>
          </cell>
          <cell r="M183">
            <v>29.9</v>
          </cell>
          <cell r="N183">
            <v>1</v>
          </cell>
          <cell r="O183">
            <v>1.0390116747</v>
          </cell>
          <cell r="P183">
            <v>1.1420627757999999</v>
          </cell>
          <cell r="Q183">
            <v>0</v>
          </cell>
        </row>
        <row r="184">
          <cell r="A184" t="str">
            <v>فتوسا</v>
          </cell>
          <cell r="B184" t="str">
            <v>تولید و توسعه سرب روی ایرانیان</v>
          </cell>
          <cell r="C184" t="str">
            <v>IFB</v>
          </cell>
          <cell r="D184" t="str">
            <v>مواد پایه</v>
          </cell>
          <cell r="E184" t="str">
            <v>تولید فلزات گرانبهای غیراهن</v>
          </cell>
          <cell r="F184">
            <v>7894.5</v>
          </cell>
          <cell r="G184">
            <v>8654.5</v>
          </cell>
          <cell r="H184">
            <v>12.5120254599</v>
          </cell>
          <cell r="J184">
            <v>8310</v>
          </cell>
          <cell r="K184">
            <v>9110</v>
          </cell>
          <cell r="L184">
            <v>1.0094132291767774E-4</v>
          </cell>
          <cell r="M184">
            <v>13.72</v>
          </cell>
          <cell r="N184">
            <v>2000000</v>
          </cell>
          <cell r="O184">
            <v>1.0362370592000001</v>
          </cell>
          <cell r="P184">
            <v>0</v>
          </cell>
          <cell r="Q184">
            <v>0</v>
          </cell>
        </row>
        <row r="185">
          <cell r="A185" t="str">
            <v>زملارد</v>
          </cell>
          <cell r="B185" t="str">
            <v>کشاورزی و دامپروری ملارد شیر</v>
          </cell>
          <cell r="C185" t="str">
            <v>IFB</v>
          </cell>
          <cell r="D185" t="str">
            <v>مصرفی غیردوره ای</v>
          </cell>
          <cell r="E185" t="str">
            <v>محصولات کشاورزی و دامپروری</v>
          </cell>
          <cell r="F185">
            <v>11128</v>
          </cell>
          <cell r="G185">
            <v>11733.980198019803</v>
          </cell>
          <cell r="H185">
            <v>29.681563424899998</v>
          </cell>
          <cell r="J185">
            <v>14140</v>
          </cell>
          <cell r="K185">
            <v>14910</v>
          </cell>
          <cell r="L185">
            <v>1.4228577382075088E-4</v>
          </cell>
          <cell r="M185">
            <v>0</v>
          </cell>
          <cell r="N185">
            <v>1113586</v>
          </cell>
          <cell r="O185">
            <v>1.0341836998</v>
          </cell>
          <cell r="P185">
            <v>1.0294293853000001</v>
          </cell>
          <cell r="Q185">
            <v>0</v>
          </cell>
        </row>
        <row r="186">
          <cell r="A186" t="str">
            <v>ونیرو</v>
          </cell>
          <cell r="B186" t="str">
            <v>سرمایه‌گذاری‌نیرو</v>
          </cell>
          <cell r="C186" t="str">
            <v>TSE</v>
          </cell>
          <cell r="D186" t="str">
            <v>خدمات مالی</v>
          </cell>
          <cell r="E186" t="str">
            <v>سرمایه گذاری</v>
          </cell>
          <cell r="F186">
            <v>32466</v>
          </cell>
          <cell r="G186">
            <v>32833.5</v>
          </cell>
          <cell r="H186">
            <v>32.848820150000002</v>
          </cell>
          <cell r="I186">
            <v>0.9355969931</v>
          </cell>
          <cell r="J186">
            <v>3092</v>
          </cell>
          <cell r="K186">
            <v>3127</v>
          </cell>
          <cell r="L186">
            <v>4.1511951229911018E-4</v>
          </cell>
          <cell r="M186">
            <v>33.270000000000003</v>
          </cell>
          <cell r="N186">
            <v>4971826</v>
          </cell>
          <cell r="O186">
            <v>1.0331062980000001</v>
          </cell>
          <cell r="P186">
            <v>1.3135149475000001</v>
          </cell>
          <cell r="Q186">
            <v>0.9355969931</v>
          </cell>
        </row>
        <row r="187">
          <cell r="A187" t="str">
            <v>قشکر</v>
          </cell>
          <cell r="B187" t="str">
            <v>شکرشاهرود</v>
          </cell>
          <cell r="C187" t="str">
            <v>TSE</v>
          </cell>
          <cell r="D187" t="str">
            <v>مصرفی غیردوره ای</v>
          </cell>
          <cell r="E187" t="str">
            <v>شکر</v>
          </cell>
          <cell r="F187">
            <v>5997.7067340000003</v>
          </cell>
          <cell r="G187">
            <v>5872.6502966772314</v>
          </cell>
          <cell r="I187">
            <v>0.62672117400000005</v>
          </cell>
          <cell r="J187">
            <v>2398</v>
          </cell>
          <cell r="K187">
            <v>2348</v>
          </cell>
          <cell r="L187">
            <v>7.6688384597153002E-5</v>
          </cell>
          <cell r="M187">
            <v>-33.54</v>
          </cell>
          <cell r="N187">
            <v>6361323</v>
          </cell>
          <cell r="O187">
            <v>1.0327620179999999</v>
          </cell>
          <cell r="P187">
            <v>1.1251952025</v>
          </cell>
          <cell r="Q187">
            <v>0.62672117400000005</v>
          </cell>
        </row>
        <row r="188">
          <cell r="A188" t="str">
            <v>غالبر</v>
          </cell>
          <cell r="B188" t="str">
            <v>لبنیات‌ کالبر</v>
          </cell>
          <cell r="C188" t="str">
            <v>TSE</v>
          </cell>
          <cell r="D188" t="str">
            <v>مصرفی غیردوره ای</v>
          </cell>
          <cell r="E188" t="str">
            <v>محصولات لبنی</v>
          </cell>
          <cell r="F188">
            <v>5165.16</v>
          </cell>
          <cell r="G188">
            <v>4754.9306859205772</v>
          </cell>
          <cell r="H188">
            <v>26.583438061500001</v>
          </cell>
          <cell r="I188">
            <v>0.26848134229999998</v>
          </cell>
          <cell r="J188">
            <v>11080</v>
          </cell>
          <cell r="K188">
            <v>10200</v>
          </cell>
          <cell r="L188">
            <v>6.6043205203809272E-5</v>
          </cell>
          <cell r="M188">
            <v>24.46</v>
          </cell>
          <cell r="N188">
            <v>1258389</v>
          </cell>
          <cell r="O188">
            <v>1.0279195694000001</v>
          </cell>
          <cell r="P188">
            <v>0.66073943889999998</v>
          </cell>
          <cell r="Q188">
            <v>0.26848134229999998</v>
          </cell>
        </row>
        <row r="189">
          <cell r="A189" t="str">
            <v>ومعادن</v>
          </cell>
          <cell r="B189" t="str">
            <v>توسعه‌معادن‌وفلزات‌</v>
          </cell>
          <cell r="C189" t="str">
            <v>TSE</v>
          </cell>
          <cell r="D189" t="str">
            <v>خدمات مالی</v>
          </cell>
          <cell r="E189" t="str">
            <v>سرمایه گذاری</v>
          </cell>
          <cell r="F189">
            <v>1123779.52</v>
          </cell>
          <cell r="G189">
            <v>516475.5321711569</v>
          </cell>
          <cell r="H189">
            <v>10.7363618135</v>
          </cell>
          <cell r="I189">
            <v>0.98608615389999998</v>
          </cell>
          <cell r="J189">
            <v>12620</v>
          </cell>
          <cell r="K189">
            <v>5800</v>
          </cell>
          <cell r="L189">
            <v>1.436896464837455E-2</v>
          </cell>
          <cell r="M189">
            <v>11.31</v>
          </cell>
          <cell r="N189">
            <v>9508716</v>
          </cell>
          <cell r="O189">
            <v>1.0248407077999999</v>
          </cell>
          <cell r="P189">
            <v>1.2363818419999999</v>
          </cell>
          <cell r="Q189">
            <v>0.98608615389999998</v>
          </cell>
        </row>
        <row r="190">
          <cell r="A190" t="str">
            <v>فجام</v>
          </cell>
          <cell r="B190" t="str">
            <v>جام‌دارو</v>
          </cell>
          <cell r="C190" t="str">
            <v>TSE</v>
          </cell>
          <cell r="D190" t="str">
            <v>صنعتی</v>
          </cell>
          <cell r="E190" t="str">
            <v>محصولات فلزی</v>
          </cell>
          <cell r="F190">
            <v>3920</v>
          </cell>
          <cell r="G190">
            <v>3748.5345696432169</v>
          </cell>
          <cell r="H190">
            <v>13.193666455000001</v>
          </cell>
          <cell r="I190">
            <v>0.50301487860000005</v>
          </cell>
          <cell r="J190">
            <v>4961</v>
          </cell>
          <cell r="K190">
            <v>4744</v>
          </cell>
          <cell r="L190">
            <v>5.0122235206447112E-5</v>
          </cell>
          <cell r="M190">
            <v>12.62</v>
          </cell>
          <cell r="N190">
            <v>3027856</v>
          </cell>
          <cell r="O190">
            <v>1.0236739225</v>
          </cell>
          <cell r="P190">
            <v>1.0522861638000001</v>
          </cell>
          <cell r="Q190">
            <v>0.50301487860000005</v>
          </cell>
        </row>
        <row r="191">
          <cell r="A191" t="str">
            <v>کسرا</v>
          </cell>
          <cell r="B191" t="str">
            <v>سرامیک‌های‌صنعتی‌اردکان‌</v>
          </cell>
          <cell r="C191" t="str">
            <v>TSE</v>
          </cell>
          <cell r="D191" t="str">
            <v>صنعتی</v>
          </cell>
          <cell r="E191" t="str">
            <v>سایر محصولات کانی غیرفلزی</v>
          </cell>
          <cell r="F191">
            <v>26690.154709999999</v>
          </cell>
          <cell r="G191">
            <v>26021.972811835883</v>
          </cell>
          <cell r="H191">
            <v>18.9067106856</v>
          </cell>
          <cell r="I191">
            <v>0.43744342860000002</v>
          </cell>
          <cell r="J191">
            <v>7190</v>
          </cell>
          <cell r="K191">
            <v>7010</v>
          </cell>
          <cell r="L191">
            <v>3.41267911242623E-4</v>
          </cell>
          <cell r="M191">
            <v>18.45</v>
          </cell>
          <cell r="N191">
            <v>2038043</v>
          </cell>
          <cell r="O191">
            <v>1.0219830169999999</v>
          </cell>
          <cell r="P191">
            <v>1.2074045792999999</v>
          </cell>
          <cell r="Q191">
            <v>0.43744342860000002</v>
          </cell>
        </row>
        <row r="192">
          <cell r="A192" t="str">
            <v>شفن</v>
          </cell>
          <cell r="B192" t="str">
            <v>پتروشیمی فناوران</v>
          </cell>
          <cell r="C192" t="str">
            <v>TSE</v>
          </cell>
          <cell r="D192" t="str">
            <v>مواد پایه</v>
          </cell>
          <cell r="E192" t="str">
            <v>مواد شیمیایی-متنوع</v>
          </cell>
          <cell r="F192">
            <v>378828</v>
          </cell>
          <cell r="G192">
            <v>376663.26857142861</v>
          </cell>
          <cell r="H192">
            <v>15.0234520589</v>
          </cell>
          <cell r="I192">
            <v>1.1723798646000001</v>
          </cell>
          <cell r="J192">
            <v>12250</v>
          </cell>
          <cell r="K192">
            <v>12180</v>
          </cell>
          <cell r="L192">
            <v>4.8438025813234559E-3</v>
          </cell>
          <cell r="M192">
            <v>14.94</v>
          </cell>
          <cell r="N192">
            <v>9677419</v>
          </cell>
          <cell r="O192">
            <v>1.0196080604</v>
          </cell>
          <cell r="P192">
            <v>0.68476449380000004</v>
          </cell>
          <cell r="Q192">
            <v>1.1723798646000001</v>
          </cell>
        </row>
        <row r="193">
          <cell r="A193" t="str">
            <v>سهگمت</v>
          </cell>
          <cell r="B193" t="str">
            <v>سیمان‌هگمتان‌</v>
          </cell>
          <cell r="C193" t="str">
            <v>TSE</v>
          </cell>
          <cell r="D193" t="str">
            <v>صنعتی</v>
          </cell>
          <cell r="E193" t="str">
            <v>سیمان، اهک و گچ</v>
          </cell>
          <cell r="F193">
            <v>18343.619129999999</v>
          </cell>
          <cell r="G193">
            <v>18481.650323453465</v>
          </cell>
          <cell r="H193">
            <v>6.1071352595999997</v>
          </cell>
          <cell r="I193">
            <v>0.90748133949999998</v>
          </cell>
          <cell r="J193">
            <v>25250</v>
          </cell>
          <cell r="K193">
            <v>25440</v>
          </cell>
          <cell r="L193">
            <v>2.3454673279881192E-4</v>
          </cell>
          <cell r="M193">
            <v>6.15</v>
          </cell>
          <cell r="N193">
            <v>497183</v>
          </cell>
          <cell r="O193">
            <v>1.0189668985</v>
          </cell>
          <cell r="P193">
            <v>1.1245572893</v>
          </cell>
          <cell r="Q193">
            <v>0.90748133949999998</v>
          </cell>
        </row>
        <row r="194">
          <cell r="A194" t="str">
            <v>دزهراوی</v>
          </cell>
          <cell r="B194" t="str">
            <v>داروسازی‌زهراوی‌</v>
          </cell>
          <cell r="C194" t="str">
            <v>TSE</v>
          </cell>
          <cell r="D194" t="str">
            <v>بهداشتی</v>
          </cell>
          <cell r="E194" t="str">
            <v>دارویی</v>
          </cell>
          <cell r="F194">
            <v>16404.48</v>
          </cell>
          <cell r="G194">
            <v>15351.274085603112</v>
          </cell>
          <cell r="H194">
            <v>22.5650497516</v>
          </cell>
          <cell r="I194">
            <v>0.81232304290000001</v>
          </cell>
          <cell r="J194">
            <v>5140</v>
          </cell>
          <cell r="K194">
            <v>4810</v>
          </cell>
          <cell r="L194">
            <v>2.0975234821414733E-4</v>
          </cell>
          <cell r="M194">
            <v>21.1</v>
          </cell>
          <cell r="N194">
            <v>2868069</v>
          </cell>
          <cell r="O194">
            <v>1.0169880562</v>
          </cell>
          <cell r="P194">
            <v>1.1730722515000001</v>
          </cell>
          <cell r="Q194">
            <v>0.81232304290000001</v>
          </cell>
        </row>
        <row r="195">
          <cell r="A195" t="str">
            <v>شفا</v>
          </cell>
          <cell r="B195" t="str">
            <v>سرمایه گذاری شفادارو</v>
          </cell>
          <cell r="C195" t="str">
            <v>TSE</v>
          </cell>
          <cell r="D195" t="str">
            <v>خدمات مالی</v>
          </cell>
          <cell r="E195" t="str">
            <v>سرمایه گذاری</v>
          </cell>
          <cell r="F195">
            <v>42524.160000000003</v>
          </cell>
          <cell r="G195">
            <v>42898.586566037739</v>
          </cell>
          <cell r="H195">
            <v>14.0833515142</v>
          </cell>
          <cell r="I195">
            <v>1.0166009729000001</v>
          </cell>
          <cell r="J195">
            <v>15900</v>
          </cell>
          <cell r="K195">
            <v>16040</v>
          </cell>
          <cell r="L195">
            <v>5.4372600751953829E-4</v>
          </cell>
          <cell r="M195">
            <v>14.21</v>
          </cell>
          <cell r="N195">
            <v>1084800</v>
          </cell>
          <cell r="O195">
            <v>1.0146351568</v>
          </cell>
          <cell r="P195">
            <v>1.1466980832</v>
          </cell>
          <cell r="Q195">
            <v>1.0166009729000001</v>
          </cell>
        </row>
        <row r="196">
          <cell r="A196" t="str">
            <v>ونفت</v>
          </cell>
          <cell r="B196" t="str">
            <v>سرمایه‌گذاری‌ صنعت‌ نفت‌</v>
          </cell>
          <cell r="C196" t="str">
            <v>TSE</v>
          </cell>
          <cell r="D196" t="str">
            <v>خدمات مالی</v>
          </cell>
          <cell r="E196" t="str">
            <v>سرمایه گذاری</v>
          </cell>
          <cell r="F196">
            <v>21955</v>
          </cell>
          <cell r="G196">
            <v>21104.418869644483</v>
          </cell>
          <cell r="H196">
            <v>8.8350997491999994</v>
          </cell>
          <cell r="I196">
            <v>0.66831361379999998</v>
          </cell>
          <cell r="J196">
            <v>4388</v>
          </cell>
          <cell r="K196">
            <v>4218</v>
          </cell>
          <cell r="L196">
            <v>2.8072287600957815E-4</v>
          </cell>
          <cell r="M196">
            <v>8.49</v>
          </cell>
          <cell r="N196">
            <v>3188776</v>
          </cell>
          <cell r="O196">
            <v>1.0132309320999999</v>
          </cell>
          <cell r="P196">
            <v>1.1463732358000001</v>
          </cell>
          <cell r="Q196">
            <v>0.66831361379999998</v>
          </cell>
        </row>
        <row r="197">
          <cell r="A197" t="str">
            <v>وسکرشا</v>
          </cell>
          <cell r="B197" t="str">
            <v>س.سهام عدالت استان کرمانشاه</v>
          </cell>
          <cell r="C197" t="str">
            <v>TSE</v>
          </cell>
          <cell r="D197" t="str">
            <v>خدمات مالی</v>
          </cell>
          <cell r="E197" t="str">
            <v>سرمایه گذاری استانی</v>
          </cell>
          <cell r="F197">
            <v>37017.505923408004</v>
          </cell>
          <cell r="G197">
            <v>37017.505923408004</v>
          </cell>
          <cell r="J197">
            <v>432</v>
          </cell>
          <cell r="K197" t="e">
            <v>#N/A</v>
          </cell>
          <cell r="L197">
            <v>4.7331636190028192E-4</v>
          </cell>
          <cell r="M197" t="e">
            <v>#N/A</v>
          </cell>
          <cell r="N197">
            <v>34722222</v>
          </cell>
          <cell r="O197">
            <v>1.0122005825</v>
          </cell>
          <cell r="P197">
            <v>0.56038549900000001</v>
          </cell>
          <cell r="Q197">
            <v>0</v>
          </cell>
        </row>
        <row r="198">
          <cell r="A198" t="str">
            <v>شکلر</v>
          </cell>
          <cell r="B198" t="str">
            <v>نیروکلر</v>
          </cell>
          <cell r="C198" t="str">
            <v>TSE</v>
          </cell>
          <cell r="D198" t="str">
            <v>مواد پایه</v>
          </cell>
          <cell r="E198" t="str">
            <v>مواد شیمیایی-متنوع</v>
          </cell>
          <cell r="F198">
            <v>25050</v>
          </cell>
          <cell r="G198">
            <v>23106.727272727272</v>
          </cell>
          <cell r="H198">
            <v>15.1943775278</v>
          </cell>
          <cell r="I198">
            <v>0.39797657730000002</v>
          </cell>
          <cell r="J198">
            <v>49500</v>
          </cell>
          <cell r="K198">
            <v>45660</v>
          </cell>
          <cell r="L198">
            <v>3.202964265105868E-4</v>
          </cell>
          <cell r="M198">
            <v>10.71</v>
          </cell>
          <cell r="N198">
            <v>319353</v>
          </cell>
          <cell r="O198">
            <v>1.0095420127000001</v>
          </cell>
          <cell r="P198">
            <v>1.4549289419</v>
          </cell>
          <cell r="Q198">
            <v>0.39797657730000002</v>
          </cell>
        </row>
        <row r="199">
          <cell r="A199" t="str">
            <v>غمینو</v>
          </cell>
          <cell r="B199" t="str">
            <v>شرکت صنایع غذایی مینو شرق</v>
          </cell>
          <cell r="C199" t="str">
            <v>IFB</v>
          </cell>
          <cell r="D199" t="str">
            <v>مصرفی غیردوره ای</v>
          </cell>
          <cell r="E199" t="str">
            <v>شیرینیجات</v>
          </cell>
          <cell r="F199">
            <v>9150</v>
          </cell>
          <cell r="G199">
            <v>8437.9966887417213</v>
          </cell>
          <cell r="H199">
            <v>10.425788752300001</v>
          </cell>
          <cell r="I199">
            <v>0.42660991310000002</v>
          </cell>
          <cell r="J199">
            <v>6040</v>
          </cell>
          <cell r="K199">
            <v>5570</v>
          </cell>
          <cell r="L199">
            <v>1.1699450309668139E-4</v>
          </cell>
          <cell r="M199">
            <v>9.6199999999999992</v>
          </cell>
          <cell r="N199">
            <v>1</v>
          </cell>
          <cell r="O199">
            <v>1.0088481829</v>
          </cell>
          <cell r="P199">
            <v>0.68006270329999996</v>
          </cell>
          <cell r="Q199">
            <v>0.42660991310000002</v>
          </cell>
        </row>
        <row r="200">
          <cell r="A200" t="str">
            <v>لپارس</v>
          </cell>
          <cell r="B200" t="str">
            <v>پارس‌ الکتریک‌</v>
          </cell>
          <cell r="C200" t="str">
            <v>TSE</v>
          </cell>
          <cell r="D200" t="str">
            <v>تکنولوژی</v>
          </cell>
          <cell r="E200" t="str">
            <v>تجهیزات مخابراتی</v>
          </cell>
          <cell r="F200">
            <v>33156</v>
          </cell>
          <cell r="G200">
            <v>33740.193080664409</v>
          </cell>
          <cell r="H200">
            <v>91.786883496800002</v>
          </cell>
          <cell r="I200">
            <v>1.2536505444999999</v>
          </cell>
          <cell r="J200">
            <v>108970</v>
          </cell>
          <cell r="K200">
            <v>110890</v>
          </cell>
          <cell r="L200">
            <v>4.239420485982042E-4</v>
          </cell>
          <cell r="M200">
            <v>93.42</v>
          </cell>
          <cell r="N200">
            <v>131142</v>
          </cell>
          <cell r="O200">
            <v>1.0083593072000001</v>
          </cell>
          <cell r="P200">
            <v>0.68909465140000004</v>
          </cell>
          <cell r="Q200">
            <v>1.2536505444999999</v>
          </cell>
        </row>
        <row r="201">
          <cell r="A201" t="str">
            <v>غپاک</v>
          </cell>
          <cell r="B201" t="str">
            <v>لبنیات‌ پاک‌</v>
          </cell>
          <cell r="C201" t="str">
            <v>TSE</v>
          </cell>
          <cell r="D201" t="str">
            <v>مصرفی غیردوره ای</v>
          </cell>
          <cell r="E201" t="str">
            <v>محصولات لبنی</v>
          </cell>
          <cell r="F201">
            <v>17013.86135888</v>
          </cell>
          <cell r="G201">
            <v>16265.694817039999</v>
          </cell>
          <cell r="H201">
            <v>84.319286738900004</v>
          </cell>
          <cell r="I201">
            <v>1.1060613998</v>
          </cell>
          <cell r="J201">
            <v>12280</v>
          </cell>
          <cell r="K201">
            <v>11740</v>
          </cell>
          <cell r="L201">
            <v>2.1754407163256765E-4</v>
          </cell>
          <cell r="M201">
            <v>80.41</v>
          </cell>
          <cell r="N201">
            <v>1042391</v>
          </cell>
          <cell r="O201">
            <v>1.0078669086000001</v>
          </cell>
          <cell r="P201">
            <v>0.66725365189999997</v>
          </cell>
          <cell r="Q201">
            <v>1.1060613998</v>
          </cell>
        </row>
        <row r="202">
          <cell r="A202" t="str">
            <v>فاما</v>
          </cell>
          <cell r="B202" t="str">
            <v>صنعتی‌ آما</v>
          </cell>
          <cell r="C202" t="str">
            <v>TSE</v>
          </cell>
          <cell r="D202" t="str">
            <v>صنعتی</v>
          </cell>
          <cell r="E202" t="str">
            <v>محصولات فلزی</v>
          </cell>
          <cell r="F202">
            <v>22925</v>
          </cell>
          <cell r="G202">
            <v>22347.480832420591</v>
          </cell>
          <cell r="H202">
            <v>12.591984932600001</v>
          </cell>
          <cell r="I202">
            <v>0.4330107983</v>
          </cell>
          <cell r="J202">
            <v>9130</v>
          </cell>
          <cell r="K202">
            <v>8900</v>
          </cell>
          <cell r="L202">
            <v>2.9312557196627554E-4</v>
          </cell>
          <cell r="M202">
            <v>12.28</v>
          </cell>
          <cell r="N202">
            <v>1554404</v>
          </cell>
          <cell r="O202">
            <v>1.0061916701</v>
          </cell>
          <cell r="P202">
            <v>0.66759243150000003</v>
          </cell>
          <cell r="Q202">
            <v>0.4330107983</v>
          </cell>
        </row>
        <row r="203">
          <cell r="A203" t="str">
            <v>قصفها</v>
          </cell>
          <cell r="B203" t="str">
            <v>قنداصفهان‌</v>
          </cell>
          <cell r="C203" t="str">
            <v>TSE</v>
          </cell>
          <cell r="D203" t="str">
            <v>مصرفی غیردوره ای</v>
          </cell>
          <cell r="E203" t="str">
            <v>شکر</v>
          </cell>
          <cell r="F203">
            <v>19494.150000000001</v>
          </cell>
          <cell r="G203">
            <v>18844.994805000002</v>
          </cell>
          <cell r="H203">
            <v>18.188975055899999</v>
          </cell>
          <cell r="I203">
            <v>1.0957201669000001</v>
          </cell>
          <cell r="J203">
            <v>100000</v>
          </cell>
          <cell r="K203">
            <v>96670</v>
          </cell>
          <cell r="L203">
            <v>2.492577478188166E-4</v>
          </cell>
          <cell r="M203">
            <v>17.579999999999998</v>
          </cell>
          <cell r="N203">
            <v>149358</v>
          </cell>
          <cell r="O203">
            <v>1.0030192929999999</v>
          </cell>
          <cell r="P203">
            <v>1.4793027976999999</v>
          </cell>
          <cell r="Q203">
            <v>1.0957201669000001</v>
          </cell>
        </row>
        <row r="204">
          <cell r="A204" t="str">
            <v>کمرجان</v>
          </cell>
          <cell r="B204" t="str">
            <v>بازرگانی و تولیدی مرجان کار</v>
          </cell>
          <cell r="C204" t="str">
            <v>IFB</v>
          </cell>
          <cell r="D204" t="str">
            <v>صنعتی</v>
          </cell>
          <cell r="E204" t="str">
            <v>سایر محصولات کانی غیرفلزی</v>
          </cell>
          <cell r="F204">
            <v>4034.8456466399998</v>
          </cell>
          <cell r="G204">
            <v>3646.7510404955224</v>
          </cell>
          <cell r="H204">
            <v>24.4789340329</v>
          </cell>
          <cell r="I204">
            <v>0.2900881803</v>
          </cell>
          <cell r="J204">
            <v>6030</v>
          </cell>
          <cell r="K204">
            <v>5450</v>
          </cell>
          <cell r="L204">
            <v>5.1590684316989609E-5</v>
          </cell>
          <cell r="M204">
            <v>22.15</v>
          </cell>
          <cell r="N204">
            <v>1</v>
          </cell>
          <cell r="O204">
            <v>1.0028619986</v>
          </cell>
          <cell r="P204">
            <v>0.88998143600000001</v>
          </cell>
          <cell r="Q204">
            <v>0.2900881803</v>
          </cell>
        </row>
        <row r="205">
          <cell r="A205" t="str">
            <v>شپاس</v>
          </cell>
          <cell r="B205" t="str">
            <v>نفت پاسارگاد</v>
          </cell>
          <cell r="C205" t="str">
            <v>IFB</v>
          </cell>
          <cell r="D205" t="str">
            <v>انرژی</v>
          </cell>
          <cell r="E205" t="str">
            <v>فراورده های نفتی</v>
          </cell>
          <cell r="F205">
            <v>44208</v>
          </cell>
          <cell r="G205">
            <v>41149.436934539648</v>
          </cell>
          <cell r="H205">
            <v>8.7818118192999997</v>
          </cell>
          <cell r="I205">
            <v>1.0907066093</v>
          </cell>
          <cell r="J205">
            <v>18790</v>
          </cell>
          <cell r="K205">
            <v>17490</v>
          </cell>
          <cell r="L205">
            <v>5.6525606479760563E-4</v>
          </cell>
          <cell r="M205">
            <v>8.17</v>
          </cell>
          <cell r="N205">
            <v>960000</v>
          </cell>
          <cell r="O205">
            <v>0.99849300939999996</v>
          </cell>
          <cell r="P205">
            <v>0.71249374759999995</v>
          </cell>
          <cell r="Q205">
            <v>1.0907066093</v>
          </cell>
        </row>
        <row r="206">
          <cell r="A206" t="str">
            <v>شکربن</v>
          </cell>
          <cell r="B206" t="str">
            <v>کربن‌ ایران‌</v>
          </cell>
          <cell r="C206" t="str">
            <v>TSE</v>
          </cell>
          <cell r="D206" t="str">
            <v>مواد پایه</v>
          </cell>
          <cell r="E206" t="str">
            <v>مواد شیمیایی-متنوع</v>
          </cell>
          <cell r="F206">
            <v>24914.769456000002</v>
          </cell>
          <cell r="G206">
            <v>27725.666522830772</v>
          </cell>
          <cell r="H206">
            <v>10.216820952899999</v>
          </cell>
          <cell r="I206">
            <v>0.46188867919999999</v>
          </cell>
          <cell r="J206">
            <v>3900</v>
          </cell>
          <cell r="K206">
            <v>4340</v>
          </cell>
          <cell r="L206">
            <v>3.185673303030705E-4</v>
          </cell>
          <cell r="M206">
            <v>10.46</v>
          </cell>
          <cell r="N206">
            <v>3550296</v>
          </cell>
          <cell r="O206">
            <v>0.99742238940000005</v>
          </cell>
          <cell r="P206">
            <v>0.84391883739999995</v>
          </cell>
          <cell r="Q206">
            <v>0.46188867919999999</v>
          </cell>
        </row>
        <row r="207">
          <cell r="A207" t="str">
            <v>ورنا</v>
          </cell>
          <cell r="B207" t="str">
            <v>سرمایه‌گذاری‌ رنا(هلدینگ‌</v>
          </cell>
          <cell r="C207" t="str">
            <v>TSE</v>
          </cell>
          <cell r="D207" t="str">
            <v>خدمات مالی</v>
          </cell>
          <cell r="E207" t="str">
            <v>سرمایه گذاری</v>
          </cell>
          <cell r="F207">
            <v>66314.613440000001</v>
          </cell>
          <cell r="G207">
            <v>66314.613440000001</v>
          </cell>
          <cell r="H207">
            <v>21.1261950118</v>
          </cell>
          <cell r="I207">
            <v>1.7689809385999999</v>
          </cell>
          <cell r="J207">
            <v>5660</v>
          </cell>
          <cell r="K207" t="e">
            <v>#N/A</v>
          </cell>
          <cell r="L207">
            <v>8.4791751338374969E-4</v>
          </cell>
          <cell r="M207" t="e">
            <v>#N/A</v>
          </cell>
          <cell r="N207">
            <v>4670043</v>
          </cell>
          <cell r="O207">
            <v>0.99531047439999998</v>
          </cell>
          <cell r="P207">
            <v>1.6068091554999999</v>
          </cell>
          <cell r="Q207">
            <v>1.7689809385999999</v>
          </cell>
        </row>
        <row r="208">
          <cell r="A208" t="str">
            <v>حفاری</v>
          </cell>
          <cell r="B208" t="str">
            <v>حفاری شمال</v>
          </cell>
          <cell r="C208" t="str">
            <v>TSE</v>
          </cell>
          <cell r="D208" t="str">
            <v>انرژی</v>
          </cell>
          <cell r="E208" t="str">
            <v>حفاری</v>
          </cell>
          <cell r="F208">
            <v>40059</v>
          </cell>
          <cell r="G208">
            <v>36484.995793668364</v>
          </cell>
          <cell r="H208">
            <v>16.103508008199999</v>
          </cell>
          <cell r="I208">
            <v>0.76264424740000003</v>
          </cell>
          <cell r="J208">
            <v>4517</v>
          </cell>
          <cell r="K208">
            <v>4114</v>
          </cell>
          <cell r="L208">
            <v>5.1220577044261862E-4</v>
          </cell>
          <cell r="M208">
            <v>14.69</v>
          </cell>
          <cell r="N208">
            <v>3600000</v>
          </cell>
          <cell r="O208">
            <v>0.99246090040000001</v>
          </cell>
          <cell r="P208">
            <v>1.6227497018999999</v>
          </cell>
          <cell r="Q208">
            <v>0.76264424740000003</v>
          </cell>
        </row>
        <row r="209">
          <cell r="A209" t="str">
            <v>دجابر</v>
          </cell>
          <cell r="B209" t="str">
            <v>داروسازی‌ جابرابن‌حیان‌</v>
          </cell>
          <cell r="C209" t="str">
            <v>TSE</v>
          </cell>
          <cell r="D209" t="str">
            <v>بهداشتی</v>
          </cell>
          <cell r="E209" t="str">
            <v>دارویی</v>
          </cell>
          <cell r="F209">
            <v>27624.240000000002</v>
          </cell>
          <cell r="G209">
            <v>27396.692718286657</v>
          </cell>
          <cell r="H209">
            <v>10.8674022769</v>
          </cell>
          <cell r="I209">
            <v>0.89646055229999999</v>
          </cell>
          <cell r="J209">
            <v>12140</v>
          </cell>
          <cell r="K209">
            <v>12040</v>
          </cell>
          <cell r="L209">
            <v>3.532113914998328E-4</v>
          </cell>
          <cell r="M209">
            <v>10.78</v>
          </cell>
          <cell r="N209">
            <v>1072194</v>
          </cell>
          <cell r="O209">
            <v>0.99099880549999997</v>
          </cell>
          <cell r="P209">
            <v>1.1383243816999999</v>
          </cell>
          <cell r="Q209">
            <v>0.89646055229999999</v>
          </cell>
        </row>
        <row r="210">
          <cell r="A210" t="str">
            <v>دسبحا</v>
          </cell>
          <cell r="B210" t="str">
            <v>گروه دارویی سبحان</v>
          </cell>
          <cell r="C210" t="str">
            <v>TSE</v>
          </cell>
          <cell r="D210" t="str">
            <v>خدمات مالی</v>
          </cell>
          <cell r="E210" t="str">
            <v>سرمایه گذاری</v>
          </cell>
          <cell r="F210">
            <v>61449.36</v>
          </cell>
          <cell r="G210">
            <v>57697.714863157897</v>
          </cell>
          <cell r="H210">
            <v>11.233153188899999</v>
          </cell>
          <cell r="I210">
            <v>0.70890187039999997</v>
          </cell>
          <cell r="J210">
            <v>19000</v>
          </cell>
          <cell r="K210">
            <v>17840</v>
          </cell>
          <cell r="L210">
            <v>7.8570899877694969E-4</v>
          </cell>
          <cell r="M210">
            <v>10.55</v>
          </cell>
          <cell r="N210">
            <v>1296400</v>
          </cell>
          <cell r="O210">
            <v>0.99037196350000001</v>
          </cell>
          <cell r="P210">
            <v>0.59189729499999999</v>
          </cell>
          <cell r="Q210">
            <v>0.70890187039999997</v>
          </cell>
        </row>
        <row r="211">
          <cell r="A211" t="str">
            <v>دبالک</v>
          </cell>
          <cell r="B211" t="str">
            <v>مواد اولیه دارویی البرز بالک</v>
          </cell>
          <cell r="C211" t="str">
            <v>IFB</v>
          </cell>
          <cell r="D211" t="str">
            <v>بهداشتی</v>
          </cell>
          <cell r="E211" t="str">
            <v>دارویی</v>
          </cell>
          <cell r="F211">
            <v>5548.4</v>
          </cell>
          <cell r="G211">
            <v>4921.5499533146585</v>
          </cell>
          <cell r="H211">
            <v>10.443607669</v>
          </cell>
          <cell r="I211">
            <v>0.83986563390000002</v>
          </cell>
          <cell r="J211">
            <v>10710</v>
          </cell>
          <cell r="K211">
            <v>9500</v>
          </cell>
          <cell r="L211">
            <v>7.094342087230897E-5</v>
          </cell>
          <cell r="M211">
            <v>11.64</v>
          </cell>
          <cell r="N211">
            <v>1</v>
          </cell>
          <cell r="O211">
            <v>0.99002054260000005</v>
          </cell>
          <cell r="P211">
            <v>0.94203126940000004</v>
          </cell>
          <cell r="Q211">
            <v>0.83986563390000002</v>
          </cell>
        </row>
        <row r="212">
          <cell r="A212" t="str">
            <v>زنگان</v>
          </cell>
          <cell r="B212" t="str">
            <v>صنعت روی زنگان</v>
          </cell>
          <cell r="C212" t="str">
            <v>IFB</v>
          </cell>
          <cell r="D212" t="str">
            <v>مواد پایه</v>
          </cell>
          <cell r="E212" t="str">
            <v>تولید فلزات گرانبهای غیراهن</v>
          </cell>
          <cell r="F212">
            <v>5450</v>
          </cell>
          <cell r="G212">
            <v>5227.5510204081629</v>
          </cell>
          <cell r="H212">
            <v>23.864763389099998</v>
          </cell>
          <cell r="I212">
            <v>0.87078445959999995</v>
          </cell>
          <cell r="J212">
            <v>53900</v>
          </cell>
          <cell r="K212">
            <v>51700</v>
          </cell>
          <cell r="L212">
            <v>6.9685250478351217E-5</v>
          </cell>
          <cell r="M212">
            <v>22.89</v>
          </cell>
          <cell r="N212">
            <v>1</v>
          </cell>
          <cell r="O212">
            <v>0.98945239200000001</v>
          </cell>
          <cell r="P212">
            <v>0.8344536051</v>
          </cell>
          <cell r="Q212">
            <v>0.87078445959999995</v>
          </cell>
        </row>
        <row r="213">
          <cell r="A213" t="str">
            <v>وسکرمان</v>
          </cell>
          <cell r="B213" t="str">
            <v>س.سهام عدالت استان کرمان</v>
          </cell>
          <cell r="C213" t="str">
            <v>TSE</v>
          </cell>
          <cell r="D213" t="str">
            <v>خدمات مالی</v>
          </cell>
          <cell r="E213" t="str">
            <v>سرمایه گذاری استانی</v>
          </cell>
          <cell r="F213">
            <v>76045.867840823004</v>
          </cell>
          <cell r="G213">
            <v>76045.867840823004</v>
          </cell>
          <cell r="J213">
            <v>430</v>
          </cell>
          <cell r="K213" t="e">
            <v>#N/A</v>
          </cell>
          <cell r="L213">
            <v>9.7234410061125586E-4</v>
          </cell>
          <cell r="M213" t="e">
            <v>#N/A</v>
          </cell>
          <cell r="N213">
            <v>70576211</v>
          </cell>
          <cell r="O213">
            <v>0.98468929920000003</v>
          </cell>
          <cell r="P213">
            <v>0.90243932120000003</v>
          </cell>
          <cell r="Q213">
            <v>0</v>
          </cell>
        </row>
        <row r="214">
          <cell r="A214" t="str">
            <v>دلر</v>
          </cell>
          <cell r="B214" t="str">
            <v>داروسازی‌ اکسیر</v>
          </cell>
          <cell r="C214" t="str">
            <v>TSE</v>
          </cell>
          <cell r="D214" t="str">
            <v>بهداشتی</v>
          </cell>
          <cell r="E214" t="str">
            <v>دارویی</v>
          </cell>
          <cell r="F214">
            <v>51660</v>
          </cell>
          <cell r="G214">
            <v>51413.198697068408</v>
          </cell>
          <cell r="H214">
            <v>6.4074093863000003</v>
          </cell>
          <cell r="I214">
            <v>0.59939358200000004</v>
          </cell>
          <cell r="J214">
            <v>46050</v>
          </cell>
          <cell r="K214">
            <v>45830</v>
          </cell>
          <cell r="L214">
            <v>6.6053945682782082E-4</v>
          </cell>
          <cell r="M214">
            <v>6.38</v>
          </cell>
          <cell r="N214">
            <v>450000</v>
          </cell>
          <cell r="O214">
            <v>0.98350127600000004</v>
          </cell>
          <cell r="P214">
            <v>0.95848745189999995</v>
          </cell>
          <cell r="Q214">
            <v>0.59939358200000004</v>
          </cell>
        </row>
        <row r="215">
          <cell r="A215" t="str">
            <v>خکمک</v>
          </cell>
          <cell r="B215" t="str">
            <v>کمک‌فنرایندامین‌</v>
          </cell>
          <cell r="C215" t="str">
            <v>TSE</v>
          </cell>
          <cell r="D215" t="str">
            <v>مصرفی دوره ای</v>
          </cell>
          <cell r="E215" t="str">
            <v>قطعات خودرو</v>
          </cell>
          <cell r="F215">
            <v>6888.8062309999996</v>
          </cell>
          <cell r="G215">
            <v>6827.928408493488</v>
          </cell>
          <cell r="H215">
            <v>2752.766141261</v>
          </cell>
          <cell r="I215">
            <v>1.1911962945000001</v>
          </cell>
          <cell r="J215">
            <v>21500</v>
          </cell>
          <cell r="K215">
            <v>21310</v>
          </cell>
          <cell r="L215">
            <v>8.808223627597459E-5</v>
          </cell>
          <cell r="M215">
            <v>2663.75</v>
          </cell>
          <cell r="N215">
            <v>630782</v>
          </cell>
          <cell r="O215">
            <v>0.98165321569999997</v>
          </cell>
          <cell r="P215">
            <v>0.86327380509999996</v>
          </cell>
          <cell r="Q215">
            <v>1.1911962945000001</v>
          </cell>
        </row>
        <row r="216">
          <cell r="A216" t="str">
            <v>غنوش</v>
          </cell>
          <cell r="B216" t="str">
            <v>نوش‌ مازندران‌</v>
          </cell>
          <cell r="C216" t="str">
            <v>TSE</v>
          </cell>
          <cell r="D216" t="str">
            <v>مصرفی غیردوره ای</v>
          </cell>
          <cell r="E216" t="str">
            <v>محصولات کشاورزی و دامپروری</v>
          </cell>
          <cell r="F216">
            <v>11900</v>
          </cell>
          <cell r="G216">
            <v>13058.053691275167</v>
          </cell>
          <cell r="H216">
            <v>599.47696640510003</v>
          </cell>
          <cell r="I216">
            <v>1.5745459587999999</v>
          </cell>
          <cell r="J216">
            <v>11920</v>
          </cell>
          <cell r="K216">
            <v>13080</v>
          </cell>
          <cell r="L216">
            <v>1.5215678544814302E-4</v>
          </cell>
          <cell r="M216">
            <v>654</v>
          </cell>
          <cell r="N216">
            <v>1296456</v>
          </cell>
          <cell r="O216">
            <v>0.98083315589999998</v>
          </cell>
          <cell r="P216">
            <v>0.27846310590000001</v>
          </cell>
          <cell r="Q216">
            <v>1.5745459587999999</v>
          </cell>
        </row>
        <row r="217">
          <cell r="A217" t="str">
            <v>زگلدشت</v>
          </cell>
          <cell r="B217" t="str">
            <v>کشت و دام گلدشت نمونه اصفهان</v>
          </cell>
          <cell r="C217" t="str">
            <v>IFB</v>
          </cell>
          <cell r="D217" t="str">
            <v>مصرفی غیردوره ای</v>
          </cell>
          <cell r="E217" t="str">
            <v>محصولات کشاورزی و دامپروری</v>
          </cell>
          <cell r="F217">
            <v>8022</v>
          </cell>
          <cell r="G217">
            <v>8022</v>
          </cell>
          <cell r="H217">
            <v>14.5807160377</v>
          </cell>
          <cell r="I217">
            <v>0.35446535569999998</v>
          </cell>
          <cell r="J217">
            <v>11490</v>
          </cell>
          <cell r="K217" t="e">
            <v>#N/A</v>
          </cell>
          <cell r="L217">
            <v>1.0257157419033641E-4</v>
          </cell>
          <cell r="M217" t="e">
            <v>#N/A</v>
          </cell>
          <cell r="N217">
            <v>1255231</v>
          </cell>
          <cell r="O217">
            <v>0.97949449509999997</v>
          </cell>
          <cell r="P217">
            <v>1.0340971693000001</v>
          </cell>
          <cell r="Q217">
            <v>0.35446535569999998</v>
          </cell>
        </row>
        <row r="218">
          <cell r="A218" t="str">
            <v>صبا</v>
          </cell>
          <cell r="B218" t="str">
            <v>سرمایه گذاری صبا تامین</v>
          </cell>
          <cell r="C218" t="str">
            <v>IFB</v>
          </cell>
          <cell r="D218" t="str">
            <v>خدمات مالی</v>
          </cell>
          <cell r="E218" t="str">
            <v>سرمایه گذاری</v>
          </cell>
          <cell r="F218">
            <v>367500</v>
          </cell>
          <cell r="G218">
            <v>359407.57575757575</v>
          </cell>
          <cell r="H218">
            <v>6.1556781194000001</v>
          </cell>
          <cell r="J218">
            <v>4950</v>
          </cell>
          <cell r="K218">
            <v>4841</v>
          </cell>
          <cell r="L218">
            <v>4.698959550604417E-3</v>
          </cell>
          <cell r="M218">
            <v>6.02</v>
          </cell>
          <cell r="N218">
            <v>23594181</v>
          </cell>
          <cell r="O218">
            <v>0.97850833810000004</v>
          </cell>
          <cell r="P218">
            <v>1.0183971978999999</v>
          </cell>
          <cell r="Q218">
            <v>0</v>
          </cell>
        </row>
        <row r="219">
          <cell r="A219" t="str">
            <v>کیمیا</v>
          </cell>
          <cell r="B219" t="str">
            <v>معدنی کیمیای زنجان گستران</v>
          </cell>
          <cell r="C219" t="str">
            <v>IFB</v>
          </cell>
          <cell r="D219" t="str">
            <v>مواد پایه</v>
          </cell>
          <cell r="E219" t="str">
            <v>تولید فلزات گرانبهای غیراهن</v>
          </cell>
          <cell r="F219">
            <v>13640</v>
          </cell>
          <cell r="G219">
            <v>13619.941176470589</v>
          </cell>
          <cell r="H219">
            <v>6.5695786001999998</v>
          </cell>
          <cell r="I219">
            <v>0.85008241409999996</v>
          </cell>
          <cell r="J219">
            <v>6800</v>
          </cell>
          <cell r="K219">
            <v>6790</v>
          </cell>
          <cell r="L219">
            <v>1.7440492046324964E-4</v>
          </cell>
          <cell r="M219">
            <v>6.56</v>
          </cell>
          <cell r="N219">
            <v>1</v>
          </cell>
          <cell r="O219">
            <v>0.97479232599999999</v>
          </cell>
          <cell r="P219">
            <v>1.3028526944000001</v>
          </cell>
          <cell r="Q219">
            <v>0.85008241409999996</v>
          </cell>
        </row>
        <row r="220">
          <cell r="A220" t="str">
            <v>شخارک</v>
          </cell>
          <cell r="B220" t="str">
            <v>پتروشیمی‌ خارک‌</v>
          </cell>
          <cell r="C220" t="str">
            <v>TSE</v>
          </cell>
          <cell r="D220" t="str">
            <v>مواد پایه</v>
          </cell>
          <cell r="E220" t="str">
            <v>مواد شیمیایی-متنوع</v>
          </cell>
          <cell r="F220">
            <v>284160</v>
          </cell>
          <cell r="G220">
            <v>284945.47310227511</v>
          </cell>
          <cell r="H220">
            <v>9.7303273801000003</v>
          </cell>
          <cell r="I220">
            <v>0.66936826149999995</v>
          </cell>
          <cell r="J220">
            <v>47030</v>
          </cell>
          <cell r="K220">
            <v>47160</v>
          </cell>
          <cell r="L220">
            <v>3.6333506010877582E-3</v>
          </cell>
          <cell r="M220">
            <v>9.76</v>
          </cell>
          <cell r="N220">
            <v>1973944</v>
          </cell>
          <cell r="O220">
            <v>0.97289672130000004</v>
          </cell>
          <cell r="P220">
            <v>0.72290789570000002</v>
          </cell>
          <cell r="Q220">
            <v>0.66936826149999995</v>
          </cell>
        </row>
        <row r="221">
          <cell r="A221" t="str">
            <v>فارس</v>
          </cell>
          <cell r="B221" t="str">
            <v>صنایع پتروشیمی خلیج فارس</v>
          </cell>
          <cell r="C221" t="str">
            <v>TSE</v>
          </cell>
          <cell r="D221" t="str">
            <v>خدمات مالی</v>
          </cell>
          <cell r="E221" t="str">
            <v>سرمایه گذاری</v>
          </cell>
          <cell r="F221">
            <v>4136275</v>
          </cell>
          <cell r="G221">
            <v>4106905</v>
          </cell>
          <cell r="H221">
            <v>11.2146764196</v>
          </cell>
          <cell r="I221">
            <v>1.1823901511999999</v>
          </cell>
          <cell r="J221">
            <v>8450</v>
          </cell>
          <cell r="K221">
            <v>8390</v>
          </cell>
          <cell r="L221">
            <v>5.2887588884833428E-2</v>
          </cell>
          <cell r="M221">
            <v>11.14</v>
          </cell>
          <cell r="N221">
            <v>14184397</v>
          </cell>
          <cell r="O221">
            <v>0.97044360139999997</v>
          </cell>
          <cell r="P221">
            <v>1.2942151715000001</v>
          </cell>
          <cell r="Q221">
            <v>1.1823901511999999</v>
          </cell>
        </row>
        <row r="222">
          <cell r="A222" t="str">
            <v>دشیمی</v>
          </cell>
          <cell r="B222" t="str">
            <v>شیمی‌ داروئی‌ داروپخش‌</v>
          </cell>
          <cell r="C222" t="str">
            <v>TSE</v>
          </cell>
          <cell r="D222" t="str">
            <v>بهداشتی</v>
          </cell>
          <cell r="E222" t="str">
            <v>دارویی</v>
          </cell>
          <cell r="F222">
            <v>12216.75</v>
          </cell>
          <cell r="G222">
            <v>12633.750843960992</v>
          </cell>
          <cell r="H222">
            <v>7.9945298468999999</v>
          </cell>
          <cell r="I222">
            <v>0.39843504400000002</v>
          </cell>
          <cell r="J222">
            <v>26660</v>
          </cell>
          <cell r="K222">
            <v>27570</v>
          </cell>
          <cell r="L222">
            <v>1.5620684106080682E-4</v>
          </cell>
          <cell r="M222">
            <v>8.27</v>
          </cell>
          <cell r="N222">
            <v>563910</v>
          </cell>
          <cell r="O222">
            <v>0.96687360150000001</v>
          </cell>
          <cell r="P222">
            <v>0.77162024620000003</v>
          </cell>
          <cell r="Q222">
            <v>0.39843504400000002</v>
          </cell>
        </row>
        <row r="223">
          <cell r="A223" t="str">
            <v>ومهان</v>
          </cell>
          <cell r="B223" t="str">
            <v>گروه توسعه مالی مهر آیندگان</v>
          </cell>
          <cell r="C223" t="str">
            <v>IFB</v>
          </cell>
          <cell r="D223" t="str">
            <v>خدمات مالی</v>
          </cell>
          <cell r="E223" t="str">
            <v>سرمایه گذاری</v>
          </cell>
          <cell r="F223">
            <v>170100</v>
          </cell>
          <cell r="G223">
            <v>167073.30960854091</v>
          </cell>
          <cell r="H223">
            <v>5.8551447605</v>
          </cell>
          <cell r="J223">
            <v>5620</v>
          </cell>
          <cell r="K223">
            <v>5520</v>
          </cell>
          <cell r="L223">
            <v>2.1749469919940443E-3</v>
          </cell>
          <cell r="M223">
            <v>5.75</v>
          </cell>
          <cell r="N223">
            <v>12000000</v>
          </cell>
          <cell r="O223">
            <v>0.96336192620000005</v>
          </cell>
          <cell r="P223">
            <v>1.0621589434000001</v>
          </cell>
          <cell r="Q223">
            <v>0</v>
          </cell>
        </row>
        <row r="224">
          <cell r="A224" t="str">
            <v>کفرا</v>
          </cell>
          <cell r="B224" t="str">
            <v>فراورده‌ های‌ نسوزایران‌</v>
          </cell>
          <cell r="C224" t="str">
            <v>TSE</v>
          </cell>
          <cell r="D224" t="str">
            <v>صنعتی</v>
          </cell>
          <cell r="E224" t="str">
            <v>سایر محصولات کانی غیرفلزی</v>
          </cell>
          <cell r="F224">
            <v>24120</v>
          </cell>
          <cell r="G224">
            <v>24120</v>
          </cell>
          <cell r="H224">
            <v>14.235399365899999</v>
          </cell>
          <cell r="I224">
            <v>1.0237791565000001</v>
          </cell>
          <cell r="J224">
            <v>11990</v>
          </cell>
          <cell r="K224" t="e">
            <v>#N/A</v>
          </cell>
          <cell r="L224">
            <v>3.0840518193354704E-4</v>
          </cell>
          <cell r="M224" t="e">
            <v>#N/A</v>
          </cell>
          <cell r="N224">
            <v>1333333</v>
          </cell>
          <cell r="O224">
            <v>0.96331211689999996</v>
          </cell>
          <cell r="P224">
            <v>1.0692320155999999</v>
          </cell>
          <cell r="Q224">
            <v>1.0237791565000001</v>
          </cell>
        </row>
        <row r="225">
          <cell r="A225" t="str">
            <v>لبوتان</v>
          </cell>
          <cell r="B225" t="str">
            <v>گروه‌صنعتی‌بوتان‌</v>
          </cell>
          <cell r="C225" t="str">
            <v>TSE</v>
          </cell>
          <cell r="D225" t="str">
            <v>مصرفی دوره ای</v>
          </cell>
          <cell r="E225" t="str">
            <v>وسایل خانگی</v>
          </cell>
          <cell r="F225">
            <v>34974.4181598</v>
          </cell>
          <cell r="G225">
            <v>34974.4181598</v>
          </cell>
          <cell r="H225">
            <v>26.163854872200002</v>
          </cell>
          <cell r="I225">
            <v>1.0269067235</v>
          </cell>
          <cell r="J225">
            <v>50400</v>
          </cell>
          <cell r="K225" t="e">
            <v>#N/A</v>
          </cell>
          <cell r="L225">
            <v>4.4719286051380887E-4</v>
          </cell>
          <cell r="M225" t="e">
            <v>#N/A</v>
          </cell>
          <cell r="N225">
            <v>287411</v>
          </cell>
          <cell r="O225">
            <v>0.96161952890000002</v>
          </cell>
          <cell r="P225">
            <v>1.2768813596999999</v>
          </cell>
          <cell r="Q225">
            <v>1.0269067235</v>
          </cell>
        </row>
        <row r="226">
          <cell r="A226" t="str">
            <v>مدیریت</v>
          </cell>
          <cell r="B226" t="str">
            <v>س. و خدمات مدیریت صند. ب کشوری</v>
          </cell>
          <cell r="C226" t="str">
            <v>IFB</v>
          </cell>
          <cell r="D226" t="str">
            <v>خدمات مالی</v>
          </cell>
          <cell r="E226" t="str">
            <v>سرمایه گذاری</v>
          </cell>
          <cell r="F226">
            <v>14280</v>
          </cell>
          <cell r="G226">
            <v>11808.175182481751</v>
          </cell>
          <cell r="H226">
            <v>3.3932841046000002</v>
          </cell>
          <cell r="J226">
            <v>9590</v>
          </cell>
          <cell r="K226">
            <v>7930</v>
          </cell>
          <cell r="L226">
            <v>1.8258814253777162E-4</v>
          </cell>
          <cell r="M226">
            <v>2.81</v>
          </cell>
          <cell r="N226">
            <v>1</v>
          </cell>
          <cell r="O226">
            <v>0.96038382659999999</v>
          </cell>
          <cell r="P226">
            <v>0</v>
          </cell>
          <cell r="Q226">
            <v>0</v>
          </cell>
        </row>
        <row r="227">
          <cell r="A227" t="str">
            <v>دتولید</v>
          </cell>
          <cell r="B227" t="str">
            <v>داروسازی تولید دارو</v>
          </cell>
          <cell r="C227" t="str">
            <v>IFB</v>
          </cell>
          <cell r="D227" t="str">
            <v>بهداشتی</v>
          </cell>
          <cell r="E227" t="str">
            <v>دارویی</v>
          </cell>
          <cell r="F227">
            <v>7820</v>
          </cell>
          <cell r="G227">
            <v>7244.2417582417584</v>
          </cell>
          <cell r="H227">
            <v>98.193543473000005</v>
          </cell>
          <cell r="I227">
            <v>1.2507864953000001</v>
          </cell>
          <cell r="J227">
            <v>9100</v>
          </cell>
          <cell r="K227">
            <v>8430</v>
          </cell>
          <cell r="L227">
            <v>9.9988744723065407E-5</v>
          </cell>
          <cell r="M227">
            <v>90.65</v>
          </cell>
          <cell r="N227">
            <v>1</v>
          </cell>
          <cell r="O227">
            <v>0.96013662190000004</v>
          </cell>
          <cell r="P227">
            <v>1.2895891024999999</v>
          </cell>
          <cell r="Q227">
            <v>1.2507864953000001</v>
          </cell>
        </row>
        <row r="228">
          <cell r="A228" t="str">
            <v>بسویچ</v>
          </cell>
          <cell r="B228" t="str">
            <v>پارس‌سویچ‌</v>
          </cell>
          <cell r="C228" t="str">
            <v>TSE</v>
          </cell>
          <cell r="D228" t="str">
            <v>صنعتی</v>
          </cell>
          <cell r="E228" t="str">
            <v>ماشین الات الکتریکی</v>
          </cell>
          <cell r="F228">
            <v>32340</v>
          </cell>
          <cell r="G228">
            <v>31740.370828182939</v>
          </cell>
          <cell r="H228">
            <v>8.4289864403999992</v>
          </cell>
          <cell r="I228">
            <v>0.49346783039999997</v>
          </cell>
          <cell r="J228">
            <v>16180</v>
          </cell>
          <cell r="K228">
            <v>15880</v>
          </cell>
          <cell r="L228">
            <v>4.1350844045318866E-4</v>
          </cell>
          <cell r="M228">
            <v>8.27</v>
          </cell>
          <cell r="N228">
            <v>917993</v>
          </cell>
          <cell r="O228">
            <v>0.9598590454</v>
          </cell>
          <cell r="P228">
            <v>0.92420288269999995</v>
          </cell>
          <cell r="Q228">
            <v>0.49346783039999997</v>
          </cell>
        </row>
        <row r="229">
          <cell r="A229" t="str">
            <v>گکوثر</v>
          </cell>
          <cell r="B229" t="str">
            <v>هتل پارسیان کوثر اصفهان</v>
          </cell>
          <cell r="C229" t="str">
            <v>IFB</v>
          </cell>
          <cell r="D229" t="str">
            <v>مصرفی دوره ای</v>
          </cell>
          <cell r="E229" t="str">
            <v>هتل و رستوران</v>
          </cell>
          <cell r="F229">
            <v>6349.0234613499997</v>
          </cell>
          <cell r="G229">
            <v>5996.0868097220846</v>
          </cell>
          <cell r="H229">
            <v>141.3934113075</v>
          </cell>
          <cell r="I229">
            <v>1.0322231932999999</v>
          </cell>
          <cell r="J229">
            <v>1655</v>
          </cell>
          <cell r="K229">
            <v>1563</v>
          </cell>
          <cell r="L229">
            <v>8.1180420219651955E-5</v>
          </cell>
          <cell r="M229">
            <v>130.25</v>
          </cell>
          <cell r="N229">
            <v>8370536</v>
          </cell>
          <cell r="O229">
            <v>0.95896494929999998</v>
          </cell>
          <cell r="P229">
            <v>1.1472894544000001</v>
          </cell>
          <cell r="Q229">
            <v>1.0322231932999999</v>
          </cell>
        </row>
        <row r="230">
          <cell r="A230" t="str">
            <v>سدور</v>
          </cell>
          <cell r="B230" t="str">
            <v>سیمان‌ دورود</v>
          </cell>
          <cell r="C230" t="str">
            <v>TSE</v>
          </cell>
          <cell r="D230" t="str">
            <v>صنعتی</v>
          </cell>
          <cell r="E230" t="str">
            <v>سیمان، اهک و گچ</v>
          </cell>
          <cell r="F230">
            <v>4864.0655718999997</v>
          </cell>
          <cell r="G230">
            <v>4363.5416740000001</v>
          </cell>
          <cell r="H230">
            <v>18.8351542413</v>
          </cell>
          <cell r="I230">
            <v>0.66623390589999998</v>
          </cell>
          <cell r="J230">
            <v>7580</v>
          </cell>
          <cell r="K230">
            <v>6800</v>
          </cell>
          <cell r="L230">
            <v>6.2193326187335069E-5</v>
          </cell>
          <cell r="M230">
            <v>16.920000000000002</v>
          </cell>
          <cell r="N230">
            <v>1910828</v>
          </cell>
          <cell r="O230">
            <v>0.95687192229999996</v>
          </cell>
          <cell r="P230">
            <v>1.3742678146</v>
          </cell>
          <cell r="Q230">
            <v>0.66623390589999998</v>
          </cell>
        </row>
        <row r="231">
          <cell r="A231" t="str">
            <v>بالاس</v>
          </cell>
          <cell r="B231" t="str">
            <v>مهندسی ساختمان تاسیسات راه آهن</v>
          </cell>
          <cell r="C231" t="str">
            <v>IFB</v>
          </cell>
          <cell r="D231" t="str">
            <v>صنعتی</v>
          </cell>
          <cell r="E231" t="str">
            <v>پیمانکاری صنعتی</v>
          </cell>
          <cell r="F231">
            <v>4650</v>
          </cell>
          <cell r="G231">
            <v>4709.6153846153848</v>
          </cell>
          <cell r="H231">
            <v>326.20059942850003</v>
          </cell>
          <cell r="I231">
            <v>0.87943753899999999</v>
          </cell>
          <cell r="J231">
            <v>31200</v>
          </cell>
          <cell r="K231">
            <v>31600</v>
          </cell>
          <cell r="L231">
            <v>5.9456222885198743E-5</v>
          </cell>
          <cell r="M231">
            <v>329.17</v>
          </cell>
          <cell r="N231">
            <v>1</v>
          </cell>
          <cell r="O231">
            <v>0.9567618403</v>
          </cell>
          <cell r="P231">
            <v>0.68280390820000003</v>
          </cell>
          <cell r="Q231">
            <v>0.87943753899999999</v>
          </cell>
        </row>
        <row r="232">
          <cell r="A232" t="str">
            <v>خموتور</v>
          </cell>
          <cell r="B232" t="str">
            <v>موتورسازان‌تراکتورسازی‌ایران‌</v>
          </cell>
          <cell r="C232" t="str">
            <v>TSE</v>
          </cell>
          <cell r="D232" t="str">
            <v>مصرفی دوره ای</v>
          </cell>
          <cell r="E232" t="str">
            <v>قطعات خودرو</v>
          </cell>
          <cell r="F232">
            <v>14232</v>
          </cell>
          <cell r="G232">
            <v>14217.291442744936</v>
          </cell>
          <cell r="H232">
            <v>19.4264941295</v>
          </cell>
          <cell r="I232">
            <v>0.25953539889999999</v>
          </cell>
          <cell r="J232">
            <v>4838</v>
          </cell>
          <cell r="K232">
            <v>4833</v>
          </cell>
          <cell r="L232">
            <v>1.8197440088218249E-4</v>
          </cell>
          <cell r="M232">
            <v>19.41</v>
          </cell>
          <cell r="N232">
            <v>3542749</v>
          </cell>
          <cell r="O232">
            <v>0.95607004600000001</v>
          </cell>
          <cell r="P232">
            <v>0.40648191280000001</v>
          </cell>
          <cell r="Q232">
            <v>0.25953539889999999</v>
          </cell>
        </row>
        <row r="233">
          <cell r="A233" t="str">
            <v>وساپا</v>
          </cell>
          <cell r="B233" t="str">
            <v>سرمایه‌گذاری‌ سایپا</v>
          </cell>
          <cell r="C233" t="str">
            <v>TSE</v>
          </cell>
          <cell r="D233" t="str">
            <v>خدمات مالی</v>
          </cell>
          <cell r="E233" t="str">
            <v>سرمایه گذاری</v>
          </cell>
          <cell r="F233">
            <v>76480</v>
          </cell>
          <cell r="G233">
            <v>67203.407098121083</v>
          </cell>
          <cell r="H233">
            <v>9.9155817078999995</v>
          </cell>
          <cell r="I233">
            <v>1.9733076114000001</v>
          </cell>
          <cell r="J233">
            <v>4790</v>
          </cell>
          <cell r="K233">
            <v>4209</v>
          </cell>
          <cell r="L233">
            <v>9.7789503790537621E-4</v>
          </cell>
          <cell r="M233">
            <v>8.7100000000000009</v>
          </cell>
          <cell r="N233">
            <v>6400000</v>
          </cell>
          <cell r="O233">
            <v>0.95570804229999995</v>
          </cell>
          <cell r="P233">
            <v>1.5569406337</v>
          </cell>
          <cell r="Q233">
            <v>1.9733076114000001</v>
          </cell>
        </row>
        <row r="234">
          <cell r="A234" t="str">
            <v>کگاز</v>
          </cell>
          <cell r="B234" t="str">
            <v>شیشه‌ و گاز</v>
          </cell>
          <cell r="C234" t="str">
            <v>TSE</v>
          </cell>
          <cell r="D234" t="str">
            <v>صنعتی</v>
          </cell>
          <cell r="E234" t="str">
            <v>سایر محصولات کانی غیرفلزی</v>
          </cell>
          <cell r="F234">
            <v>13838</v>
          </cell>
          <cell r="G234">
            <v>13310.351783517835</v>
          </cell>
          <cell r="H234">
            <v>27.7959897834</v>
          </cell>
          <cell r="I234">
            <v>0.2803787969</v>
          </cell>
          <cell r="J234">
            <v>16260</v>
          </cell>
          <cell r="K234">
            <v>15640</v>
          </cell>
          <cell r="L234">
            <v>1.7693660479255489E-4</v>
          </cell>
          <cell r="M234">
            <v>26.74</v>
          </cell>
          <cell r="N234">
            <v>893921</v>
          </cell>
          <cell r="O234">
            <v>0.95347844910000001</v>
          </cell>
          <cell r="P234">
            <v>0.79279826900000006</v>
          </cell>
          <cell r="Q234">
            <v>0.2803787969</v>
          </cell>
        </row>
        <row r="235">
          <cell r="A235" t="str">
            <v>فایرا</v>
          </cell>
          <cell r="B235" t="str">
            <v>آلومینیوم‌ایران‌</v>
          </cell>
          <cell r="C235" t="str">
            <v>TSE</v>
          </cell>
          <cell r="D235" t="str">
            <v>مواد پایه</v>
          </cell>
          <cell r="E235" t="str">
            <v>تولید فلزات گرانبهای غیراهن</v>
          </cell>
          <cell r="F235">
            <v>191054.03392192</v>
          </cell>
          <cell r="G235">
            <v>184234.10611475242</v>
          </cell>
          <cell r="H235">
            <v>6.0110488920999998</v>
          </cell>
          <cell r="I235">
            <v>0.6406178589</v>
          </cell>
          <cell r="J235">
            <v>19890</v>
          </cell>
          <cell r="K235">
            <v>19180</v>
          </cell>
          <cell r="L235">
            <v>2.4428712309630101E-3</v>
          </cell>
          <cell r="M235">
            <v>5.8</v>
          </cell>
          <cell r="N235">
            <v>3851896</v>
          </cell>
          <cell r="O235">
            <v>0.94761460340000003</v>
          </cell>
          <cell r="P235">
            <v>0.7102628621</v>
          </cell>
          <cell r="Q235">
            <v>0.6406178589</v>
          </cell>
        </row>
        <row r="236">
          <cell r="A236" t="str">
            <v>غکورش</v>
          </cell>
          <cell r="B236" t="str">
            <v>صنعت غذایی کورش</v>
          </cell>
          <cell r="C236" t="str">
            <v>TSE</v>
          </cell>
          <cell r="D236" t="str">
            <v>مصرفی غیردوره ای</v>
          </cell>
          <cell r="E236" t="str">
            <v>محصولات کشاورزی و دامپروری</v>
          </cell>
          <cell r="F236">
            <v>136710</v>
          </cell>
          <cell r="G236">
            <v>132837.70967028104</v>
          </cell>
          <cell r="H236">
            <v>12.324055853400001</v>
          </cell>
          <cell r="J236">
            <v>45190</v>
          </cell>
          <cell r="K236">
            <v>43910</v>
          </cell>
          <cell r="L236">
            <v>1.7480129528248431E-3</v>
          </cell>
          <cell r="M236">
            <v>11.97</v>
          </cell>
          <cell r="N236">
            <v>1200000</v>
          </cell>
          <cell r="O236">
            <v>0.94620367029999997</v>
          </cell>
          <cell r="P236">
            <v>0</v>
          </cell>
          <cell r="Q236">
            <v>0</v>
          </cell>
        </row>
        <row r="237">
          <cell r="A237" t="str">
            <v>لسرما</v>
          </cell>
          <cell r="B237" t="str">
            <v>سرما آفرین‌</v>
          </cell>
          <cell r="C237" t="str">
            <v>TSE</v>
          </cell>
          <cell r="D237" t="str">
            <v>صنعتی</v>
          </cell>
          <cell r="E237" t="str">
            <v>ماشین الات</v>
          </cell>
          <cell r="F237">
            <v>5750.84</v>
          </cell>
          <cell r="G237">
            <v>4932.3764776567787</v>
          </cell>
          <cell r="H237">
            <v>22.6505657433</v>
          </cell>
          <cell r="I237">
            <v>0.43733297599999998</v>
          </cell>
          <cell r="J237">
            <v>26630</v>
          </cell>
          <cell r="K237">
            <v>22840</v>
          </cell>
          <cell r="L237">
            <v>7.3531876304756201E-5</v>
          </cell>
          <cell r="M237">
            <v>19.420000000000002</v>
          </cell>
          <cell r="N237">
            <v>508302</v>
          </cell>
          <cell r="O237">
            <v>0.94354398969999997</v>
          </cell>
          <cell r="P237">
            <v>1.0155899742000001</v>
          </cell>
          <cell r="Q237">
            <v>0.43733297599999998</v>
          </cell>
        </row>
        <row r="238">
          <cell r="A238" t="str">
            <v>غویتا</v>
          </cell>
          <cell r="B238" t="str">
            <v>ویتانا</v>
          </cell>
          <cell r="C238" t="str">
            <v>IFB</v>
          </cell>
          <cell r="D238" t="str">
            <v>مصرفی غیردوره ای</v>
          </cell>
          <cell r="E238" t="str">
            <v>شیرینیجات</v>
          </cell>
          <cell r="F238">
            <v>19880</v>
          </cell>
          <cell r="G238">
            <v>19880</v>
          </cell>
          <cell r="H238">
            <v>20.847269023500001</v>
          </cell>
          <cell r="I238">
            <v>0.76642055139999998</v>
          </cell>
          <cell r="J238">
            <v>5690</v>
          </cell>
          <cell r="K238" t="e">
            <v>#N/A</v>
          </cell>
          <cell r="L238">
            <v>2.541913356898389E-4</v>
          </cell>
          <cell r="M238" t="e">
            <v>#N/A</v>
          </cell>
          <cell r="N238">
            <v>2533784</v>
          </cell>
          <cell r="O238">
            <v>0.94201704470000003</v>
          </cell>
          <cell r="P238">
            <v>1.0902723685</v>
          </cell>
          <cell r="Q238">
            <v>0.76642055139999998</v>
          </cell>
        </row>
        <row r="239">
          <cell r="A239" t="str">
            <v>اپرداز</v>
          </cell>
          <cell r="B239" t="str">
            <v>آتیه داده پرداز</v>
          </cell>
          <cell r="C239" t="str">
            <v>IFB</v>
          </cell>
          <cell r="D239" t="str">
            <v>تکنولوژی</v>
          </cell>
          <cell r="E239" t="str">
            <v>نرم افزار و خدمات</v>
          </cell>
          <cell r="F239">
            <v>13970</v>
          </cell>
          <cell r="G239">
            <v>12971.429592566119</v>
          </cell>
          <cell r="H239">
            <v>37.459802338599999</v>
          </cell>
          <cell r="I239">
            <v>0.46920580229999997</v>
          </cell>
          <cell r="J239">
            <v>13990</v>
          </cell>
          <cell r="K239">
            <v>12990</v>
          </cell>
          <cell r="L239">
            <v>1.7862439434542505E-4</v>
          </cell>
          <cell r="M239">
            <v>34.83</v>
          </cell>
          <cell r="N239">
            <v>961539</v>
          </cell>
          <cell r="O239">
            <v>0.93934992390000005</v>
          </cell>
          <cell r="P239">
            <v>0.69417172500000002</v>
          </cell>
          <cell r="Q239">
            <v>0.46920580229999997</v>
          </cell>
        </row>
        <row r="240">
          <cell r="A240" t="str">
            <v>تپمپی</v>
          </cell>
          <cell r="B240" t="str">
            <v>پمپ‌ سازی‌ ایران‌</v>
          </cell>
          <cell r="C240" t="str">
            <v>TSE</v>
          </cell>
          <cell r="D240" t="str">
            <v>خدمات مالی</v>
          </cell>
          <cell r="E240" t="str">
            <v>سرمایه گذاری</v>
          </cell>
          <cell r="F240">
            <v>19888</v>
          </cell>
          <cell r="G240">
            <v>19700.377358490565</v>
          </cell>
          <cell r="H240">
            <v>12.5267715346</v>
          </cell>
          <cell r="I240">
            <v>1.0551703157000001</v>
          </cell>
          <cell r="J240">
            <v>18020</v>
          </cell>
          <cell r="K240">
            <v>17850</v>
          </cell>
          <cell r="L240">
            <v>2.5429362596577043E-4</v>
          </cell>
          <cell r="M240">
            <v>12.4</v>
          </cell>
          <cell r="N240">
            <v>782473</v>
          </cell>
          <cell r="O240">
            <v>0.93877597899999998</v>
          </cell>
          <cell r="P240">
            <v>0.86365057789999999</v>
          </cell>
          <cell r="Q240">
            <v>1.0551703157000001</v>
          </cell>
        </row>
        <row r="241">
          <cell r="A241" t="str">
            <v>سپیدار</v>
          </cell>
          <cell r="B241" t="str">
            <v>سپیدار سیستم آسیا</v>
          </cell>
          <cell r="C241" t="str">
            <v>IFB</v>
          </cell>
          <cell r="D241" t="str">
            <v>تکنولوژی</v>
          </cell>
          <cell r="E241" t="str">
            <v>نرم افزار و خدمات</v>
          </cell>
          <cell r="F241">
            <v>15470</v>
          </cell>
          <cell r="G241">
            <v>16278.65909090909</v>
          </cell>
          <cell r="H241">
            <v>11.300952435499999</v>
          </cell>
          <cell r="J241">
            <v>22000</v>
          </cell>
          <cell r="K241">
            <v>23150</v>
          </cell>
          <cell r="L241">
            <v>1.9780382108258593E-4</v>
          </cell>
          <cell r="M241">
            <v>11.89</v>
          </cell>
          <cell r="N241">
            <v>1</v>
          </cell>
          <cell r="O241">
            <v>0.93448964189999995</v>
          </cell>
          <cell r="P241">
            <v>0.90879048669999996</v>
          </cell>
          <cell r="Q241">
            <v>0</v>
          </cell>
        </row>
        <row r="242">
          <cell r="A242" t="str">
            <v>فپنتا</v>
          </cell>
          <cell r="B242" t="str">
            <v>سپنتا</v>
          </cell>
          <cell r="C242" t="str">
            <v>TSE</v>
          </cell>
          <cell r="D242" t="str">
            <v>مواد پایه</v>
          </cell>
          <cell r="E242" t="str">
            <v>اهن و فولاد</v>
          </cell>
          <cell r="F242">
            <v>35844.516576000002</v>
          </cell>
          <cell r="G242">
            <v>35844.516576000002</v>
          </cell>
          <cell r="H242">
            <v>9.8404365546000001</v>
          </cell>
          <cell r="I242">
            <v>0.37857632679999997</v>
          </cell>
          <cell r="J242">
            <v>649990</v>
          </cell>
          <cell r="K242" t="e">
            <v>#N/A</v>
          </cell>
          <cell r="L242">
            <v>4.5831818639889397E-4</v>
          </cell>
          <cell r="M242" t="e">
            <v>#N/A</v>
          </cell>
          <cell r="N242">
            <v>21669</v>
          </cell>
          <cell r="O242">
            <v>0.93431817679999996</v>
          </cell>
          <cell r="P242">
            <v>1.1793791834</v>
          </cell>
          <cell r="Q242">
            <v>0.37857632679999997</v>
          </cell>
        </row>
        <row r="243">
          <cell r="A243" t="str">
            <v>زدشت</v>
          </cell>
          <cell r="B243" t="str">
            <v>کشت و صنعت دشت خرم دره</v>
          </cell>
          <cell r="C243" t="str">
            <v>IFB</v>
          </cell>
          <cell r="D243" t="str">
            <v>مصرفی غیردوره ای</v>
          </cell>
          <cell r="E243" t="str">
            <v>محصولات کشاورزی و دامپروری</v>
          </cell>
          <cell r="F243">
            <v>19768.5</v>
          </cell>
          <cell r="G243">
            <v>17479.515789473684</v>
          </cell>
          <cell r="H243">
            <v>25.0241779497</v>
          </cell>
          <cell r="I243">
            <v>1.3187733022999999</v>
          </cell>
          <cell r="J243">
            <v>28500</v>
          </cell>
          <cell r="K243">
            <v>25200</v>
          </cell>
          <cell r="L243">
            <v>2.5276566496904333E-4</v>
          </cell>
          <cell r="M243">
            <v>0</v>
          </cell>
          <cell r="N243">
            <v>567108</v>
          </cell>
          <cell r="O243">
            <v>0.93332207869999995</v>
          </cell>
          <cell r="P243">
            <v>1.6301102577</v>
          </cell>
          <cell r="Q243">
            <v>1.3187733022999999</v>
          </cell>
        </row>
        <row r="244">
          <cell r="A244" t="str">
            <v>وایران</v>
          </cell>
          <cell r="B244" t="str">
            <v>لیزینگ ایرانیان</v>
          </cell>
          <cell r="C244" t="str">
            <v>TSE</v>
          </cell>
          <cell r="D244" t="str">
            <v>خدمات مالی</v>
          </cell>
          <cell r="E244" t="str">
            <v>لیزینگ</v>
          </cell>
          <cell r="F244">
            <v>4502.0600000000004</v>
          </cell>
          <cell r="G244">
            <v>4317.6421631333096</v>
          </cell>
          <cell r="H244">
            <v>12.7982902848</v>
          </cell>
          <cell r="I244">
            <v>0.63261772009999995</v>
          </cell>
          <cell r="J244">
            <v>2783</v>
          </cell>
          <cell r="K244">
            <v>2669</v>
          </cell>
          <cell r="L244">
            <v>5.7564619957535029E-5</v>
          </cell>
          <cell r="M244">
            <v>12.3</v>
          </cell>
          <cell r="N244">
            <v>4985045</v>
          </cell>
          <cell r="O244">
            <v>0.93147208770000001</v>
          </cell>
          <cell r="P244">
            <v>1.2550088419000001</v>
          </cell>
          <cell r="Q244">
            <v>0.63261772009999995</v>
          </cell>
        </row>
        <row r="245">
          <cell r="A245" t="str">
            <v>بکهنوج</v>
          </cell>
          <cell r="B245" t="str">
            <v>تولید برق ماهتاب کهنوج</v>
          </cell>
          <cell r="C245" t="str">
            <v>IFB</v>
          </cell>
          <cell r="D245" t="str">
            <v>خدمات رفاهی</v>
          </cell>
          <cell r="E245" t="str">
            <v>خدمات رفاهی-برق</v>
          </cell>
          <cell r="F245">
            <v>20560.684777773</v>
          </cell>
          <cell r="G245">
            <v>20560.684777773</v>
          </cell>
          <cell r="I245">
            <v>1.0550502626</v>
          </cell>
          <cell r="J245">
            <v>1281</v>
          </cell>
          <cell r="K245" t="e">
            <v>#N/A</v>
          </cell>
          <cell r="L245">
            <v>2.6289476490743753E-4</v>
          </cell>
          <cell r="M245" t="e">
            <v>#N/A</v>
          </cell>
          <cell r="N245">
            <v>11914218</v>
          </cell>
          <cell r="O245">
            <v>0.92881956259999998</v>
          </cell>
          <cell r="P245">
            <v>1.1530416584000001</v>
          </cell>
          <cell r="Q245">
            <v>1.0550502626</v>
          </cell>
        </row>
        <row r="246">
          <cell r="A246" t="str">
            <v>سمازن</v>
          </cell>
          <cell r="B246" t="str">
            <v>سیمان‌مازندران‌</v>
          </cell>
          <cell r="C246" t="str">
            <v>TSE</v>
          </cell>
          <cell r="D246" t="str">
            <v>صنعتی</v>
          </cell>
          <cell r="E246" t="str">
            <v>سیمان، اهک و گچ</v>
          </cell>
          <cell r="F246">
            <v>28432.98</v>
          </cell>
          <cell r="G246">
            <v>25830.63945762712</v>
          </cell>
          <cell r="H246">
            <v>6.6750471402000002</v>
          </cell>
          <cell r="I246">
            <v>0.78735845100000001</v>
          </cell>
          <cell r="J246">
            <v>11800</v>
          </cell>
          <cell r="K246">
            <v>10720</v>
          </cell>
          <cell r="L246">
            <v>3.6355217121944043E-4</v>
          </cell>
          <cell r="M246">
            <v>6.06</v>
          </cell>
          <cell r="N246">
            <v>1283148</v>
          </cell>
          <cell r="O246">
            <v>0.92194577079999995</v>
          </cell>
          <cell r="P246">
            <v>0.91599266440000005</v>
          </cell>
          <cell r="Q246">
            <v>0.78735845100000001</v>
          </cell>
        </row>
        <row r="247">
          <cell r="A247" t="str">
            <v>غگیلا</v>
          </cell>
          <cell r="B247" t="str">
            <v>شیرپاستوریزه پگاه گیلان</v>
          </cell>
          <cell r="C247" t="str">
            <v>IFB</v>
          </cell>
          <cell r="D247" t="str">
            <v>مصرفی غیردوره ای</v>
          </cell>
          <cell r="E247" t="str">
            <v>محصولات لبنی</v>
          </cell>
          <cell r="F247">
            <v>5246.4282000000003</v>
          </cell>
          <cell r="G247">
            <v>5672.9943852752886</v>
          </cell>
          <cell r="H247">
            <v>34.447139915699999</v>
          </cell>
          <cell r="J247">
            <v>15620</v>
          </cell>
          <cell r="K247">
            <v>16890</v>
          </cell>
          <cell r="L247">
            <v>6.7082323529116575E-5</v>
          </cell>
          <cell r="M247">
            <v>37.28</v>
          </cell>
          <cell r="N247">
            <v>924215</v>
          </cell>
          <cell r="O247">
            <v>0.91791181320000004</v>
          </cell>
          <cell r="P247">
            <v>1.3314932461</v>
          </cell>
          <cell r="Q247">
            <v>0</v>
          </cell>
        </row>
        <row r="248">
          <cell r="A248" t="str">
            <v>سخوز</v>
          </cell>
          <cell r="B248" t="str">
            <v>سیمان خوزستان</v>
          </cell>
          <cell r="C248" t="str">
            <v>TSE</v>
          </cell>
          <cell r="D248" t="str">
            <v>صنعتی</v>
          </cell>
          <cell r="E248" t="str">
            <v>سیمان، اهک و گچ</v>
          </cell>
          <cell r="F248">
            <v>33782</v>
          </cell>
          <cell r="G248">
            <v>29148.831533477321</v>
          </cell>
          <cell r="H248">
            <v>7.4366288965000003</v>
          </cell>
          <cell r="I248">
            <v>0.83132578359999998</v>
          </cell>
          <cell r="J248">
            <v>27780</v>
          </cell>
          <cell r="K248">
            <v>23970</v>
          </cell>
          <cell r="L248">
            <v>4.3194626268984601E-4</v>
          </cell>
          <cell r="M248">
            <v>6.42</v>
          </cell>
          <cell r="N248">
            <v>560000</v>
          </cell>
          <cell r="O248">
            <v>0.91696944869999997</v>
          </cell>
          <cell r="P248">
            <v>0.95320786989999995</v>
          </cell>
          <cell r="Q248">
            <v>0.83132578359999998</v>
          </cell>
        </row>
        <row r="249">
          <cell r="A249" t="str">
            <v>میهن</v>
          </cell>
          <cell r="B249" t="str">
            <v>بیمه میهن</v>
          </cell>
          <cell r="C249" t="str">
            <v>IFB</v>
          </cell>
          <cell r="D249" t="str">
            <v>خدمات مالی</v>
          </cell>
          <cell r="E249" t="str">
            <v>بیمه</v>
          </cell>
          <cell r="F249">
            <v>5614.5</v>
          </cell>
          <cell r="G249">
            <v>5862.5654901960779</v>
          </cell>
          <cell r="I249">
            <v>1.1817520428999999</v>
          </cell>
          <cell r="J249">
            <v>3825</v>
          </cell>
          <cell r="K249">
            <v>3994</v>
          </cell>
          <cell r="L249">
            <v>7.1788594277193195E-5</v>
          </cell>
          <cell r="M249">
            <v>-4.59</v>
          </cell>
          <cell r="N249">
            <v>4092770</v>
          </cell>
          <cell r="O249">
            <v>0.91399437800000005</v>
          </cell>
          <cell r="P249">
            <v>0.88366872159999998</v>
          </cell>
          <cell r="Q249">
            <v>1.1817520428999999</v>
          </cell>
        </row>
        <row r="250">
          <cell r="A250" t="str">
            <v>شجم</v>
          </cell>
          <cell r="B250" t="str">
            <v>صنایع پتروشیمی تخت جمشید</v>
          </cell>
          <cell r="C250" t="str">
            <v>IFB</v>
          </cell>
          <cell r="D250" t="str">
            <v>مواد پایه</v>
          </cell>
          <cell r="E250" t="str">
            <v>مواد شیمیایی-متنوع</v>
          </cell>
          <cell r="F250">
            <v>76115</v>
          </cell>
          <cell r="G250">
            <v>73026.648351648357</v>
          </cell>
          <cell r="H250">
            <v>10.9698396816</v>
          </cell>
          <cell r="I250">
            <v>0.49288989550000001</v>
          </cell>
          <cell r="J250">
            <v>11830</v>
          </cell>
          <cell r="K250">
            <v>11350</v>
          </cell>
          <cell r="L250">
            <v>9.7322804406600055E-4</v>
          </cell>
          <cell r="M250">
            <v>10.53</v>
          </cell>
          <cell r="N250">
            <v>1</v>
          </cell>
          <cell r="O250">
            <v>0.91323904310000004</v>
          </cell>
          <cell r="P250">
            <v>1.2399798232999999</v>
          </cell>
          <cell r="Q250">
            <v>0.49288989550000001</v>
          </cell>
        </row>
        <row r="251">
          <cell r="A251" t="str">
            <v>غگرجی</v>
          </cell>
          <cell r="B251" t="str">
            <v>بیسکویت‌  گرجی‌</v>
          </cell>
          <cell r="C251" t="str">
            <v>TSE</v>
          </cell>
          <cell r="D251" t="str">
            <v>مصرفی غیردوره ای</v>
          </cell>
          <cell r="E251" t="str">
            <v>شیرینیجات</v>
          </cell>
          <cell r="F251">
            <v>7128.75</v>
          </cell>
          <cell r="G251">
            <v>6514.3963478717815</v>
          </cell>
          <cell r="H251">
            <v>52.139271858500003</v>
          </cell>
          <cell r="I251">
            <v>0.27361811470000003</v>
          </cell>
          <cell r="J251">
            <v>1903</v>
          </cell>
          <cell r="K251">
            <v>1739</v>
          </cell>
          <cell r="L251">
            <v>9.1150225568357104E-5</v>
          </cell>
          <cell r="M251">
            <v>48.31</v>
          </cell>
          <cell r="N251">
            <v>7587253</v>
          </cell>
          <cell r="O251">
            <v>0.90917128189999996</v>
          </cell>
          <cell r="P251">
            <v>0.92375021489999998</v>
          </cell>
          <cell r="Q251">
            <v>0.27361811470000003</v>
          </cell>
        </row>
        <row r="252">
          <cell r="A252" t="str">
            <v>ولصنم</v>
          </cell>
          <cell r="B252" t="str">
            <v>لیزینگ‌صنعت‌ومعدن‌</v>
          </cell>
          <cell r="C252" t="str">
            <v>TSE</v>
          </cell>
          <cell r="D252" t="str">
            <v>خدمات مالی</v>
          </cell>
          <cell r="E252" t="str">
            <v>لیزینگ</v>
          </cell>
          <cell r="F252">
            <v>11004</v>
          </cell>
          <cell r="G252">
            <v>10736.664523043944</v>
          </cell>
          <cell r="H252">
            <v>8.4010282930999995</v>
          </cell>
          <cell r="I252">
            <v>1.0191800458</v>
          </cell>
          <cell r="J252">
            <v>2799</v>
          </cell>
          <cell r="K252">
            <v>2731</v>
          </cell>
          <cell r="L252">
            <v>1.4070027454381225E-4</v>
          </cell>
          <cell r="M252">
            <v>8.1999999999999993</v>
          </cell>
          <cell r="N252">
            <v>5257624</v>
          </cell>
          <cell r="O252">
            <v>0.90859749329999995</v>
          </cell>
          <cell r="P252">
            <v>1.3377976395</v>
          </cell>
          <cell r="Q252">
            <v>1.0191800458</v>
          </cell>
        </row>
        <row r="253">
          <cell r="A253" t="str">
            <v>غگلستا</v>
          </cell>
          <cell r="B253" t="str">
            <v>شیر پاستوریزه پگاه گلستان</v>
          </cell>
          <cell r="C253" t="str">
            <v>IFB</v>
          </cell>
          <cell r="D253" t="str">
            <v>مصرفی غیردوره ای</v>
          </cell>
          <cell r="E253" t="str">
            <v>محصولات لبنی</v>
          </cell>
          <cell r="F253">
            <v>6599.7225600000002</v>
          </cell>
          <cell r="G253">
            <v>6599.7225600000002</v>
          </cell>
          <cell r="H253">
            <v>18.022280125999998</v>
          </cell>
          <cell r="I253">
            <v>0.2124205284</v>
          </cell>
          <cell r="J253">
            <v>12410</v>
          </cell>
          <cell r="K253" t="e">
            <v>#N/A</v>
          </cell>
          <cell r="L253">
            <v>8.4385930216738584E-5</v>
          </cell>
          <cell r="M253" t="e">
            <v>#N/A</v>
          </cell>
          <cell r="N253">
            <v>1</v>
          </cell>
          <cell r="O253">
            <v>0.90448164929999997</v>
          </cell>
          <cell r="P253">
            <v>0.90664323199999997</v>
          </cell>
          <cell r="Q253">
            <v>0.2124205284</v>
          </cell>
        </row>
        <row r="254">
          <cell r="A254" t="str">
            <v>وتوصا</v>
          </cell>
          <cell r="B254" t="str">
            <v>گروه س توسعه صنعتی ایران</v>
          </cell>
          <cell r="C254" t="str">
            <v>TSE</v>
          </cell>
          <cell r="D254" t="str">
            <v>خدمات مالی</v>
          </cell>
          <cell r="E254" t="str">
            <v>سرمایه گذاری</v>
          </cell>
          <cell r="F254">
            <v>39080</v>
          </cell>
          <cell r="G254">
            <v>37046.244897959186</v>
          </cell>
          <cell r="H254">
            <v>12.927139738399999</v>
          </cell>
          <cell r="I254">
            <v>1.0905662524999999</v>
          </cell>
          <cell r="J254">
            <v>9800</v>
          </cell>
          <cell r="K254">
            <v>9290</v>
          </cell>
          <cell r="L254">
            <v>4.9968799792549827E-4</v>
          </cell>
          <cell r="M254">
            <v>12.26</v>
          </cell>
          <cell r="N254">
            <v>1600000</v>
          </cell>
          <cell r="O254">
            <v>0.90261725559999995</v>
          </cell>
          <cell r="P254">
            <v>1.0167577750000001</v>
          </cell>
          <cell r="Q254">
            <v>1.0905662524999999</v>
          </cell>
        </row>
        <row r="255">
          <cell r="A255" t="str">
            <v>ثامید</v>
          </cell>
          <cell r="B255" t="str">
            <v>توسعه و عمران امید</v>
          </cell>
          <cell r="C255" t="str">
            <v>TSE</v>
          </cell>
          <cell r="D255" t="str">
            <v>املاک و مستغلات</v>
          </cell>
          <cell r="E255" t="str">
            <v>انبوه سازی، املاک و مستغلات</v>
          </cell>
          <cell r="F255">
            <v>58520.269</v>
          </cell>
          <cell r="G255">
            <v>55447.69</v>
          </cell>
          <cell r="H255">
            <v>3.5090306455000002</v>
          </cell>
          <cell r="J255">
            <v>1657</v>
          </cell>
          <cell r="K255">
            <v>1570</v>
          </cell>
          <cell r="L255">
            <v>7.4825680794963156E-4</v>
          </cell>
          <cell r="M255">
            <v>3.33</v>
          </cell>
          <cell r="N255">
            <v>14126800</v>
          </cell>
          <cell r="O255">
            <v>0.9025805764</v>
          </cell>
          <cell r="P255">
            <v>0.74654834299999995</v>
          </cell>
          <cell r="Q255">
            <v>0</v>
          </cell>
        </row>
        <row r="256">
          <cell r="A256" t="str">
            <v>دامین</v>
          </cell>
          <cell r="B256" t="str">
            <v>داروسازی‌ امین‌</v>
          </cell>
          <cell r="C256" t="str">
            <v>TSE</v>
          </cell>
          <cell r="D256" t="str">
            <v>بهداشتی</v>
          </cell>
          <cell r="E256" t="str">
            <v>دارویی</v>
          </cell>
          <cell r="F256">
            <v>13492.64</v>
          </cell>
          <cell r="G256">
            <v>11548.522525832375</v>
          </cell>
          <cell r="H256">
            <v>12.339562770800001</v>
          </cell>
          <cell r="I256">
            <v>0.53763568750000001</v>
          </cell>
          <cell r="J256">
            <v>3484</v>
          </cell>
          <cell r="K256">
            <v>2982</v>
          </cell>
          <cell r="L256">
            <v>1.7252073358059095E-4</v>
          </cell>
          <cell r="M256">
            <v>10.57</v>
          </cell>
          <cell r="N256">
            <v>4079413</v>
          </cell>
          <cell r="O256">
            <v>0.90149255849999999</v>
          </cell>
          <cell r="P256">
            <v>1.0303284394000001</v>
          </cell>
          <cell r="Q256">
            <v>0.53763568750000001</v>
          </cell>
        </row>
        <row r="257">
          <cell r="A257" t="str">
            <v>وسگیلا</v>
          </cell>
          <cell r="B257" t="str">
            <v>شرکت س استان گیلان</v>
          </cell>
          <cell r="C257" t="str">
            <v>TSE</v>
          </cell>
          <cell r="D257" t="str">
            <v>خدمات مالی</v>
          </cell>
          <cell r="E257" t="str">
            <v>سرمایه گذاری استانی</v>
          </cell>
          <cell r="F257">
            <v>64738.985916881997</v>
          </cell>
          <cell r="G257">
            <v>64738.985916881997</v>
          </cell>
          <cell r="H257">
            <v>817.06079932360001</v>
          </cell>
          <cell r="J257">
            <v>432</v>
          </cell>
          <cell r="K257" t="e">
            <v>#N/A</v>
          </cell>
          <cell r="L257">
            <v>8.2777109162061901E-4</v>
          </cell>
          <cell r="M257" t="e">
            <v>#N/A</v>
          </cell>
          <cell r="N257">
            <v>59805068</v>
          </cell>
          <cell r="O257">
            <v>0.90127028259999997</v>
          </cell>
          <cell r="P257">
            <v>0.99756989490000003</v>
          </cell>
          <cell r="Q257">
            <v>0</v>
          </cell>
        </row>
        <row r="258">
          <cell r="A258" t="str">
            <v>ومدیر</v>
          </cell>
          <cell r="B258" t="str">
            <v>گ.مدیریت ارزش سرمایه ص ب کشوری</v>
          </cell>
          <cell r="C258" t="str">
            <v>TSE</v>
          </cell>
          <cell r="D258" t="str">
            <v>خدمات مالی</v>
          </cell>
          <cell r="E258" t="str">
            <v>سرمایه گذاری</v>
          </cell>
          <cell r="F258">
            <v>40986</v>
          </cell>
          <cell r="G258">
            <v>37762.482352941181</v>
          </cell>
          <cell r="H258">
            <v>2.3772164263</v>
          </cell>
          <cell r="J258">
            <v>4590</v>
          </cell>
          <cell r="K258">
            <v>4229</v>
          </cell>
          <cell r="L258">
            <v>5.2405865616618399E-4</v>
          </cell>
          <cell r="M258">
            <v>2.19</v>
          </cell>
          <cell r="N258">
            <v>3600000</v>
          </cell>
          <cell r="O258">
            <v>0.90091283970000002</v>
          </cell>
          <cell r="P258">
            <v>0</v>
          </cell>
          <cell r="Q258">
            <v>0</v>
          </cell>
        </row>
        <row r="259">
          <cell r="A259" t="str">
            <v>غبشهر</v>
          </cell>
          <cell r="B259" t="str">
            <v>صنعتی‌ بهشهر</v>
          </cell>
          <cell r="C259" t="str">
            <v>TSE</v>
          </cell>
          <cell r="D259" t="str">
            <v>مصرفی غیردوره ای</v>
          </cell>
          <cell r="E259" t="str">
            <v>محصولات کشاورزی و دامپروری</v>
          </cell>
          <cell r="F259">
            <v>96162</v>
          </cell>
          <cell r="G259">
            <v>89806.90784358565</v>
          </cell>
          <cell r="H259">
            <v>24.149777519600001</v>
          </cell>
          <cell r="I259">
            <v>0.47248219870000002</v>
          </cell>
          <cell r="J259">
            <v>4373</v>
          </cell>
          <cell r="K259">
            <v>4084</v>
          </cell>
          <cell r="L259">
            <v>1.2295546892659101E-3</v>
          </cell>
          <cell r="M259">
            <v>22.56</v>
          </cell>
          <cell r="N259">
            <v>8800000</v>
          </cell>
          <cell r="O259">
            <v>0.89460736669999996</v>
          </cell>
          <cell r="P259">
            <v>1.103902218</v>
          </cell>
          <cell r="Q259">
            <v>0.47248219870000002</v>
          </cell>
        </row>
        <row r="260">
          <cell r="A260" t="str">
            <v>سیدکو</v>
          </cell>
          <cell r="B260" t="str">
            <v>سرمایه گذاری توسعه صنایع سیمان</v>
          </cell>
          <cell r="C260" t="str">
            <v>TSE</v>
          </cell>
          <cell r="D260" t="str">
            <v>خدمات مالی</v>
          </cell>
          <cell r="E260" t="str">
            <v>سرمایه گذاری</v>
          </cell>
          <cell r="F260">
            <v>48780</v>
          </cell>
          <cell r="G260">
            <v>48780</v>
          </cell>
          <cell r="H260">
            <v>7.0792773486999998</v>
          </cell>
          <cell r="I260">
            <v>0.85536525220000004</v>
          </cell>
          <cell r="J260">
            <v>8270</v>
          </cell>
          <cell r="K260" t="e">
            <v>#N/A</v>
          </cell>
          <cell r="L260">
            <v>6.2371495749247196E-4</v>
          </cell>
          <cell r="M260" t="e">
            <v>#N/A</v>
          </cell>
          <cell r="N260">
            <v>2400000</v>
          </cell>
          <cell r="O260">
            <v>0.89187330200000003</v>
          </cell>
          <cell r="P260">
            <v>0.84929944869999996</v>
          </cell>
          <cell r="Q260">
            <v>0.85536525220000004</v>
          </cell>
        </row>
        <row r="261">
          <cell r="A261" t="str">
            <v>ودی</v>
          </cell>
          <cell r="B261" t="str">
            <v>بیمه  دی</v>
          </cell>
          <cell r="C261" t="str">
            <v>IFB</v>
          </cell>
          <cell r="D261" t="str">
            <v>خدمات مالی</v>
          </cell>
          <cell r="E261" t="str">
            <v>بیمه</v>
          </cell>
          <cell r="F261">
            <v>36652</v>
          </cell>
          <cell r="G261">
            <v>34506.517073170733</v>
          </cell>
          <cell r="H261">
            <v>7.8968409398999997</v>
          </cell>
          <cell r="I261">
            <v>1.1162784527</v>
          </cell>
          <cell r="J261">
            <v>6150</v>
          </cell>
          <cell r="K261">
            <v>5790</v>
          </cell>
          <cell r="L261">
            <v>4.6864289918028049E-4</v>
          </cell>
          <cell r="M261">
            <v>7.43</v>
          </cell>
          <cell r="N261">
            <v>2439025</v>
          </cell>
          <cell r="O261">
            <v>0.89155473100000004</v>
          </cell>
          <cell r="P261">
            <v>1.0327338066</v>
          </cell>
          <cell r="Q261">
            <v>1.1162784527</v>
          </cell>
        </row>
        <row r="262">
          <cell r="A262" t="str">
            <v>قاسم</v>
          </cell>
          <cell r="B262" t="str">
            <v>قاسم ایران</v>
          </cell>
          <cell r="C262" t="str">
            <v>IFB</v>
          </cell>
          <cell r="D262" t="str">
            <v>مصرفی غیردوره ای</v>
          </cell>
          <cell r="E262" t="str">
            <v>خرده فروشی،باستثنای وسایل نقلیه موتوری</v>
          </cell>
          <cell r="F262">
            <v>23100</v>
          </cell>
          <cell r="G262">
            <v>24873.134328358206</v>
          </cell>
          <cell r="H262">
            <v>8.8004449385000001</v>
          </cell>
          <cell r="I262">
            <v>0.51284169530000001</v>
          </cell>
          <cell r="J262">
            <v>4690</v>
          </cell>
          <cell r="K262">
            <v>5050</v>
          </cell>
          <cell r="L262">
            <v>2.9536317175227764E-4</v>
          </cell>
          <cell r="M262">
            <v>9.4700000000000006</v>
          </cell>
          <cell r="N262">
            <v>1</v>
          </cell>
          <cell r="O262">
            <v>0.89154635719999997</v>
          </cell>
          <cell r="P262">
            <v>0.61075408320000002</v>
          </cell>
          <cell r="Q262">
            <v>0.51284169530000001</v>
          </cell>
        </row>
        <row r="263">
          <cell r="A263" t="str">
            <v>جم</v>
          </cell>
          <cell r="B263" t="str">
            <v>پتروشیمی جم</v>
          </cell>
          <cell r="C263" t="str">
            <v>TSE</v>
          </cell>
          <cell r="D263" t="str">
            <v>مواد پایه</v>
          </cell>
          <cell r="E263" t="str">
            <v>مواد شیمیایی-متنوع</v>
          </cell>
          <cell r="F263">
            <v>849420</v>
          </cell>
          <cell r="G263">
            <v>844561.029661017</v>
          </cell>
          <cell r="H263">
            <v>7.4275466688999998</v>
          </cell>
          <cell r="I263">
            <v>0.80109898580000005</v>
          </cell>
          <cell r="J263">
            <v>47200</v>
          </cell>
          <cell r="K263">
            <v>46930</v>
          </cell>
          <cell r="L263">
            <v>1.0860925772719465E-2</v>
          </cell>
          <cell r="M263">
            <v>7.38</v>
          </cell>
          <cell r="N263">
            <v>2042067</v>
          </cell>
          <cell r="O263">
            <v>0.88931014259999996</v>
          </cell>
          <cell r="P263">
            <v>0.82190318429999998</v>
          </cell>
          <cell r="Q263">
            <v>0.80109898580000005</v>
          </cell>
        </row>
        <row r="264">
          <cell r="A264" t="str">
            <v>سیمرغ</v>
          </cell>
          <cell r="B264" t="str">
            <v>سیمرغ</v>
          </cell>
          <cell r="C264" t="str">
            <v>TSE</v>
          </cell>
          <cell r="D264" t="str">
            <v>مصرفی غیردوره ای</v>
          </cell>
          <cell r="E264" t="str">
            <v>محصولات کشاورزی و دامپروری</v>
          </cell>
          <cell r="F264">
            <v>35347</v>
          </cell>
          <cell r="G264">
            <v>32556.447368421053</v>
          </cell>
          <cell r="H264">
            <v>6.3219098318000002</v>
          </cell>
          <cell r="J264">
            <v>26980</v>
          </cell>
          <cell r="K264">
            <v>24850</v>
          </cell>
          <cell r="L264">
            <v>4.5195679791895052E-4</v>
          </cell>
          <cell r="M264">
            <v>5.82</v>
          </cell>
          <cell r="N264">
            <v>520000</v>
          </cell>
          <cell r="O264">
            <v>0.88820907969999996</v>
          </cell>
          <cell r="P264">
            <v>0.86233131159999998</v>
          </cell>
          <cell r="Q264">
            <v>0</v>
          </cell>
        </row>
        <row r="265">
          <cell r="A265" t="str">
            <v>چفیبر</v>
          </cell>
          <cell r="B265" t="str">
            <v>فیبر ایران‌</v>
          </cell>
          <cell r="C265" t="str">
            <v>TSE</v>
          </cell>
          <cell r="D265" t="str">
            <v>مواد پایه</v>
          </cell>
          <cell r="E265" t="str">
            <v>چوب</v>
          </cell>
          <cell r="F265">
            <v>11502</v>
          </cell>
          <cell r="G265">
            <v>10625.486780715397</v>
          </cell>
          <cell r="H265">
            <v>181.2061623246</v>
          </cell>
          <cell r="I265">
            <v>0.48676893129999999</v>
          </cell>
          <cell r="J265">
            <v>6430</v>
          </cell>
          <cell r="K265">
            <v>5940</v>
          </cell>
          <cell r="L265">
            <v>1.4706784422054966E-4</v>
          </cell>
          <cell r="M265">
            <v>169.71</v>
          </cell>
          <cell r="N265">
            <v>2167630</v>
          </cell>
          <cell r="O265">
            <v>0.8848780356</v>
          </cell>
          <cell r="P265">
            <v>0.65935643519999998</v>
          </cell>
          <cell r="Q265">
            <v>0.48676893129999999</v>
          </cell>
        </row>
        <row r="266">
          <cell r="A266" t="str">
            <v>بپیوند</v>
          </cell>
          <cell r="B266" t="str">
            <v>برق و انرژی پیوندگستر پارس</v>
          </cell>
          <cell r="C266" t="str">
            <v>IFB</v>
          </cell>
          <cell r="D266" t="str">
            <v>خدمات رفاهی</v>
          </cell>
          <cell r="E266" t="str">
            <v>خدمات رفاهی-برق</v>
          </cell>
          <cell r="F266">
            <v>40290</v>
          </cell>
          <cell r="G266">
            <v>37350</v>
          </cell>
          <cell r="H266">
            <v>22.710925821099998</v>
          </cell>
          <cell r="J266">
            <v>13430</v>
          </cell>
          <cell r="K266">
            <v>12450</v>
          </cell>
          <cell r="L266">
            <v>5.151594021601414E-4</v>
          </cell>
          <cell r="M266">
            <v>21.07</v>
          </cell>
          <cell r="N266">
            <v>1</v>
          </cell>
          <cell r="O266">
            <v>0.88252418200000005</v>
          </cell>
          <cell r="P266">
            <v>0.93054971399999997</v>
          </cell>
          <cell r="Q266">
            <v>0</v>
          </cell>
        </row>
        <row r="267">
          <cell r="A267" t="str">
            <v>حسیر</v>
          </cell>
          <cell r="B267" t="str">
            <v>ریل سیر کوثر</v>
          </cell>
          <cell r="C267" t="str">
            <v>IFB</v>
          </cell>
          <cell r="D267" t="str">
            <v>صنعتی</v>
          </cell>
          <cell r="E267" t="str">
            <v>حمل و نقل از طریق خطوط راه اهن</v>
          </cell>
          <cell r="F267">
            <v>11335.409352799999</v>
          </cell>
          <cell r="G267">
            <v>11442.797441405473</v>
          </cell>
          <cell r="H267">
            <v>190.50151014369999</v>
          </cell>
          <cell r="I267">
            <v>0.64652350930000002</v>
          </cell>
          <cell r="J267">
            <v>19000</v>
          </cell>
          <cell r="K267">
            <v>19180</v>
          </cell>
          <cell r="L267">
            <v>1.4493776881183726E-4</v>
          </cell>
          <cell r="M267">
            <v>191.8</v>
          </cell>
          <cell r="N267">
            <v>1</v>
          </cell>
          <cell r="O267">
            <v>0.88205619540000002</v>
          </cell>
          <cell r="P267">
            <v>0.6804811288</v>
          </cell>
          <cell r="Q267">
            <v>0.64652350930000002</v>
          </cell>
        </row>
        <row r="268">
          <cell r="A268" t="str">
            <v>سفانو</v>
          </cell>
          <cell r="B268" t="str">
            <v>سیمان فارس نو</v>
          </cell>
          <cell r="C268" t="str">
            <v>TSE</v>
          </cell>
          <cell r="D268" t="str">
            <v>صنعتی</v>
          </cell>
          <cell r="E268" t="str">
            <v>سیمان، اهک و گچ</v>
          </cell>
          <cell r="F268">
            <v>17040</v>
          </cell>
          <cell r="G268">
            <v>15927.93678665496</v>
          </cell>
          <cell r="H268">
            <v>6.3681020148999998</v>
          </cell>
          <cell r="I268">
            <v>0.59871463329999997</v>
          </cell>
          <cell r="J268">
            <v>34170</v>
          </cell>
          <cell r="K268">
            <v>31940</v>
          </cell>
          <cell r="L268">
            <v>2.1787828773414764E-4</v>
          </cell>
          <cell r="M268">
            <v>5.95</v>
          </cell>
          <cell r="N268">
            <v>433150</v>
          </cell>
          <cell r="O268">
            <v>0.87744609949999997</v>
          </cell>
          <cell r="P268">
            <v>0.94581549310000002</v>
          </cell>
          <cell r="Q268">
            <v>0.59871463329999997</v>
          </cell>
        </row>
        <row r="269">
          <cell r="A269" t="str">
            <v>حریل</v>
          </cell>
          <cell r="B269" t="str">
            <v>ریل پردازسیر</v>
          </cell>
          <cell r="C269" t="str">
            <v>IFB</v>
          </cell>
          <cell r="D269" t="str">
            <v>صنعتی</v>
          </cell>
          <cell r="E269" t="str">
            <v>حمل و نقل از طریق خطوط راه اهن</v>
          </cell>
          <cell r="F269">
            <v>10625.431049999999</v>
          </cell>
          <cell r="G269">
            <v>10331.623191074554</v>
          </cell>
          <cell r="H269">
            <v>22.1358085062</v>
          </cell>
          <cell r="I269">
            <v>0.69269851419999995</v>
          </cell>
          <cell r="J269">
            <v>2857</v>
          </cell>
          <cell r="K269">
            <v>2778</v>
          </cell>
          <cell r="L269">
            <v>1.3585978424948629E-4</v>
          </cell>
          <cell r="M269">
            <v>21.53</v>
          </cell>
          <cell r="N269">
            <v>5133471</v>
          </cell>
          <cell r="O269">
            <v>0.8726845983</v>
          </cell>
          <cell r="P269">
            <v>1.2082656161000001</v>
          </cell>
          <cell r="Q269">
            <v>0.69269851419999995</v>
          </cell>
        </row>
        <row r="270">
          <cell r="A270" t="str">
            <v>آ س پ</v>
          </cell>
          <cell r="B270" t="str">
            <v>آ.س.پ</v>
          </cell>
          <cell r="C270" t="str">
            <v>IFB</v>
          </cell>
          <cell r="D270" t="str">
            <v>املاک و مستغلات</v>
          </cell>
          <cell r="E270" t="str">
            <v>انبوه سازی، املاک و مستغلات</v>
          </cell>
          <cell r="F270">
            <v>5700</v>
          </cell>
          <cell r="G270">
            <v>5508.3185840707965</v>
          </cell>
          <cell r="H270">
            <v>68.597098282000005</v>
          </cell>
          <cell r="I270">
            <v>0.89975803320000003</v>
          </cell>
          <cell r="J270">
            <v>5650</v>
          </cell>
          <cell r="K270">
            <v>5460</v>
          </cell>
          <cell r="L270">
            <v>7.2881821601211363E-5</v>
          </cell>
          <cell r="M270">
            <v>66.59</v>
          </cell>
          <cell r="N270">
            <v>1</v>
          </cell>
          <cell r="O270">
            <v>0.87204782670000003</v>
          </cell>
          <cell r="P270">
            <v>0.85540482409999996</v>
          </cell>
          <cell r="Q270">
            <v>0.89975803320000003</v>
          </cell>
        </row>
        <row r="271">
          <cell r="A271" t="str">
            <v>وگستر</v>
          </cell>
          <cell r="B271" t="str">
            <v>گسترش سرمایه گذاری ایرانیان</v>
          </cell>
          <cell r="C271" t="str">
            <v>IFB</v>
          </cell>
          <cell r="D271" t="str">
            <v>خدمات مالی</v>
          </cell>
          <cell r="E271" t="str">
            <v>سرمایه گذاری</v>
          </cell>
          <cell r="F271">
            <v>2780</v>
          </cell>
          <cell r="G271">
            <v>2387.435158501441</v>
          </cell>
          <cell r="I271">
            <v>1.0754569415999999</v>
          </cell>
          <cell r="J271">
            <v>6940</v>
          </cell>
          <cell r="K271">
            <v>5960</v>
          </cell>
          <cell r="L271">
            <v>3.5545870886204839E-5</v>
          </cell>
          <cell r="M271">
            <v>-1.76</v>
          </cell>
          <cell r="N271">
            <v>2392345</v>
          </cell>
          <cell r="O271">
            <v>0.87173703010000003</v>
          </cell>
          <cell r="P271">
            <v>0.57972674489999998</v>
          </cell>
          <cell r="Q271">
            <v>1.0754569415999999</v>
          </cell>
        </row>
        <row r="272">
          <cell r="A272" t="str">
            <v>دالبر</v>
          </cell>
          <cell r="B272" t="str">
            <v>البرزدارو</v>
          </cell>
          <cell r="C272" t="str">
            <v>TSE</v>
          </cell>
          <cell r="D272" t="str">
            <v>بهداشتی</v>
          </cell>
          <cell r="E272" t="str">
            <v>دارویی</v>
          </cell>
          <cell r="F272">
            <v>44746.6</v>
          </cell>
          <cell r="G272">
            <v>44746.6</v>
          </cell>
          <cell r="H272">
            <v>10.105722629800001</v>
          </cell>
          <cell r="I272">
            <v>0.42876589780000002</v>
          </cell>
          <cell r="J272">
            <v>9930</v>
          </cell>
          <cell r="K272" t="e">
            <v>#N/A</v>
          </cell>
          <cell r="L272">
            <v>5.721427576246955E-4</v>
          </cell>
          <cell r="M272" t="e">
            <v>#N/A</v>
          </cell>
          <cell r="N272">
            <v>1832000</v>
          </cell>
          <cell r="O272">
            <v>0.86448752169999998</v>
          </cell>
          <cell r="P272">
            <v>0.70595434909999999</v>
          </cell>
          <cell r="Q272">
            <v>0.42876589780000002</v>
          </cell>
        </row>
        <row r="273">
          <cell r="A273" t="str">
            <v>شتوکا</v>
          </cell>
          <cell r="B273" t="str">
            <v>توکا رنگ فولاد سپاهان</v>
          </cell>
          <cell r="C273" t="str">
            <v>IFB</v>
          </cell>
          <cell r="D273" t="str">
            <v>مواد پایه</v>
          </cell>
          <cell r="E273" t="str">
            <v>مواد شیمیایی-متنوع</v>
          </cell>
          <cell r="F273">
            <v>6615</v>
          </cell>
          <cell r="G273">
            <v>6088.0423728813557</v>
          </cell>
          <cell r="H273">
            <v>25.106098086799999</v>
          </cell>
          <cell r="I273">
            <v>8.3864959200000005E-2</v>
          </cell>
          <cell r="J273">
            <v>17700</v>
          </cell>
          <cell r="K273">
            <v>16290</v>
          </cell>
          <cell r="L273">
            <v>8.4581271910879496E-5</v>
          </cell>
          <cell r="M273">
            <v>23.11</v>
          </cell>
          <cell r="N273">
            <v>836121</v>
          </cell>
          <cell r="O273">
            <v>0.86244475939999998</v>
          </cell>
          <cell r="P273">
            <v>1.1043551932</v>
          </cell>
          <cell r="Q273">
            <v>8.3864959200000005E-2</v>
          </cell>
        </row>
        <row r="274">
          <cell r="A274" t="str">
            <v>ثفارس</v>
          </cell>
          <cell r="B274" t="str">
            <v>عمران‌وتوسعه‌فارس‌</v>
          </cell>
          <cell r="C274" t="str">
            <v>TSE</v>
          </cell>
          <cell r="D274" t="str">
            <v>املاک و مستغلات</v>
          </cell>
          <cell r="E274" t="str">
            <v>انبوه سازی، املاک و مستغلات</v>
          </cell>
          <cell r="F274">
            <v>12564</v>
          </cell>
          <cell r="G274">
            <v>11503.283842794759</v>
          </cell>
          <cell r="H274">
            <v>159.73854858289999</v>
          </cell>
          <cell r="I274">
            <v>0.77243859879999999</v>
          </cell>
          <cell r="J274">
            <v>6870</v>
          </cell>
          <cell r="K274">
            <v>6290</v>
          </cell>
          <cell r="L274">
            <v>1.6064687835045958E-4</v>
          </cell>
          <cell r="M274">
            <v>146.28</v>
          </cell>
          <cell r="N274">
            <v>2242152</v>
          </cell>
          <cell r="O274">
            <v>0.86026859769999997</v>
          </cell>
          <cell r="P274">
            <v>0.89768467789999995</v>
          </cell>
          <cell r="Q274">
            <v>0.77243859879999999</v>
          </cell>
        </row>
        <row r="275">
          <cell r="A275" t="str">
            <v>دیران</v>
          </cell>
          <cell r="B275" t="str">
            <v>ایران‌دارو</v>
          </cell>
          <cell r="C275" t="str">
            <v>TSE</v>
          </cell>
          <cell r="D275" t="str">
            <v>بهداشتی</v>
          </cell>
          <cell r="E275" t="str">
            <v>دارویی</v>
          </cell>
          <cell r="F275">
            <v>17969.599999999999</v>
          </cell>
          <cell r="G275">
            <v>15165.707556427869</v>
          </cell>
          <cell r="H275">
            <v>25.4270353651</v>
          </cell>
          <cell r="I275">
            <v>0.8749960027</v>
          </cell>
          <cell r="J275">
            <v>20380</v>
          </cell>
          <cell r="K275">
            <v>17200</v>
          </cell>
          <cell r="L275">
            <v>2.2976441779739082E-4</v>
          </cell>
          <cell r="M275">
            <v>21.45</v>
          </cell>
          <cell r="N275">
            <v>686813</v>
          </cell>
          <cell r="O275">
            <v>0.86003062289999999</v>
          </cell>
          <cell r="P275">
            <v>1.336368625</v>
          </cell>
          <cell r="Q275">
            <v>0.8749960027</v>
          </cell>
        </row>
        <row r="276">
          <cell r="A276" t="str">
            <v>وپارس</v>
          </cell>
          <cell r="B276" t="str">
            <v>بانک‌پارسیان‌</v>
          </cell>
          <cell r="C276" t="str">
            <v>TSE</v>
          </cell>
          <cell r="D276" t="str">
            <v>خدمات مالی</v>
          </cell>
          <cell r="E276" t="str">
            <v>بانکها و موسسات اعتباری</v>
          </cell>
          <cell r="F276">
            <v>309240.52</v>
          </cell>
          <cell r="G276">
            <v>288457.80693279434</v>
          </cell>
          <cell r="I276">
            <v>1.4083485835</v>
          </cell>
          <cell r="J276">
            <v>1979</v>
          </cell>
          <cell r="K276">
            <v>1846</v>
          </cell>
          <cell r="L276">
            <v>3.9540372650010234E-3</v>
          </cell>
          <cell r="M276">
            <v>-4.82</v>
          </cell>
          <cell r="N276">
            <v>56818182</v>
          </cell>
          <cell r="O276">
            <v>0.85787041620000004</v>
          </cell>
          <cell r="P276">
            <v>1.2516090814</v>
          </cell>
          <cell r="Q276">
            <v>1.4083485835</v>
          </cell>
        </row>
        <row r="277">
          <cell r="A277" t="str">
            <v>ولشرق</v>
          </cell>
          <cell r="B277" t="str">
            <v>لیزینگ ایران و شرق</v>
          </cell>
          <cell r="C277" t="str">
            <v>IFB</v>
          </cell>
          <cell r="D277" t="str">
            <v>خدمات مالی</v>
          </cell>
          <cell r="E277" t="str">
            <v>لیزینگ</v>
          </cell>
          <cell r="F277">
            <v>3462.2</v>
          </cell>
          <cell r="G277">
            <v>3134.1146741303478</v>
          </cell>
          <cell r="H277">
            <v>18.228293576799999</v>
          </cell>
          <cell r="I277">
            <v>0.46292700310000001</v>
          </cell>
          <cell r="J277">
            <v>2501</v>
          </cell>
          <cell r="K277">
            <v>2264</v>
          </cell>
          <cell r="L277">
            <v>4.4268674166265609E-5</v>
          </cell>
          <cell r="M277">
            <v>16.53</v>
          </cell>
          <cell r="N277">
            <v>6765900</v>
          </cell>
          <cell r="O277">
            <v>0.85243362180000004</v>
          </cell>
          <cell r="P277">
            <v>0.65714144659999996</v>
          </cell>
          <cell r="Q277">
            <v>0.46292700310000001</v>
          </cell>
        </row>
        <row r="278">
          <cell r="A278" t="str">
            <v>قشهد</v>
          </cell>
          <cell r="B278" t="str">
            <v>شهد</v>
          </cell>
          <cell r="C278" t="str">
            <v>TSE</v>
          </cell>
          <cell r="D278" t="str">
            <v>مصرفی غیردوره ای</v>
          </cell>
          <cell r="E278" t="str">
            <v>شکر</v>
          </cell>
          <cell r="F278">
            <v>10116.753919999999</v>
          </cell>
          <cell r="G278">
            <v>9973.495772784896</v>
          </cell>
          <cell r="H278">
            <v>10.2307076953</v>
          </cell>
          <cell r="I278">
            <v>0.29991342250000003</v>
          </cell>
          <cell r="J278">
            <v>14830</v>
          </cell>
          <cell r="K278">
            <v>14620</v>
          </cell>
          <cell r="L278">
            <v>1.2935569375101678E-4</v>
          </cell>
          <cell r="M278">
            <v>10.08</v>
          </cell>
          <cell r="N278">
            <v>946372</v>
          </cell>
          <cell r="O278">
            <v>0.85214309990000003</v>
          </cell>
          <cell r="P278">
            <v>0.9059020807</v>
          </cell>
          <cell r="Q278">
            <v>0.29991342250000003</v>
          </cell>
        </row>
        <row r="279">
          <cell r="A279" t="str">
            <v>کسعدی</v>
          </cell>
          <cell r="B279" t="str">
            <v>کاشی‌ سعدی‌</v>
          </cell>
          <cell r="C279" t="str">
            <v>TSE</v>
          </cell>
          <cell r="D279" t="str">
            <v>صنعتی</v>
          </cell>
          <cell r="E279" t="str">
            <v>کاشی و سرامیک</v>
          </cell>
          <cell r="F279">
            <v>4505</v>
          </cell>
          <cell r="G279">
            <v>4345.5309734513276</v>
          </cell>
          <cell r="H279">
            <v>11.016034179</v>
          </cell>
          <cell r="I279">
            <v>0.64497149580000002</v>
          </cell>
          <cell r="J279">
            <v>9040</v>
          </cell>
          <cell r="K279">
            <v>8720</v>
          </cell>
          <cell r="L279">
            <v>5.760221163393986E-5</v>
          </cell>
          <cell r="M279">
            <v>10.62</v>
          </cell>
          <cell r="N279">
            <v>1552795</v>
          </cell>
          <cell r="O279">
            <v>0.85150542689999997</v>
          </cell>
          <cell r="P279">
            <v>1.2808837159999999</v>
          </cell>
          <cell r="Q279">
            <v>0.64497149580000002</v>
          </cell>
        </row>
        <row r="280">
          <cell r="A280" t="str">
            <v>سغدیر</v>
          </cell>
          <cell r="B280" t="str">
            <v>توسعه سرمایه و صنعت غدیر</v>
          </cell>
          <cell r="C280" t="str">
            <v>IFB</v>
          </cell>
          <cell r="D280" t="str">
            <v>خدمات مالی</v>
          </cell>
          <cell r="E280" t="str">
            <v>سرمایه گذاری</v>
          </cell>
          <cell r="F280">
            <v>44153</v>
          </cell>
          <cell r="G280">
            <v>44186.550911854101</v>
          </cell>
          <cell r="H280">
            <v>11.134470336</v>
          </cell>
          <cell r="J280">
            <v>13160</v>
          </cell>
          <cell r="K280">
            <v>13170</v>
          </cell>
          <cell r="L280">
            <v>5.6455281915057632E-4</v>
          </cell>
          <cell r="M280">
            <v>11.14</v>
          </cell>
          <cell r="N280">
            <v>1340000</v>
          </cell>
          <cell r="O280">
            <v>0.84782103870000003</v>
          </cell>
          <cell r="P280">
            <v>0</v>
          </cell>
          <cell r="Q280">
            <v>0</v>
          </cell>
        </row>
        <row r="281">
          <cell r="A281" t="str">
            <v>قثابت</v>
          </cell>
          <cell r="B281" t="str">
            <v>قند ثابت‌ خراسان‌</v>
          </cell>
          <cell r="C281" t="str">
            <v>TSE</v>
          </cell>
          <cell r="D281" t="str">
            <v>مصرفی غیردوره ای</v>
          </cell>
          <cell r="E281" t="str">
            <v>شکر</v>
          </cell>
          <cell r="F281">
            <v>21715.038240000002</v>
          </cell>
          <cell r="G281">
            <v>22097.062060888889</v>
          </cell>
          <cell r="H281">
            <v>368.11527451080002</v>
          </cell>
          <cell r="I281">
            <v>0.96528867210000002</v>
          </cell>
          <cell r="J281">
            <v>3240</v>
          </cell>
          <cell r="K281">
            <v>3297</v>
          </cell>
          <cell r="L281">
            <v>2.7765465667915139E-4</v>
          </cell>
          <cell r="M281">
            <v>366.33</v>
          </cell>
          <cell r="N281">
            <v>5478451</v>
          </cell>
          <cell r="O281">
            <v>0.84660039949999999</v>
          </cell>
          <cell r="P281">
            <v>1.1061905327999999</v>
          </cell>
          <cell r="Q281">
            <v>0.96528867210000002</v>
          </cell>
        </row>
        <row r="282">
          <cell r="A282" t="str">
            <v>شستا</v>
          </cell>
          <cell r="B282" t="str">
            <v>سرمایه گذاری تامین اجتماعی</v>
          </cell>
          <cell r="C282" t="str">
            <v>TSE</v>
          </cell>
          <cell r="D282" t="str">
            <v>خدمات مالی</v>
          </cell>
          <cell r="E282" t="str">
            <v>سرمایه گذاری</v>
          </cell>
          <cell r="F282">
            <v>1660553.65784</v>
          </cell>
          <cell r="G282">
            <v>1619612.9858025247</v>
          </cell>
          <cell r="H282">
            <v>7.2974047898999999</v>
          </cell>
          <cell r="J282">
            <v>1014</v>
          </cell>
          <cell r="K282">
            <v>989</v>
          </cell>
          <cell r="L282">
            <v>2.1232311482444536E-2</v>
          </cell>
          <cell r="M282">
            <v>7.12</v>
          </cell>
          <cell r="N282">
            <v>113100848</v>
          </cell>
          <cell r="O282">
            <v>0.84446824610000004</v>
          </cell>
          <cell r="P282">
            <v>1.0423783007</v>
          </cell>
          <cell r="Q282">
            <v>0</v>
          </cell>
        </row>
        <row r="283">
          <cell r="A283" t="str">
            <v>فلامی</v>
          </cell>
          <cell r="B283" t="str">
            <v>لامیران‌</v>
          </cell>
          <cell r="C283" t="str">
            <v>TSE</v>
          </cell>
          <cell r="D283" t="str">
            <v>صنعتی</v>
          </cell>
          <cell r="E283" t="str">
            <v>محصولات فلزی</v>
          </cell>
          <cell r="F283">
            <v>3850</v>
          </cell>
          <cell r="G283">
            <v>4100.6612410986772</v>
          </cell>
          <cell r="H283">
            <v>16.219047893999999</v>
          </cell>
          <cell r="I283">
            <v>0.69909019490000002</v>
          </cell>
          <cell r="J283">
            <v>19660</v>
          </cell>
          <cell r="K283">
            <v>20940</v>
          </cell>
          <cell r="L283">
            <v>4.9227195292046269E-5</v>
          </cell>
          <cell r="M283">
            <v>17.28</v>
          </cell>
          <cell r="N283">
            <v>702247</v>
          </cell>
          <cell r="O283">
            <v>0.84170331180000002</v>
          </cell>
          <cell r="P283">
            <v>0.72722663340000004</v>
          </cell>
          <cell r="Q283">
            <v>0.69909019490000002</v>
          </cell>
        </row>
        <row r="284">
          <cell r="A284" t="str">
            <v>بجهرم</v>
          </cell>
          <cell r="B284" t="str">
            <v>توسعه مولد نیروگاهی جهرم</v>
          </cell>
          <cell r="C284" t="str">
            <v>IFB</v>
          </cell>
          <cell r="D284" t="str">
            <v>خدمات رفاهی</v>
          </cell>
          <cell r="E284" t="str">
            <v>خدمات رفاهی-برق</v>
          </cell>
          <cell r="F284">
            <v>60580.638193737999</v>
          </cell>
          <cell r="G284">
            <v>62270.811439477991</v>
          </cell>
          <cell r="H284">
            <v>23.966381824100001</v>
          </cell>
          <cell r="J284">
            <v>2509</v>
          </cell>
          <cell r="K284">
            <v>2579</v>
          </cell>
          <cell r="L284">
            <v>7.7460127461816564E-4</v>
          </cell>
          <cell r="M284">
            <v>24.56</v>
          </cell>
          <cell r="N284">
            <v>1</v>
          </cell>
          <cell r="O284">
            <v>0.84148554620000005</v>
          </cell>
          <cell r="P284">
            <v>1.2344994632999999</v>
          </cell>
          <cell r="Q284">
            <v>0</v>
          </cell>
        </row>
        <row r="285">
          <cell r="A285" t="str">
            <v>رتکو</v>
          </cell>
          <cell r="B285" t="str">
            <v>کنترل‌خوردگی‌تکین‌کو</v>
          </cell>
          <cell r="C285" t="str">
            <v>TSE</v>
          </cell>
          <cell r="D285" t="str">
            <v>صنعتی</v>
          </cell>
          <cell r="E285" t="str">
            <v>فعالیت مهندسی</v>
          </cell>
          <cell r="F285">
            <v>1714</v>
          </cell>
          <cell r="G285">
            <v>1782.9540229885056</v>
          </cell>
          <cell r="I285">
            <v>0.23541006780000001</v>
          </cell>
          <cell r="J285">
            <v>8700</v>
          </cell>
          <cell r="K285">
            <v>9050</v>
          </cell>
          <cell r="L285">
            <v>2.1915691618329172E-5</v>
          </cell>
          <cell r="M285">
            <v>-5.62</v>
          </cell>
          <cell r="N285">
            <v>1710376</v>
          </cell>
          <cell r="O285">
            <v>0.84148326110000005</v>
          </cell>
          <cell r="P285">
            <v>0.74404284970000001</v>
          </cell>
          <cell r="Q285">
            <v>0.23541006780000001</v>
          </cell>
        </row>
        <row r="286">
          <cell r="A286" t="str">
            <v>ثباغ</v>
          </cell>
          <cell r="B286" t="str">
            <v>شهر سازی و خانه سازی باغمیشه</v>
          </cell>
          <cell r="C286" t="str">
            <v>IFB</v>
          </cell>
          <cell r="D286" t="str">
            <v>املاک و مستغلات</v>
          </cell>
          <cell r="E286" t="str">
            <v>انبوه سازی، املاک و مستغلات</v>
          </cell>
          <cell r="F286">
            <v>11299.2</v>
          </cell>
          <cell r="G286">
            <v>10116.107294117648</v>
          </cell>
          <cell r="H286">
            <v>25.384098513800001</v>
          </cell>
          <cell r="I286">
            <v>0.50982369910000003</v>
          </cell>
          <cell r="J286">
            <v>8500</v>
          </cell>
          <cell r="K286">
            <v>7610</v>
          </cell>
          <cell r="L286">
            <v>1.4447478572568551E-4</v>
          </cell>
          <cell r="M286">
            <v>22.72</v>
          </cell>
          <cell r="N286">
            <v>1653804</v>
          </cell>
          <cell r="O286">
            <v>0.83964682010000002</v>
          </cell>
          <cell r="P286">
            <v>1.2017313141999999</v>
          </cell>
          <cell r="Q286">
            <v>0.50982369910000003</v>
          </cell>
        </row>
        <row r="287">
          <cell r="A287" t="str">
            <v>حسینا</v>
          </cell>
          <cell r="B287" t="str">
            <v>توسعه خدمات دریایی وبندری سینا</v>
          </cell>
          <cell r="C287" t="str">
            <v>IFB</v>
          </cell>
          <cell r="D287" t="str">
            <v>صنعتی</v>
          </cell>
          <cell r="E287" t="str">
            <v>بنادر و کشتیرانی</v>
          </cell>
          <cell r="F287">
            <v>26625</v>
          </cell>
          <cell r="G287">
            <v>25227.624179943767</v>
          </cell>
          <cell r="H287">
            <v>9.2181266208999997</v>
          </cell>
          <cell r="I287">
            <v>0.71148897330000005</v>
          </cell>
          <cell r="J287">
            <v>53350</v>
          </cell>
          <cell r="K287">
            <v>50550</v>
          </cell>
          <cell r="L287">
            <v>3.404348245846057E-4</v>
          </cell>
          <cell r="M287">
            <v>8.73</v>
          </cell>
          <cell r="N287">
            <v>1</v>
          </cell>
          <cell r="O287">
            <v>0.83954995860000003</v>
          </cell>
          <cell r="P287">
            <v>1.2767922143999999</v>
          </cell>
          <cell r="Q287">
            <v>0.71148897330000005</v>
          </cell>
        </row>
        <row r="288">
          <cell r="A288" t="str">
            <v>فافق</v>
          </cell>
          <cell r="B288" t="str">
            <v>صنایع مس افق کرمان</v>
          </cell>
          <cell r="C288" t="str">
            <v>IFB-OTC</v>
          </cell>
          <cell r="D288" t="str">
            <v>مواد پایه</v>
          </cell>
          <cell r="E288" t="str">
            <v>تولید فلزات گرانبهای غیراهن</v>
          </cell>
          <cell r="F288">
            <v>12300</v>
          </cell>
          <cell r="G288">
            <v>12300</v>
          </cell>
          <cell r="H288">
            <v>8.1036477921000003</v>
          </cell>
          <cell r="J288">
            <v>4930</v>
          </cell>
          <cell r="K288" t="e">
            <v>#N/A</v>
          </cell>
          <cell r="L288">
            <v>1.5727129924471926E-4</v>
          </cell>
          <cell r="M288" t="e">
            <v>#N/A</v>
          </cell>
          <cell r="N288">
            <v>1972387</v>
          </cell>
          <cell r="O288">
            <v>0.83894139810000001</v>
          </cell>
          <cell r="P288">
            <v>0</v>
          </cell>
          <cell r="Q288">
            <v>0</v>
          </cell>
        </row>
        <row r="289">
          <cell r="A289" t="str">
            <v>دارو</v>
          </cell>
          <cell r="B289" t="str">
            <v>کارخانجات‌داروپخش‌</v>
          </cell>
          <cell r="C289" t="str">
            <v>TSE</v>
          </cell>
          <cell r="D289" t="str">
            <v>بهداشتی</v>
          </cell>
          <cell r="E289" t="str">
            <v>دارویی</v>
          </cell>
          <cell r="F289">
            <v>46590</v>
          </cell>
          <cell r="G289">
            <v>46590</v>
          </cell>
          <cell r="H289">
            <v>7.5877388343999996</v>
          </cell>
          <cell r="I289">
            <v>0.47102936769999998</v>
          </cell>
          <cell r="J289">
            <v>31310</v>
          </cell>
          <cell r="K289" t="e">
            <v>#N/A</v>
          </cell>
          <cell r="L289">
            <v>5.9571299445621711E-4</v>
          </cell>
          <cell r="M289" t="e">
            <v>#N/A</v>
          </cell>
          <cell r="N289">
            <v>600000</v>
          </cell>
          <cell r="O289">
            <v>0.83841493680000001</v>
          </cell>
          <cell r="P289">
            <v>0.60733741279999998</v>
          </cell>
          <cell r="Q289">
            <v>0.47102936769999998</v>
          </cell>
        </row>
        <row r="290">
          <cell r="A290" t="str">
            <v>سکرما</v>
          </cell>
          <cell r="B290" t="str">
            <v>سیمان‌ کرمان‌</v>
          </cell>
          <cell r="C290" t="str">
            <v>TSE</v>
          </cell>
          <cell r="D290" t="str">
            <v>صنعتی</v>
          </cell>
          <cell r="E290" t="str">
            <v>سیمان، اهک و گچ</v>
          </cell>
          <cell r="F290">
            <v>19950</v>
          </cell>
          <cell r="G290">
            <v>18940.799120234606</v>
          </cell>
          <cell r="H290">
            <v>7.3712463747000001</v>
          </cell>
          <cell r="I290">
            <v>0.78872072530000004</v>
          </cell>
          <cell r="J290">
            <v>13640</v>
          </cell>
          <cell r="K290">
            <v>12950</v>
          </cell>
          <cell r="L290">
            <v>2.5508637560423979E-4</v>
          </cell>
          <cell r="M290">
            <v>7</v>
          </cell>
          <cell r="N290">
            <v>1206758</v>
          </cell>
          <cell r="O290">
            <v>0.83786885150000001</v>
          </cell>
          <cell r="P290">
            <v>0.86866304670000005</v>
          </cell>
          <cell r="Q290">
            <v>0.78872072530000004</v>
          </cell>
        </row>
        <row r="291">
          <cell r="A291" t="str">
            <v>قمرو</v>
          </cell>
          <cell r="B291" t="str">
            <v>قند مرودشت‌</v>
          </cell>
          <cell r="C291" t="str">
            <v>TSE</v>
          </cell>
          <cell r="D291" t="str">
            <v>مصرفی غیردوره ای</v>
          </cell>
          <cell r="E291" t="str">
            <v>شکر</v>
          </cell>
          <cell r="F291">
            <v>10956</v>
          </cell>
          <cell r="G291">
            <v>10545.987765383232</v>
          </cell>
          <cell r="H291">
            <v>10.6828633072</v>
          </cell>
          <cell r="I291">
            <v>0.77417324949999999</v>
          </cell>
          <cell r="J291">
            <v>27790</v>
          </cell>
          <cell r="K291">
            <v>26750</v>
          </cell>
          <cell r="L291">
            <v>1.4008653288822309E-4</v>
          </cell>
          <cell r="M291">
            <v>10.28</v>
          </cell>
          <cell r="N291">
            <v>520472</v>
          </cell>
          <cell r="O291">
            <v>0.83586120220000004</v>
          </cell>
          <cell r="P291">
            <v>1.1974904019999999</v>
          </cell>
          <cell r="Q291">
            <v>0.77417324949999999</v>
          </cell>
        </row>
        <row r="292">
          <cell r="A292" t="str">
            <v>دفارا</v>
          </cell>
          <cell r="B292" t="str">
            <v>داروسازی‌ فارابی‌</v>
          </cell>
          <cell r="C292" t="str">
            <v>TSE</v>
          </cell>
          <cell r="D292" t="str">
            <v>بهداشتی</v>
          </cell>
          <cell r="E292" t="str">
            <v>دارویی</v>
          </cell>
          <cell r="F292">
            <v>21328</v>
          </cell>
          <cell r="G292">
            <v>20673.473053892216</v>
          </cell>
          <cell r="H292">
            <v>10.391979274400001</v>
          </cell>
          <cell r="I292">
            <v>0.72698150969999997</v>
          </cell>
          <cell r="J292">
            <v>13360</v>
          </cell>
          <cell r="K292">
            <v>12950</v>
          </cell>
          <cell r="L292">
            <v>2.7270587563344491E-4</v>
          </cell>
          <cell r="M292">
            <v>9.36</v>
          </cell>
          <cell r="N292">
            <v>1100514</v>
          </cell>
          <cell r="O292">
            <v>0.83576361489999995</v>
          </cell>
          <cell r="P292">
            <v>1.1145419542999999</v>
          </cell>
          <cell r="Q292">
            <v>0.72698150969999997</v>
          </cell>
        </row>
        <row r="293">
          <cell r="A293" t="str">
            <v>غچین</v>
          </cell>
          <cell r="B293" t="str">
            <v>کشت‌ و صنعت‌ چین‌ چین</v>
          </cell>
          <cell r="C293" t="str">
            <v>TSE</v>
          </cell>
          <cell r="D293" t="str">
            <v>مصرفی غیردوره ای</v>
          </cell>
          <cell r="E293" t="str">
            <v>سایر محصولات غذایی</v>
          </cell>
          <cell r="F293">
            <v>10836</v>
          </cell>
          <cell r="G293">
            <v>12091.855912294439</v>
          </cell>
          <cell r="H293">
            <v>12.450872285399999</v>
          </cell>
          <cell r="I293">
            <v>0.54872771499999995</v>
          </cell>
          <cell r="J293">
            <v>12770</v>
          </cell>
          <cell r="K293">
            <v>14250</v>
          </cell>
          <cell r="L293">
            <v>1.3855217874925022E-4</v>
          </cell>
          <cell r="M293">
            <v>13.89</v>
          </cell>
          <cell r="N293">
            <v>1278772</v>
          </cell>
          <cell r="O293">
            <v>0.83482580149999996</v>
          </cell>
          <cell r="P293">
            <v>0.9251146938</v>
          </cell>
          <cell r="Q293">
            <v>0.54872771499999995</v>
          </cell>
        </row>
        <row r="294">
          <cell r="A294" t="str">
            <v>لخزر</v>
          </cell>
          <cell r="B294" t="str">
            <v>پارس‌ خزر</v>
          </cell>
          <cell r="C294" t="str">
            <v>TSE</v>
          </cell>
          <cell r="D294" t="str">
            <v>مصرفی دوره ای</v>
          </cell>
          <cell r="E294" t="str">
            <v>وسایل خانگی</v>
          </cell>
          <cell r="F294">
            <v>19550.16</v>
          </cell>
          <cell r="G294">
            <v>19208.373986013987</v>
          </cell>
          <cell r="H294">
            <v>9.6304445621999992</v>
          </cell>
          <cell r="I294">
            <v>0.7847958505</v>
          </cell>
          <cell r="J294">
            <v>128700</v>
          </cell>
          <cell r="K294">
            <v>126450</v>
          </cell>
          <cell r="L294">
            <v>2.4997390761318216E-4</v>
          </cell>
          <cell r="M294">
            <v>9.4600000000000009</v>
          </cell>
          <cell r="N294">
            <v>116832</v>
          </cell>
          <cell r="O294">
            <v>0.83281747090000002</v>
          </cell>
          <cell r="P294">
            <v>1.0099179834000001</v>
          </cell>
          <cell r="Q294">
            <v>0.7847958505</v>
          </cell>
        </row>
        <row r="295">
          <cell r="A295" t="str">
            <v>فروس</v>
          </cell>
          <cell r="B295" t="str">
            <v>فروسیلیس‌ ایران‌</v>
          </cell>
          <cell r="C295" t="str">
            <v>TSE</v>
          </cell>
          <cell r="D295" t="str">
            <v>مواد پایه</v>
          </cell>
          <cell r="E295" t="str">
            <v>اهن و فولاد</v>
          </cell>
          <cell r="F295">
            <v>28960</v>
          </cell>
          <cell r="G295">
            <v>28156.671289875172</v>
          </cell>
          <cell r="H295">
            <v>5.5066846836999996</v>
          </cell>
          <cell r="I295">
            <v>0.56817843310000005</v>
          </cell>
          <cell r="J295">
            <v>7210</v>
          </cell>
          <cell r="K295">
            <v>7010</v>
          </cell>
          <cell r="L295">
            <v>3.7029079887211951E-4</v>
          </cell>
          <cell r="M295">
            <v>5.36</v>
          </cell>
          <cell r="N295">
            <v>1943005</v>
          </cell>
          <cell r="O295">
            <v>0.83195957499999995</v>
          </cell>
          <cell r="P295">
            <v>0.78718047069999997</v>
          </cell>
          <cell r="Q295">
            <v>0.56817843310000005</v>
          </cell>
        </row>
        <row r="296">
          <cell r="A296" t="str">
            <v>سیلام</v>
          </cell>
          <cell r="B296" t="str">
            <v>سیمان‌ ایلام‌</v>
          </cell>
          <cell r="C296" t="str">
            <v>TSE</v>
          </cell>
          <cell r="D296" t="str">
            <v>صنعتی</v>
          </cell>
          <cell r="E296" t="str">
            <v>سیمان، اهک و گچ</v>
          </cell>
          <cell r="F296">
            <v>9144</v>
          </cell>
          <cell r="G296">
            <v>8616.9329758713138</v>
          </cell>
          <cell r="H296">
            <v>21.5913750271</v>
          </cell>
          <cell r="I296">
            <v>0.6786295644</v>
          </cell>
          <cell r="J296">
            <v>7460</v>
          </cell>
          <cell r="K296">
            <v>7030</v>
          </cell>
          <cell r="L296">
            <v>1.1691778538973276E-4</v>
          </cell>
          <cell r="M296">
            <v>20.32</v>
          </cell>
          <cell r="N296">
            <v>1849568</v>
          </cell>
          <cell r="O296">
            <v>0.83053310219999998</v>
          </cell>
          <cell r="P296">
            <v>0.62592914690000001</v>
          </cell>
          <cell r="Q296">
            <v>0.6786295644</v>
          </cell>
        </row>
        <row r="297">
          <cell r="A297" t="str">
            <v>بنو</v>
          </cell>
          <cell r="B297" t="str">
            <v>بیمه تجارت نو</v>
          </cell>
          <cell r="C297" t="str">
            <v>IFB</v>
          </cell>
          <cell r="D297" t="str">
            <v>خدمات مالی</v>
          </cell>
          <cell r="E297" t="str">
            <v>بیمه</v>
          </cell>
          <cell r="F297">
            <v>36000</v>
          </cell>
          <cell r="G297">
            <v>32013.223140495869</v>
          </cell>
          <cell r="H297">
            <v>64.029520607600006</v>
          </cell>
          <cell r="J297">
            <v>6050</v>
          </cell>
          <cell r="K297">
            <v>5380</v>
          </cell>
          <cell r="L297">
            <v>4.6030624169186125E-4</v>
          </cell>
          <cell r="M297">
            <v>57.23</v>
          </cell>
          <cell r="N297">
            <v>2400000</v>
          </cell>
          <cell r="O297">
            <v>0.83039262899999999</v>
          </cell>
          <cell r="P297">
            <v>1.1514250416</v>
          </cell>
          <cell r="Q297">
            <v>0</v>
          </cell>
        </row>
        <row r="298">
          <cell r="A298" t="str">
            <v>آبادا</v>
          </cell>
          <cell r="B298" t="str">
            <v>تولید نیروی برق آبادان</v>
          </cell>
          <cell r="C298" t="str">
            <v>TSE</v>
          </cell>
          <cell r="D298" t="str">
            <v>خدمات رفاهی</v>
          </cell>
          <cell r="E298" t="str">
            <v>خدمات رفاهی-برق</v>
          </cell>
          <cell r="F298">
            <v>33250</v>
          </cell>
          <cell r="G298">
            <v>30700</v>
          </cell>
          <cell r="H298">
            <v>23.2470663251</v>
          </cell>
          <cell r="J298">
            <v>13300</v>
          </cell>
          <cell r="K298">
            <v>12280</v>
          </cell>
          <cell r="L298">
            <v>4.2514395934039961E-4</v>
          </cell>
          <cell r="M298">
            <v>21.47</v>
          </cell>
          <cell r="N298">
            <v>1155624</v>
          </cell>
          <cell r="O298">
            <v>0.82582604469999998</v>
          </cell>
          <cell r="P298">
            <v>1.089866561</v>
          </cell>
          <cell r="Q298">
            <v>0</v>
          </cell>
        </row>
        <row r="299">
          <cell r="A299" t="str">
            <v>ستران</v>
          </cell>
          <cell r="B299" t="str">
            <v>سیمان‌ تهران‌</v>
          </cell>
          <cell r="C299" t="str">
            <v>TSE</v>
          </cell>
          <cell r="D299" t="str">
            <v>صنعتی</v>
          </cell>
          <cell r="E299" t="str">
            <v>سیمان، اهک و گچ</v>
          </cell>
          <cell r="F299">
            <v>47215</v>
          </cell>
          <cell r="G299">
            <v>47302.435185185182</v>
          </cell>
          <cell r="H299">
            <v>12.670716111300001</v>
          </cell>
          <cell r="I299">
            <v>0.86132160300000005</v>
          </cell>
          <cell r="J299">
            <v>27000</v>
          </cell>
          <cell r="K299">
            <v>27050</v>
          </cell>
          <cell r="L299">
            <v>6.0370442226336744E-4</v>
          </cell>
          <cell r="M299">
            <v>12.69</v>
          </cell>
          <cell r="N299">
            <v>700000</v>
          </cell>
          <cell r="O299">
            <v>0.82543318830000001</v>
          </cell>
          <cell r="P299">
            <v>1.2618829358000001</v>
          </cell>
          <cell r="Q299">
            <v>0.86132160300000005</v>
          </cell>
        </row>
        <row r="300">
          <cell r="A300" t="str">
            <v>غشاذر</v>
          </cell>
          <cell r="B300" t="str">
            <v>پگاه‌آذربایجان‌غربی‌</v>
          </cell>
          <cell r="C300" t="str">
            <v>TSE</v>
          </cell>
          <cell r="D300" t="str">
            <v>مصرفی غیردوره ای</v>
          </cell>
          <cell r="E300" t="str">
            <v>محصولات لبنی</v>
          </cell>
          <cell r="F300">
            <v>7160.3753059999999</v>
          </cell>
          <cell r="G300">
            <v>6659.3934159897608</v>
          </cell>
          <cell r="H300">
            <v>19.722531094000001</v>
          </cell>
          <cell r="I300">
            <v>0.68419519250000005</v>
          </cell>
          <cell r="J300">
            <v>5860</v>
          </cell>
          <cell r="K300">
            <v>5450</v>
          </cell>
          <cell r="L300">
            <v>9.1554595728001961E-5</v>
          </cell>
          <cell r="M300">
            <v>18.350000000000001</v>
          </cell>
          <cell r="N300">
            <v>2546689</v>
          </cell>
          <cell r="O300">
            <v>0.82171141830000005</v>
          </cell>
          <cell r="P300">
            <v>0.9373016019</v>
          </cell>
          <cell r="Q300">
            <v>0.68419519250000005</v>
          </cell>
        </row>
        <row r="301">
          <cell r="A301" t="str">
            <v>شپارس</v>
          </cell>
          <cell r="B301" t="str">
            <v>بین‌ المللی‌ محصولات‌  پارس‌</v>
          </cell>
          <cell r="C301" t="str">
            <v>TSE</v>
          </cell>
          <cell r="D301" t="str">
            <v>مصرفی دوره ای</v>
          </cell>
          <cell r="E301" t="str">
            <v>محصولات پاک کننده</v>
          </cell>
          <cell r="F301">
            <v>6050</v>
          </cell>
          <cell r="G301">
            <v>6493.4554973821987</v>
          </cell>
          <cell r="H301">
            <v>624.98760535450003</v>
          </cell>
          <cell r="I301">
            <v>0.41222066839999999</v>
          </cell>
          <cell r="J301">
            <v>5730</v>
          </cell>
          <cell r="K301">
            <v>6150</v>
          </cell>
          <cell r="L301">
            <v>7.7357021173215563E-5</v>
          </cell>
          <cell r="M301">
            <v>683.33</v>
          </cell>
          <cell r="N301">
            <v>2885170</v>
          </cell>
          <cell r="O301">
            <v>0.81890470689999995</v>
          </cell>
          <cell r="P301">
            <v>0.87030608570000001</v>
          </cell>
          <cell r="Q301">
            <v>0.41222066839999999</v>
          </cell>
        </row>
        <row r="302">
          <cell r="A302" t="str">
            <v>وسنا</v>
          </cell>
          <cell r="B302" t="str">
            <v>سرمایه گذاری نیروگاهی ایران</v>
          </cell>
          <cell r="C302" t="str">
            <v>IFB-OTC</v>
          </cell>
          <cell r="D302" t="str">
            <v>خدمات مالی</v>
          </cell>
          <cell r="E302" t="str">
            <v>سرمایه گذاری</v>
          </cell>
          <cell r="F302">
            <v>36626.648130000001</v>
          </cell>
          <cell r="G302">
            <v>36626.648130000001</v>
          </cell>
          <cell r="I302">
            <v>0.82668447990000005</v>
          </cell>
          <cell r="J302">
            <v>10590</v>
          </cell>
          <cell r="K302" t="e">
            <v>#N/A</v>
          </cell>
          <cell r="L302">
            <v>4.6831874295807051E-4</v>
          </cell>
          <cell r="M302" t="e">
            <v>#N/A</v>
          </cell>
          <cell r="N302">
            <v>1383443</v>
          </cell>
          <cell r="O302">
            <v>0.81816347710000004</v>
          </cell>
          <cell r="P302">
            <v>0.40895709860000001</v>
          </cell>
          <cell r="Q302">
            <v>0.82668447990000005</v>
          </cell>
        </row>
        <row r="303">
          <cell r="A303" t="str">
            <v>وساشرقی</v>
          </cell>
          <cell r="B303" t="str">
            <v>شرکت س استان آذربایجان شرقی</v>
          </cell>
          <cell r="C303" t="str">
            <v>TSE</v>
          </cell>
          <cell r="D303" t="str">
            <v>خدمات مالی</v>
          </cell>
          <cell r="E303" t="str">
            <v>سرمایه گذاری استانی</v>
          </cell>
          <cell r="F303">
            <v>87721.004145059997</v>
          </cell>
          <cell r="G303">
            <v>87721.004145059997</v>
          </cell>
          <cell r="H303">
            <v>834.81698881609998</v>
          </cell>
          <cell r="J303">
            <v>431</v>
          </cell>
          <cell r="K303" t="e">
            <v>#N/A</v>
          </cell>
          <cell r="L303">
            <v>1.1216257148735764E-3</v>
          </cell>
          <cell r="M303" t="e">
            <v>#N/A</v>
          </cell>
          <cell r="N303">
            <v>81791146</v>
          </cell>
          <cell r="O303">
            <v>0.81603520750000003</v>
          </cell>
          <cell r="P303">
            <v>0.43915636850000001</v>
          </cell>
          <cell r="Q303">
            <v>0</v>
          </cell>
        </row>
        <row r="304">
          <cell r="A304" t="str">
            <v>فاذر</v>
          </cell>
          <cell r="B304" t="str">
            <v>صنایع‌ آذرآب‌</v>
          </cell>
          <cell r="C304" t="str">
            <v>TSE</v>
          </cell>
          <cell r="D304" t="str">
            <v>صنعتی</v>
          </cell>
          <cell r="E304" t="str">
            <v>محصولات فلزی</v>
          </cell>
          <cell r="F304">
            <v>20573.549125000001</v>
          </cell>
          <cell r="G304">
            <v>20229.146100000002</v>
          </cell>
          <cell r="I304">
            <v>0.65862581630000006</v>
          </cell>
          <cell r="J304">
            <v>1135</v>
          </cell>
          <cell r="K304">
            <v>1116</v>
          </cell>
          <cell r="L304">
            <v>2.6305925211087862E-4</v>
          </cell>
          <cell r="M304">
            <v>-37.200000000000003</v>
          </cell>
          <cell r="N304">
            <v>14851485</v>
          </cell>
          <cell r="O304">
            <v>0.81443954299999999</v>
          </cell>
          <cell r="P304">
            <v>0.60302451219999997</v>
          </cell>
          <cell r="Q304">
            <v>0.65862581630000006</v>
          </cell>
        </row>
        <row r="305">
          <cell r="A305" t="str">
            <v>دابور</v>
          </cell>
          <cell r="B305" t="str">
            <v>داروسازی‌ ابوریحان‌</v>
          </cell>
          <cell r="C305" t="str">
            <v>TSE</v>
          </cell>
          <cell r="D305" t="str">
            <v>بهداشتی</v>
          </cell>
          <cell r="E305" t="str">
            <v>دارویی</v>
          </cell>
          <cell r="F305">
            <v>21861</v>
          </cell>
          <cell r="G305">
            <v>22738.664072101597</v>
          </cell>
          <cell r="H305">
            <v>6.5594475123000002</v>
          </cell>
          <cell r="I305">
            <v>0.38155392339999999</v>
          </cell>
          <cell r="J305">
            <v>24410</v>
          </cell>
          <cell r="K305">
            <v>25390</v>
          </cell>
          <cell r="L305">
            <v>2.7952096526738274E-4</v>
          </cell>
          <cell r="M305">
            <v>0</v>
          </cell>
          <cell r="N305">
            <v>611995</v>
          </cell>
          <cell r="O305">
            <v>0.80995155500000005</v>
          </cell>
          <cell r="P305">
            <v>0.86694106309999996</v>
          </cell>
          <cell r="Q305">
            <v>0.38155392339999999</v>
          </cell>
        </row>
        <row r="306">
          <cell r="A306" t="str">
            <v>شرانل</v>
          </cell>
          <cell r="B306" t="str">
            <v>نفت ایرانول</v>
          </cell>
          <cell r="C306" t="str">
            <v>IFB</v>
          </cell>
          <cell r="D306" t="str">
            <v>انرژی</v>
          </cell>
          <cell r="E306" t="str">
            <v>فراورده های نفتی</v>
          </cell>
          <cell r="F306">
            <v>108100</v>
          </cell>
          <cell r="G306">
            <v>108499.63031423291</v>
          </cell>
          <cell r="H306">
            <v>7.2142894672000004</v>
          </cell>
          <cell r="I306">
            <v>0.59705160769999999</v>
          </cell>
          <cell r="J306">
            <v>54100</v>
          </cell>
          <cell r="K306">
            <v>54300</v>
          </cell>
          <cell r="L306">
            <v>1.3821973535247277E-3</v>
          </cell>
          <cell r="M306">
            <v>7.24</v>
          </cell>
          <cell r="N306">
            <v>800000</v>
          </cell>
          <cell r="O306">
            <v>0.80976330220000003</v>
          </cell>
          <cell r="P306">
            <v>0.76104264099999996</v>
          </cell>
          <cell r="Q306">
            <v>0.59705160769999999</v>
          </cell>
        </row>
        <row r="307">
          <cell r="A307" t="str">
            <v>بنیرو</v>
          </cell>
          <cell r="B307" t="str">
            <v>نیروترانس‌</v>
          </cell>
          <cell r="C307" t="str">
            <v>TSE</v>
          </cell>
          <cell r="D307" t="str">
            <v>صنعتی</v>
          </cell>
          <cell r="E307" t="str">
            <v>ماشین الات الکتریکی</v>
          </cell>
          <cell r="F307">
            <v>23396.284296000002</v>
          </cell>
          <cell r="G307">
            <v>22044.706119537852</v>
          </cell>
          <cell r="H307">
            <v>8.6134595534000002</v>
          </cell>
          <cell r="I307">
            <v>0.82974118429999999</v>
          </cell>
          <cell r="J307">
            <v>2510</v>
          </cell>
          <cell r="K307">
            <v>2365</v>
          </cell>
          <cell r="L307">
            <v>2.9915154705127981E-4</v>
          </cell>
          <cell r="M307">
            <v>8.1300000000000008</v>
          </cell>
          <cell r="N307">
            <v>6250000</v>
          </cell>
          <cell r="O307">
            <v>0.80601637240000001</v>
          </cell>
          <cell r="P307">
            <v>1.0528232894</v>
          </cell>
          <cell r="Q307">
            <v>0.82974118429999999</v>
          </cell>
        </row>
        <row r="308">
          <cell r="A308" t="str">
            <v>خریخت</v>
          </cell>
          <cell r="B308" t="str">
            <v>صنایع‌ریخته‌گری‌ایران‌</v>
          </cell>
          <cell r="C308" t="str">
            <v>TSE</v>
          </cell>
          <cell r="D308" t="str">
            <v>مصرفی دوره ای</v>
          </cell>
          <cell r="E308" t="str">
            <v>قطعات خودرو</v>
          </cell>
          <cell r="F308">
            <v>7482.3545721869996</v>
          </cell>
          <cell r="G308">
            <v>7370.1852355669125</v>
          </cell>
          <cell r="H308">
            <v>10.3040591239</v>
          </cell>
          <cell r="I308">
            <v>0.90812751729999996</v>
          </cell>
          <cell r="J308">
            <v>3402</v>
          </cell>
          <cell r="K308">
            <v>3351</v>
          </cell>
          <cell r="L308">
            <v>9.5671514225814219E-5</v>
          </cell>
          <cell r="M308">
            <v>10.15</v>
          </cell>
          <cell r="N308">
            <v>4667082</v>
          </cell>
          <cell r="O308">
            <v>0.80461456090000005</v>
          </cell>
          <cell r="P308">
            <v>0.76125164000000001</v>
          </cell>
          <cell r="Q308">
            <v>0.90812751729999996</v>
          </cell>
        </row>
        <row r="309">
          <cell r="A309" t="str">
            <v>ثتران</v>
          </cell>
          <cell r="B309" t="str">
            <v>سرمایه گذاری مسکن تهران</v>
          </cell>
          <cell r="C309" t="str">
            <v>IFB</v>
          </cell>
          <cell r="D309" t="str">
            <v>املاک و مستغلات</v>
          </cell>
          <cell r="E309" t="str">
            <v>انبوه سازی، املاک و مستغلات</v>
          </cell>
          <cell r="F309">
            <v>6382.8</v>
          </cell>
          <cell r="G309">
            <v>5932.2076709282937</v>
          </cell>
          <cell r="H309">
            <v>22.4179110677</v>
          </cell>
          <cell r="I309">
            <v>0.99803243050000001</v>
          </cell>
          <cell r="J309">
            <v>3598</v>
          </cell>
          <cell r="K309">
            <v>3344</v>
          </cell>
          <cell r="L309">
            <v>8.1612296651967006E-5</v>
          </cell>
          <cell r="M309">
            <v>20.9</v>
          </cell>
          <cell r="N309">
            <v>1</v>
          </cell>
          <cell r="O309">
            <v>0.80210984949999997</v>
          </cell>
          <cell r="P309">
            <v>1.1106903564999999</v>
          </cell>
          <cell r="Q309">
            <v>0.99803243050000001</v>
          </cell>
        </row>
        <row r="310">
          <cell r="A310" t="str">
            <v>رتاپ</v>
          </cell>
          <cell r="B310" t="str">
            <v>تجارت الکترونیک  پارسیان</v>
          </cell>
          <cell r="C310" t="str">
            <v>TSE</v>
          </cell>
          <cell r="D310" t="str">
            <v>تکنولوژی</v>
          </cell>
          <cell r="E310" t="str">
            <v>نرم افزار و خدمات</v>
          </cell>
          <cell r="F310">
            <v>30120</v>
          </cell>
          <cell r="G310">
            <v>28108.055009823183</v>
          </cell>
          <cell r="H310">
            <v>9.0263084083000003</v>
          </cell>
          <cell r="I310">
            <v>1.0529772244</v>
          </cell>
          <cell r="J310">
            <v>5090</v>
          </cell>
          <cell r="K310">
            <v>4750</v>
          </cell>
          <cell r="L310">
            <v>3.8512288888219057E-4</v>
          </cell>
          <cell r="M310">
            <v>8.42</v>
          </cell>
          <cell r="N310">
            <v>2868069</v>
          </cell>
          <cell r="O310">
            <v>0.80148861130000004</v>
          </cell>
          <cell r="P310">
            <v>0.95293214469999998</v>
          </cell>
          <cell r="Q310">
            <v>1.0529772244</v>
          </cell>
        </row>
        <row r="311">
          <cell r="A311" t="str">
            <v>بزاگرس</v>
          </cell>
          <cell r="B311" t="str">
            <v>نیروگاه زاگرس کوثر</v>
          </cell>
          <cell r="C311" t="str">
            <v>IFB</v>
          </cell>
          <cell r="D311" t="str">
            <v>خدمات رفاهی</v>
          </cell>
          <cell r="E311" t="str">
            <v>خدمات رفاهی-برق</v>
          </cell>
          <cell r="F311">
            <v>30924</v>
          </cell>
          <cell r="G311">
            <v>30660</v>
          </cell>
          <cell r="H311">
            <v>27.585001124000001</v>
          </cell>
          <cell r="I311">
            <v>1.0136544503</v>
          </cell>
          <cell r="J311">
            <v>5154</v>
          </cell>
          <cell r="K311">
            <v>5110</v>
          </cell>
          <cell r="L311">
            <v>3.9540306161330881E-4</v>
          </cell>
          <cell r="M311">
            <v>25.94</v>
          </cell>
          <cell r="N311">
            <v>3195569</v>
          </cell>
          <cell r="O311">
            <v>0.79833095320000003</v>
          </cell>
          <cell r="P311">
            <v>1.0518545531000001</v>
          </cell>
          <cell r="Q311">
            <v>1.0136544503</v>
          </cell>
        </row>
        <row r="312">
          <cell r="A312" t="str">
            <v>وجامی</v>
          </cell>
          <cell r="B312" t="str">
            <v>سرمایه گذاری جامی</v>
          </cell>
          <cell r="C312" t="str">
            <v>IFB-OTC</v>
          </cell>
          <cell r="D312" t="str">
            <v>خدمات مالی</v>
          </cell>
          <cell r="E312" t="str">
            <v>سرمایه گذاری</v>
          </cell>
          <cell r="F312">
            <v>2050.61</v>
          </cell>
          <cell r="G312">
            <v>1866.9526734006736</v>
          </cell>
          <cell r="H312">
            <v>12.000447040099999</v>
          </cell>
          <cell r="I312">
            <v>0.21852215180000001</v>
          </cell>
          <cell r="J312">
            <v>4455</v>
          </cell>
          <cell r="K312">
            <v>4056</v>
          </cell>
          <cell r="L312">
            <v>2.6219682840992989E-5</v>
          </cell>
          <cell r="M312">
            <v>10.93</v>
          </cell>
          <cell r="N312">
            <v>2105264</v>
          </cell>
          <cell r="O312">
            <v>0.79750863510000003</v>
          </cell>
          <cell r="P312">
            <v>0.52144816380000003</v>
          </cell>
          <cell r="Q312">
            <v>0.21852215180000001</v>
          </cell>
        </row>
        <row r="313">
          <cell r="A313" t="str">
            <v>همراه</v>
          </cell>
          <cell r="B313" t="str">
            <v>شرکت ارتباطات سیار ایران</v>
          </cell>
          <cell r="C313" t="str">
            <v>TSE</v>
          </cell>
          <cell r="D313" t="str">
            <v>خدمات ارتباطی</v>
          </cell>
          <cell r="E313" t="str">
            <v>مخابرات</v>
          </cell>
          <cell r="F313">
            <v>487576</v>
          </cell>
          <cell r="G313">
            <v>470061.13398058253</v>
          </cell>
          <cell r="H313">
            <v>9.9111945469999991</v>
          </cell>
          <cell r="I313">
            <v>0.77706622839999995</v>
          </cell>
          <cell r="J313">
            <v>10300</v>
          </cell>
          <cell r="K313">
            <v>9930</v>
          </cell>
          <cell r="L313">
            <v>6.2342854471986366E-3</v>
          </cell>
          <cell r="M313">
            <v>9.56</v>
          </cell>
          <cell r="N313">
            <v>11776251</v>
          </cell>
          <cell r="O313">
            <v>0.79597968959999998</v>
          </cell>
          <cell r="P313">
            <v>0.66654920039999999</v>
          </cell>
          <cell r="Q313">
            <v>0.77706622839999995</v>
          </cell>
        </row>
        <row r="314">
          <cell r="A314" t="str">
            <v>فولای</v>
          </cell>
          <cell r="B314" t="str">
            <v>صنایع فولاد آلیاژی یزد</v>
          </cell>
          <cell r="C314" t="str">
            <v>IFB</v>
          </cell>
          <cell r="D314" t="str">
            <v>مواد پایه</v>
          </cell>
          <cell r="E314" t="str">
            <v>اهن و فولاد</v>
          </cell>
          <cell r="F314">
            <v>5353.6</v>
          </cell>
          <cell r="G314">
            <v>5336.87</v>
          </cell>
          <cell r="H314">
            <v>7.1274117657999998</v>
          </cell>
          <cell r="I314">
            <v>0.46460776180000002</v>
          </cell>
          <cell r="J314">
            <v>9600</v>
          </cell>
          <cell r="K314">
            <v>9570</v>
          </cell>
          <cell r="L314">
            <v>6.8452652653376345E-5</v>
          </cell>
          <cell r="M314">
            <v>7.1</v>
          </cell>
          <cell r="N314">
            <v>1</v>
          </cell>
          <cell r="O314">
            <v>0.79385229540000002</v>
          </cell>
          <cell r="P314">
            <v>1.1435757139</v>
          </cell>
          <cell r="Q314">
            <v>0.46460776180000002</v>
          </cell>
        </row>
        <row r="315">
          <cell r="A315" t="str">
            <v>ملت</v>
          </cell>
          <cell r="B315" t="str">
            <v>بیمه ملت</v>
          </cell>
          <cell r="C315" t="str">
            <v>TSE</v>
          </cell>
          <cell r="D315" t="str">
            <v>خدمات مالی</v>
          </cell>
          <cell r="E315" t="str">
            <v>بیمه</v>
          </cell>
          <cell r="F315">
            <v>39333.205432417002</v>
          </cell>
          <cell r="G315">
            <v>36330.902165023566</v>
          </cell>
          <cell r="H315">
            <v>13.652520576900001</v>
          </cell>
          <cell r="I315">
            <v>0.82702728059999997</v>
          </cell>
          <cell r="J315">
            <v>1297</v>
          </cell>
          <cell r="K315">
            <v>1198</v>
          </cell>
          <cell r="L315">
            <v>5.0292555461916026E-4</v>
          </cell>
          <cell r="M315">
            <v>12.61</v>
          </cell>
          <cell r="N315">
            <v>12262886</v>
          </cell>
          <cell r="O315">
            <v>0.79373999260000005</v>
          </cell>
          <cell r="P315">
            <v>0.92311334789999999</v>
          </cell>
          <cell r="Q315">
            <v>0.82702728059999997</v>
          </cell>
        </row>
        <row r="316">
          <cell r="A316" t="str">
            <v>فمراد</v>
          </cell>
          <cell r="B316" t="str">
            <v>آلومراد</v>
          </cell>
          <cell r="C316" t="str">
            <v>TSE</v>
          </cell>
          <cell r="D316" t="str">
            <v>مواد پایه</v>
          </cell>
          <cell r="E316" t="str">
            <v>تولید فلزات گرانبهای غیراهن</v>
          </cell>
          <cell r="F316">
            <v>5554</v>
          </cell>
          <cell r="G316">
            <v>5554</v>
          </cell>
          <cell r="H316">
            <v>28.6352129596</v>
          </cell>
          <cell r="I316">
            <v>0.4662485207</v>
          </cell>
          <cell r="J316">
            <v>27770</v>
          </cell>
          <cell r="K316" t="e">
            <v>#N/A</v>
          </cell>
          <cell r="L316">
            <v>7.1015024065461033E-5</v>
          </cell>
          <cell r="M316" t="e">
            <v>#N/A</v>
          </cell>
          <cell r="N316">
            <v>649913</v>
          </cell>
          <cell r="O316">
            <v>0.79283487129999997</v>
          </cell>
          <cell r="P316">
            <v>0.42614692999999998</v>
          </cell>
          <cell r="Q316">
            <v>0.4662485207</v>
          </cell>
        </row>
        <row r="317">
          <cell r="A317" t="str">
            <v>بمپنا</v>
          </cell>
          <cell r="B317" t="str">
            <v>تولید برق عسلویه  مپنا</v>
          </cell>
          <cell r="C317" t="str">
            <v>IFB</v>
          </cell>
          <cell r="D317" t="str">
            <v>خدمات رفاهی</v>
          </cell>
          <cell r="E317" t="str">
            <v>خدمات رفاهی-برق</v>
          </cell>
          <cell r="F317">
            <v>58269.120000000003</v>
          </cell>
          <cell r="G317">
            <v>60097.170823529421</v>
          </cell>
          <cell r="H317">
            <v>18.5877460701</v>
          </cell>
          <cell r="I317">
            <v>0.73117827499999999</v>
          </cell>
          <cell r="J317">
            <v>7650</v>
          </cell>
          <cell r="K317">
            <v>7890</v>
          </cell>
          <cell r="L317">
            <v>7.450455453858907E-4</v>
          </cell>
          <cell r="M317">
            <v>19.149999999999999</v>
          </cell>
          <cell r="N317">
            <v>3091200</v>
          </cell>
          <cell r="O317">
            <v>0.79225327670000001</v>
          </cell>
          <cell r="P317">
            <v>0.30709980660000002</v>
          </cell>
          <cell r="Q317">
            <v>0.73117827499999999</v>
          </cell>
        </row>
        <row r="318">
          <cell r="A318" t="str">
            <v>فسازان</v>
          </cell>
          <cell r="B318" t="str">
            <v>غلتک سازان سپاهان</v>
          </cell>
          <cell r="C318" t="str">
            <v>TSE</v>
          </cell>
          <cell r="D318" t="str">
            <v>مواد پایه</v>
          </cell>
          <cell r="E318" t="str">
            <v>اهن و فولاد</v>
          </cell>
          <cell r="F318">
            <v>16230</v>
          </cell>
          <cell r="G318">
            <v>16290.334572490705</v>
          </cell>
          <cell r="H318">
            <v>13.086946298100001</v>
          </cell>
          <cell r="J318">
            <v>5380</v>
          </cell>
          <cell r="K318">
            <v>5400</v>
          </cell>
          <cell r="L318">
            <v>2.0752139729608078E-4</v>
          </cell>
          <cell r="M318">
            <v>16.309999999999999</v>
          </cell>
          <cell r="N318">
            <v>2645503</v>
          </cell>
          <cell r="O318">
            <v>0.79070468520000003</v>
          </cell>
          <cell r="P318">
            <v>1.2551872081</v>
          </cell>
          <cell r="Q318">
            <v>0</v>
          </cell>
        </row>
        <row r="319">
          <cell r="A319" t="str">
            <v>اوان</v>
          </cell>
          <cell r="B319" t="str">
            <v>مبین وان کیش</v>
          </cell>
          <cell r="C319" t="str">
            <v>IFB</v>
          </cell>
          <cell r="D319" t="str">
            <v>تکنولوژی</v>
          </cell>
          <cell r="E319" t="str">
            <v>نرم افزار و خدمات</v>
          </cell>
          <cell r="F319">
            <v>5238</v>
          </cell>
          <cell r="G319">
            <v>5762.696917808219</v>
          </cell>
          <cell r="H319">
            <v>83.287115533900007</v>
          </cell>
          <cell r="I319">
            <v>0.20613879139999999</v>
          </cell>
          <cell r="J319">
            <v>11680</v>
          </cell>
          <cell r="K319">
            <v>12850</v>
          </cell>
          <cell r="L319">
            <v>6.6974558166165807E-5</v>
          </cell>
          <cell r="M319">
            <v>91.79</v>
          </cell>
          <cell r="N319">
            <v>1158302</v>
          </cell>
          <cell r="O319">
            <v>0.7884018559</v>
          </cell>
          <cell r="P319">
            <v>0.60189961810000003</v>
          </cell>
          <cell r="Q319">
            <v>0.20613879139999999</v>
          </cell>
        </row>
        <row r="320">
          <cell r="A320" t="str">
            <v>وتوشه</v>
          </cell>
          <cell r="B320" t="str">
            <v>سرمایه‌ گذاری‌ پارس‌ توشه‌</v>
          </cell>
          <cell r="C320" t="str">
            <v>TSE</v>
          </cell>
          <cell r="D320" t="str">
            <v>خدمات مالی</v>
          </cell>
          <cell r="E320" t="str">
            <v>سرمایه گذاری</v>
          </cell>
          <cell r="F320">
            <v>31584</v>
          </cell>
          <cell r="G320">
            <v>27828.585365853658</v>
          </cell>
          <cell r="H320">
            <v>9.2533029984000006</v>
          </cell>
          <cell r="I320">
            <v>0.66346420969999997</v>
          </cell>
          <cell r="J320">
            <v>6560</v>
          </cell>
          <cell r="K320">
            <v>5780</v>
          </cell>
          <cell r="L320">
            <v>4.0384200937765958E-4</v>
          </cell>
          <cell r="M320">
            <v>8.15</v>
          </cell>
          <cell r="N320">
            <v>2215657</v>
          </cell>
          <cell r="O320">
            <v>0.78780973700000001</v>
          </cell>
          <cell r="P320">
            <v>1.0139206937</v>
          </cell>
          <cell r="Q320">
            <v>0.66346420969999997</v>
          </cell>
        </row>
        <row r="321">
          <cell r="A321" t="str">
            <v>کرمان</v>
          </cell>
          <cell r="B321" t="str">
            <v>س. توسعه و عمران استان کرمان</v>
          </cell>
          <cell r="C321" t="str">
            <v>IFB</v>
          </cell>
          <cell r="D321" t="str">
            <v>خدمات مالی</v>
          </cell>
          <cell r="E321" t="str">
            <v>سرمایه گذاری</v>
          </cell>
          <cell r="F321">
            <v>44964.287790000002</v>
          </cell>
          <cell r="G321">
            <v>40151.20909698592</v>
          </cell>
          <cell r="H321">
            <v>29.9368882395</v>
          </cell>
          <cell r="I321">
            <v>1.0399785431999999</v>
          </cell>
          <cell r="J321">
            <v>1065</v>
          </cell>
          <cell r="K321">
            <v>951</v>
          </cell>
          <cell r="L321">
            <v>5.7492617563794854E-4</v>
          </cell>
          <cell r="M321">
            <v>26.42</v>
          </cell>
          <cell r="N321">
            <v>1</v>
          </cell>
          <cell r="O321">
            <v>0.78743276809999996</v>
          </cell>
          <cell r="P321">
            <v>0.98097334560000005</v>
          </cell>
          <cell r="Q321">
            <v>1.0399785431999999</v>
          </cell>
        </row>
        <row r="322">
          <cell r="A322" t="str">
            <v>تکشا</v>
          </cell>
          <cell r="B322" t="str">
            <v>گسترش‌صنایع‌وخدمات‌کشاورزی‌</v>
          </cell>
          <cell r="C322" t="str">
            <v>TSE</v>
          </cell>
          <cell r="D322" t="str">
            <v>صنعتی</v>
          </cell>
          <cell r="E322" t="str">
            <v>ماشین الات</v>
          </cell>
          <cell r="F322">
            <v>7392</v>
          </cell>
          <cell r="G322">
            <v>6989.090124123044</v>
          </cell>
          <cell r="H322">
            <v>42.963632780300003</v>
          </cell>
          <cell r="I322">
            <v>0.52737677000000005</v>
          </cell>
          <cell r="J322">
            <v>37060</v>
          </cell>
          <cell r="K322">
            <v>35040</v>
          </cell>
          <cell r="L322">
            <v>9.4516214960728838E-5</v>
          </cell>
          <cell r="M322">
            <v>40.6</v>
          </cell>
          <cell r="N322">
            <v>379747</v>
          </cell>
          <cell r="O322">
            <v>0.78308703079999997</v>
          </cell>
          <cell r="P322">
            <v>0.29019151240000002</v>
          </cell>
          <cell r="Q322">
            <v>0.52737677000000005</v>
          </cell>
        </row>
        <row r="323">
          <cell r="A323" t="str">
            <v>کفپارس</v>
          </cell>
          <cell r="B323" t="str">
            <v>فرآورده‌های‌ نسوز پارس‌</v>
          </cell>
          <cell r="C323" t="str">
            <v>TSE</v>
          </cell>
          <cell r="D323" t="str">
            <v>صنعتی</v>
          </cell>
          <cell r="E323" t="str">
            <v>سایر محصولات کانی غیرفلزی</v>
          </cell>
          <cell r="F323">
            <v>7453.0264379999999</v>
          </cell>
          <cell r="G323">
            <v>7263.4734744376237</v>
          </cell>
          <cell r="H323">
            <v>9.3715006185000007</v>
          </cell>
          <cell r="I323">
            <v>0.60084953630000004</v>
          </cell>
          <cell r="J323">
            <v>4561</v>
          </cell>
          <cell r="K323">
            <v>4445</v>
          </cell>
          <cell r="L323">
            <v>9.5296516358496099E-5</v>
          </cell>
          <cell r="M323">
            <v>9.1300000000000008</v>
          </cell>
          <cell r="N323">
            <v>3446691</v>
          </cell>
          <cell r="O323">
            <v>0.78255675810000003</v>
          </cell>
          <cell r="P323">
            <v>1.2731463645000001</v>
          </cell>
          <cell r="Q323">
            <v>0.60084953630000004</v>
          </cell>
        </row>
        <row r="324">
          <cell r="A324" t="str">
            <v>مبین</v>
          </cell>
          <cell r="B324" t="str">
            <v>مبین انرژی خلیج فارس</v>
          </cell>
          <cell r="C324" t="str">
            <v>TSE</v>
          </cell>
          <cell r="D324" t="str">
            <v>خدمات رفاهی</v>
          </cell>
          <cell r="E324" t="str">
            <v>خدمات رفاهی متنوع</v>
          </cell>
          <cell r="F324">
            <v>545005.03119999997</v>
          </cell>
          <cell r="G324">
            <v>545005.03119999997</v>
          </cell>
          <cell r="H324">
            <v>14.3446411335</v>
          </cell>
          <cell r="I324">
            <v>0.72965087279999996</v>
          </cell>
          <cell r="J324">
            <v>26690</v>
          </cell>
          <cell r="K324" t="e">
            <v>#N/A</v>
          </cell>
          <cell r="L324">
            <v>6.9685893781896548E-3</v>
          </cell>
          <cell r="M324" t="e">
            <v>#N/A</v>
          </cell>
          <cell r="N324">
            <v>4455997</v>
          </cell>
          <cell r="O324">
            <v>0.77875662239999999</v>
          </cell>
          <cell r="P324">
            <v>0.94066296930000004</v>
          </cell>
          <cell r="Q324">
            <v>0.72965087279999996</v>
          </cell>
        </row>
        <row r="325">
          <cell r="A325" t="str">
            <v>دلقما</v>
          </cell>
          <cell r="B325" t="str">
            <v>دارویی‌ لقمان‌</v>
          </cell>
          <cell r="C325" t="str">
            <v>TSE</v>
          </cell>
          <cell r="D325" t="str">
            <v>بهداشتی</v>
          </cell>
          <cell r="E325" t="str">
            <v>دارویی</v>
          </cell>
          <cell r="F325">
            <v>14204.431350000001</v>
          </cell>
          <cell r="G325">
            <v>12505.56248421927</v>
          </cell>
          <cell r="H325">
            <v>70.025565989300006</v>
          </cell>
          <cell r="I325">
            <v>0.71127936270000003</v>
          </cell>
          <cell r="J325">
            <v>2107</v>
          </cell>
          <cell r="K325">
            <v>1855</v>
          </cell>
          <cell r="L325">
            <v>1.8162190028023754E-4</v>
          </cell>
          <cell r="M325">
            <v>61.83</v>
          </cell>
          <cell r="N325">
            <v>6918819</v>
          </cell>
          <cell r="O325">
            <v>0.7753130211</v>
          </cell>
          <cell r="P325">
            <v>1.2784577985000001</v>
          </cell>
          <cell r="Q325">
            <v>0.71127936270000003</v>
          </cell>
        </row>
        <row r="326">
          <cell r="A326" t="str">
            <v>سبهان</v>
          </cell>
          <cell r="B326" t="str">
            <v>سیمان‌ بهبهان‌</v>
          </cell>
          <cell r="C326" t="str">
            <v>TSE</v>
          </cell>
          <cell r="D326" t="str">
            <v>صنعتی</v>
          </cell>
          <cell r="E326" t="str">
            <v>سیمان، اهک و گچ</v>
          </cell>
          <cell r="F326">
            <v>9396</v>
          </cell>
          <cell r="G326">
            <v>8778</v>
          </cell>
          <cell r="H326">
            <v>8.2761973885</v>
          </cell>
          <cell r="I326">
            <v>0.51300250390000002</v>
          </cell>
          <cell r="J326">
            <v>46980</v>
          </cell>
          <cell r="K326">
            <v>43890</v>
          </cell>
          <cell r="L326">
            <v>1.2013992908157579E-4</v>
          </cell>
          <cell r="M326">
            <v>7.73</v>
          </cell>
          <cell r="N326">
            <v>278035</v>
          </cell>
          <cell r="O326">
            <v>0.77366772760000002</v>
          </cell>
          <cell r="P326">
            <v>1.2596334029</v>
          </cell>
          <cell r="Q326">
            <v>0.51300250390000002</v>
          </cell>
        </row>
        <row r="327">
          <cell r="A327" t="str">
            <v>زشریف</v>
          </cell>
          <cell r="B327" t="str">
            <v>کشت وصنعت شریف آباد</v>
          </cell>
          <cell r="C327" t="str">
            <v>IFB</v>
          </cell>
          <cell r="D327" t="str">
            <v>مصرفی غیردوره ای</v>
          </cell>
          <cell r="E327" t="str">
            <v>محصولات کشاورزی و دامپروری</v>
          </cell>
          <cell r="F327">
            <v>10504.109616</v>
          </cell>
          <cell r="G327">
            <v>9118.2170824968161</v>
          </cell>
          <cell r="H327">
            <v>13.7649722811</v>
          </cell>
          <cell r="I327">
            <v>0.94129398610000004</v>
          </cell>
          <cell r="J327">
            <v>4396</v>
          </cell>
          <cell r="K327">
            <v>3816</v>
          </cell>
          <cell r="L327">
            <v>1.3430853387945277E-4</v>
          </cell>
          <cell r="M327">
            <v>11.96</v>
          </cell>
          <cell r="N327">
            <v>3367760</v>
          </cell>
          <cell r="O327">
            <v>0.77084318539999996</v>
          </cell>
          <cell r="P327">
            <v>0.81796421050000001</v>
          </cell>
          <cell r="Q327">
            <v>0.94129398610000004</v>
          </cell>
        </row>
        <row r="328">
          <cell r="A328" t="str">
            <v>وخاور</v>
          </cell>
          <cell r="B328" t="str">
            <v>بانک خاورمیانه</v>
          </cell>
          <cell r="C328" t="str">
            <v>TSE</v>
          </cell>
          <cell r="D328" t="str">
            <v>خدمات مالی</v>
          </cell>
          <cell r="E328" t="str">
            <v>بانکها و موسسات اعتباری</v>
          </cell>
          <cell r="F328">
            <v>148250</v>
          </cell>
          <cell r="G328">
            <v>140800.25125628139</v>
          </cell>
          <cell r="H328">
            <v>8.4128912888999992</v>
          </cell>
          <cell r="I328">
            <v>0.64380558860000003</v>
          </cell>
          <cell r="J328">
            <v>5970</v>
          </cell>
          <cell r="K328">
            <v>5670</v>
          </cell>
          <cell r="L328">
            <v>1.8955666758560675E-3</v>
          </cell>
          <cell r="M328">
            <v>7.99</v>
          </cell>
          <cell r="N328">
            <v>10000000</v>
          </cell>
          <cell r="O328">
            <v>0.77000683260000002</v>
          </cell>
          <cell r="P328">
            <v>0.80290105140000001</v>
          </cell>
          <cell r="Q328">
            <v>0.64380558860000003</v>
          </cell>
        </row>
        <row r="329">
          <cell r="A329" t="str">
            <v>تیپیکو</v>
          </cell>
          <cell r="B329" t="str">
            <v>سرمایه گذاری دارویی تامین</v>
          </cell>
          <cell r="C329" t="str">
            <v>TSE</v>
          </cell>
          <cell r="D329" t="str">
            <v>خدمات مالی</v>
          </cell>
          <cell r="E329" t="str">
            <v>سرمایه گذاری</v>
          </cell>
          <cell r="F329">
            <v>243100</v>
          </cell>
          <cell r="G329">
            <v>237512.75349256422</v>
          </cell>
          <cell r="H329">
            <v>11.9002185518</v>
          </cell>
          <cell r="I329">
            <v>0.73728431959999996</v>
          </cell>
          <cell r="J329">
            <v>22190</v>
          </cell>
          <cell r="K329">
            <v>21680</v>
          </cell>
          <cell r="L329">
            <v>3.1083457598692073E-3</v>
          </cell>
          <cell r="M329">
            <v>11.62</v>
          </cell>
          <cell r="N329">
            <v>4353505</v>
          </cell>
          <cell r="O329">
            <v>0.76907274820000004</v>
          </cell>
          <cell r="P329">
            <v>0.79533187530000005</v>
          </cell>
          <cell r="Q329">
            <v>0.73728431959999996</v>
          </cell>
        </row>
        <row r="330">
          <cell r="A330" t="str">
            <v>رانفور</v>
          </cell>
          <cell r="B330" t="str">
            <v>خدمات‌انفورماتیک‌</v>
          </cell>
          <cell r="C330" t="str">
            <v>TSE</v>
          </cell>
          <cell r="D330" t="str">
            <v>تکنولوژی</v>
          </cell>
          <cell r="E330" t="str">
            <v>نرم افزار و خدمات</v>
          </cell>
          <cell r="F330">
            <v>155124</v>
          </cell>
          <cell r="G330">
            <v>148761.77142857143</v>
          </cell>
          <cell r="H330">
            <v>11.3806770177</v>
          </cell>
          <cell r="I330">
            <v>0.52415101249999996</v>
          </cell>
          <cell r="J330">
            <v>4340</v>
          </cell>
          <cell r="K330">
            <v>4162</v>
          </cell>
          <cell r="L330">
            <v>1.9834595954502303E-3</v>
          </cell>
          <cell r="M330">
            <v>10.92</v>
          </cell>
          <cell r="N330">
            <v>14400000</v>
          </cell>
          <cell r="O330">
            <v>0.76610668900000001</v>
          </cell>
          <cell r="P330">
            <v>0.90342639349999998</v>
          </cell>
          <cell r="Q330">
            <v>0.52415101249999996</v>
          </cell>
        </row>
        <row r="331">
          <cell r="A331" t="str">
            <v>کاسپین</v>
          </cell>
          <cell r="B331" t="str">
            <v>داروسازی کاسپین تامین</v>
          </cell>
          <cell r="C331" t="str">
            <v>IFB</v>
          </cell>
          <cell r="D331" t="str">
            <v>بهداشتی</v>
          </cell>
          <cell r="E331" t="str">
            <v>دارویی</v>
          </cell>
          <cell r="F331">
            <v>15855</v>
          </cell>
          <cell r="G331">
            <v>16336.496746203902</v>
          </cell>
          <cell r="H331">
            <v>7.4272864740999998</v>
          </cell>
          <cell r="I331">
            <v>0.54619930910000003</v>
          </cell>
          <cell r="J331">
            <v>23050</v>
          </cell>
          <cell r="K331">
            <v>23750</v>
          </cell>
          <cell r="L331">
            <v>2.0272654061179055E-4</v>
          </cell>
          <cell r="M331">
            <v>7.65</v>
          </cell>
          <cell r="N331">
            <v>631579</v>
          </cell>
          <cell r="O331">
            <v>0.76285786580000003</v>
          </cell>
          <cell r="P331">
            <v>0.46994139600000001</v>
          </cell>
          <cell r="Q331">
            <v>0.54619930910000003</v>
          </cell>
        </row>
        <row r="332">
          <cell r="A332" t="str">
            <v>جوین</v>
          </cell>
          <cell r="B332" t="str">
            <v>کشت و صنعت جوین</v>
          </cell>
          <cell r="C332" t="str">
            <v>IFB-OTC</v>
          </cell>
          <cell r="D332" t="str">
            <v>مصرفی غیردوره ای</v>
          </cell>
          <cell r="E332" t="str">
            <v>محصولات کشاورزی و دامپروری</v>
          </cell>
          <cell r="F332">
            <v>49204.584000000003</v>
          </cell>
          <cell r="G332">
            <v>44974.325647058824</v>
          </cell>
          <cell r="H332">
            <v>10.4750699511</v>
          </cell>
          <cell r="J332">
            <v>6630</v>
          </cell>
          <cell r="K332">
            <v>6060</v>
          </cell>
          <cell r="L332">
            <v>6.2914380930698577E-4</v>
          </cell>
          <cell r="M332">
            <v>9.57</v>
          </cell>
          <cell r="N332">
            <v>2982096</v>
          </cell>
          <cell r="O332">
            <v>0.75787229229999997</v>
          </cell>
          <cell r="P332">
            <v>0.59782387370000001</v>
          </cell>
          <cell r="Q332">
            <v>0</v>
          </cell>
        </row>
        <row r="333">
          <cell r="A333" t="str">
            <v>غگلپا</v>
          </cell>
          <cell r="B333" t="str">
            <v>شیر پاستوریزه پگاه گلپایگان</v>
          </cell>
          <cell r="C333" t="str">
            <v>IFB</v>
          </cell>
          <cell r="D333" t="str">
            <v>مصرفی غیردوره ای</v>
          </cell>
          <cell r="E333" t="str">
            <v>محصولات لبنی</v>
          </cell>
          <cell r="F333">
            <v>8568.2999999999993</v>
          </cell>
          <cell r="G333">
            <v>8139.0433202357553</v>
          </cell>
          <cell r="H333">
            <v>18.1272390104</v>
          </cell>
          <cell r="I333">
            <v>0.69527686119999998</v>
          </cell>
          <cell r="J333">
            <v>50900</v>
          </cell>
          <cell r="K333">
            <v>48350</v>
          </cell>
          <cell r="L333">
            <v>1.095567214080104E-4</v>
          </cell>
          <cell r="M333">
            <v>17.22</v>
          </cell>
          <cell r="N333">
            <v>271494</v>
          </cell>
          <cell r="O333">
            <v>0.75578198569999999</v>
          </cell>
          <cell r="P333">
            <v>1.0712165230999999</v>
          </cell>
          <cell r="Q333">
            <v>0.69527686119999998</v>
          </cell>
        </row>
        <row r="334">
          <cell r="A334" t="str">
            <v>کچاد</v>
          </cell>
          <cell r="B334" t="str">
            <v>معدنی‌وصنعتی‌چادرملو</v>
          </cell>
          <cell r="C334" t="str">
            <v>TSE</v>
          </cell>
          <cell r="D334" t="str">
            <v>مواد پایه</v>
          </cell>
          <cell r="E334" t="str">
            <v>کانی های فلزی</v>
          </cell>
          <cell r="F334">
            <v>1965880</v>
          </cell>
          <cell r="G334">
            <v>1879029.1820895523</v>
          </cell>
          <cell r="H334">
            <v>8.1428268621999997</v>
          </cell>
          <cell r="I334">
            <v>0.8755424638</v>
          </cell>
          <cell r="J334">
            <v>16750</v>
          </cell>
          <cell r="K334">
            <v>16010</v>
          </cell>
          <cell r="L334">
            <v>2.5136300956033225E-2</v>
          </cell>
          <cell r="M334">
            <v>7.78</v>
          </cell>
          <cell r="N334">
            <v>6916427</v>
          </cell>
          <cell r="O334">
            <v>0.75561168670000001</v>
          </cell>
          <cell r="P334">
            <v>1.0251842461</v>
          </cell>
          <cell r="Q334">
            <v>0.8755424638</v>
          </cell>
        </row>
        <row r="335">
          <cell r="A335" t="str">
            <v>زقیام</v>
          </cell>
          <cell r="B335" t="str">
            <v>کشت و دام قیام اصفهان</v>
          </cell>
          <cell r="C335" t="str">
            <v>IFB</v>
          </cell>
          <cell r="D335" t="str">
            <v>مصرفی غیردوره ای</v>
          </cell>
          <cell r="E335" t="str">
            <v>محصولات کشاورزی و دامپروری</v>
          </cell>
          <cell r="F335">
            <v>18863.5117761</v>
          </cell>
          <cell r="G335">
            <v>18465.807783728571</v>
          </cell>
          <cell r="H335">
            <v>22.695766486099998</v>
          </cell>
          <cell r="I335">
            <v>0.55245317819999995</v>
          </cell>
          <cell r="J335">
            <v>2751</v>
          </cell>
          <cell r="K335">
            <v>2693</v>
          </cell>
          <cell r="L335">
            <v>2.4119422807685438E-4</v>
          </cell>
          <cell r="M335">
            <v>0</v>
          </cell>
          <cell r="N335">
            <v>6097561</v>
          </cell>
          <cell r="O335">
            <v>0.75532234450000002</v>
          </cell>
          <cell r="P335">
            <v>0.82603337919999997</v>
          </cell>
          <cell r="Q335">
            <v>0.55245317819999995</v>
          </cell>
        </row>
        <row r="336">
          <cell r="A336" t="str">
            <v>دسینا</v>
          </cell>
          <cell r="B336" t="str">
            <v>داروسازی‌ سینا</v>
          </cell>
          <cell r="C336" t="str">
            <v>TSE</v>
          </cell>
          <cell r="D336" t="str">
            <v>بهداشتی</v>
          </cell>
          <cell r="E336" t="str">
            <v>دارویی</v>
          </cell>
          <cell r="F336">
            <v>20184</v>
          </cell>
          <cell r="G336">
            <v>19682.187845303866</v>
          </cell>
          <cell r="H336">
            <v>10.8971436926</v>
          </cell>
          <cell r="I336">
            <v>0.62975905600000004</v>
          </cell>
          <cell r="J336">
            <v>25340</v>
          </cell>
          <cell r="K336">
            <v>24710</v>
          </cell>
          <cell r="L336">
            <v>2.5807836617523685E-4</v>
          </cell>
          <cell r="M336">
            <v>10.63</v>
          </cell>
          <cell r="N336">
            <v>553914</v>
          </cell>
          <cell r="O336">
            <v>0.75368968120000002</v>
          </cell>
          <cell r="P336">
            <v>0.77839555930000004</v>
          </cell>
          <cell r="Q336">
            <v>0.62975905600000004</v>
          </cell>
        </row>
        <row r="337">
          <cell r="A337" t="str">
            <v>بموتو</v>
          </cell>
          <cell r="B337" t="str">
            <v>موتوژن‌</v>
          </cell>
          <cell r="C337" t="str">
            <v>TSE</v>
          </cell>
          <cell r="D337" t="str">
            <v>صنعتی</v>
          </cell>
          <cell r="E337" t="str">
            <v>ماشین الات الکتریکی</v>
          </cell>
          <cell r="F337">
            <v>49723.631999999998</v>
          </cell>
          <cell r="G337">
            <v>2545.8499584000001</v>
          </cell>
          <cell r="H337">
            <v>9.1292435047999998</v>
          </cell>
          <cell r="I337">
            <v>0.55570540509999999</v>
          </cell>
          <cell r="J337">
            <v>72500</v>
          </cell>
          <cell r="K337">
            <v>3712</v>
          </cell>
          <cell r="L337">
            <v>6.3578050469969899E-4</v>
          </cell>
          <cell r="M337">
            <v>9.82</v>
          </cell>
          <cell r="N337">
            <v>5715360</v>
          </cell>
          <cell r="O337">
            <v>0.75059227309999998</v>
          </cell>
          <cell r="P337">
            <v>0.87752035390000005</v>
          </cell>
          <cell r="Q337">
            <v>0.55570540509999999</v>
          </cell>
        </row>
        <row r="338">
          <cell r="A338" t="str">
            <v>غصینو</v>
          </cell>
          <cell r="B338" t="str">
            <v>صنعتی مینو</v>
          </cell>
          <cell r="C338" t="str">
            <v>IFB</v>
          </cell>
          <cell r="D338" t="str">
            <v>مصرفی غیردوره ای</v>
          </cell>
          <cell r="E338" t="str">
            <v>شیرینیجات</v>
          </cell>
          <cell r="F338">
            <v>158100</v>
          </cell>
          <cell r="G338">
            <v>149416.47727272726</v>
          </cell>
          <cell r="H338">
            <v>30.518308384000001</v>
          </cell>
          <cell r="I338">
            <v>0.70635252280000005</v>
          </cell>
          <cell r="J338">
            <v>15840</v>
          </cell>
          <cell r="K338">
            <v>14970</v>
          </cell>
          <cell r="L338">
            <v>2.0215115780967572E-3</v>
          </cell>
          <cell r="M338">
            <v>28.84</v>
          </cell>
          <cell r="N338">
            <v>4000000</v>
          </cell>
          <cell r="O338">
            <v>0.74840526870000001</v>
          </cell>
          <cell r="P338">
            <v>0.40146376649999999</v>
          </cell>
          <cell r="Q338">
            <v>0.70635252280000005</v>
          </cell>
        </row>
        <row r="339">
          <cell r="A339" t="str">
            <v>ریشمک</v>
          </cell>
          <cell r="B339" t="str">
            <v>تولید و صادرات ریشمک</v>
          </cell>
          <cell r="C339" t="str">
            <v>IFB</v>
          </cell>
          <cell r="D339" t="str">
            <v>بهداشتی</v>
          </cell>
          <cell r="E339" t="str">
            <v>دارویی</v>
          </cell>
          <cell r="F339">
            <v>8460</v>
          </cell>
          <cell r="G339">
            <v>7299.4223826714806</v>
          </cell>
          <cell r="H339">
            <v>29.457221450199999</v>
          </cell>
          <cell r="I339">
            <v>0.68147104729999997</v>
          </cell>
          <cell r="J339">
            <v>27700</v>
          </cell>
          <cell r="K339">
            <v>23900</v>
          </cell>
          <cell r="L339">
            <v>1.0817196679758739E-4</v>
          </cell>
          <cell r="M339">
            <v>25.43</v>
          </cell>
          <cell r="N339">
            <v>1</v>
          </cell>
          <cell r="O339">
            <v>0.74837955869999995</v>
          </cell>
          <cell r="P339">
            <v>0.80880821130000002</v>
          </cell>
          <cell r="Q339">
            <v>0.68147104729999997</v>
          </cell>
        </row>
        <row r="340">
          <cell r="A340" t="str">
            <v>نمرینو</v>
          </cell>
          <cell r="B340" t="str">
            <v>ایران‌ مرینوس‌</v>
          </cell>
          <cell r="C340" t="str">
            <v>TSE</v>
          </cell>
          <cell r="D340" t="str">
            <v>مصرفی غیردوره ای</v>
          </cell>
          <cell r="E340" t="str">
            <v>نساجی</v>
          </cell>
          <cell r="F340">
            <v>10906.76</v>
          </cell>
          <cell r="G340">
            <v>12702.065168384881</v>
          </cell>
          <cell r="H340">
            <v>54.182793807199999</v>
          </cell>
          <cell r="I340">
            <v>0.68476116279999999</v>
          </cell>
          <cell r="J340">
            <v>87300</v>
          </cell>
          <cell r="K340">
            <v>101670</v>
          </cell>
          <cell r="L340">
            <v>1.3945693623986457E-4</v>
          </cell>
          <cell r="M340">
            <v>63.11</v>
          </cell>
          <cell r="N340">
            <v>157282</v>
          </cell>
          <cell r="O340">
            <v>0.74447448800000005</v>
          </cell>
          <cell r="P340">
            <v>0.89915862520000001</v>
          </cell>
          <cell r="Q340">
            <v>0.68476116279999999</v>
          </cell>
        </row>
        <row r="341">
          <cell r="A341" t="str">
            <v>سیستم</v>
          </cell>
          <cell r="B341" t="str">
            <v>همکاران سیستم</v>
          </cell>
          <cell r="C341" t="str">
            <v>TSE</v>
          </cell>
          <cell r="D341" t="str">
            <v>تکنولوژی</v>
          </cell>
          <cell r="E341" t="str">
            <v>نرم افزار و خدمات</v>
          </cell>
          <cell r="F341">
            <v>62300</v>
          </cell>
          <cell r="G341">
            <v>60926.456692913387</v>
          </cell>
          <cell r="H341">
            <v>10.7644816182</v>
          </cell>
          <cell r="I341">
            <v>0.47412107650000002</v>
          </cell>
          <cell r="J341">
            <v>6350</v>
          </cell>
          <cell r="K341">
            <v>6210</v>
          </cell>
          <cell r="L341">
            <v>7.965855238167487E-4</v>
          </cell>
          <cell r="M341">
            <v>10.53</v>
          </cell>
          <cell r="N341">
            <v>4000000</v>
          </cell>
          <cell r="O341">
            <v>0.74410372329999996</v>
          </cell>
          <cell r="P341">
            <v>0.67681244699999998</v>
          </cell>
          <cell r="Q341">
            <v>0.47412107650000002</v>
          </cell>
        </row>
        <row r="342">
          <cell r="A342" t="str">
            <v>ثشرق</v>
          </cell>
          <cell r="B342" t="str">
            <v>سرمایه گذاری مسکن شمال شرق</v>
          </cell>
          <cell r="C342" t="str">
            <v>TSE</v>
          </cell>
          <cell r="D342" t="str">
            <v>املاک و مستغلات</v>
          </cell>
          <cell r="E342" t="str">
            <v>انبوه سازی، املاک و مستغلات</v>
          </cell>
          <cell r="F342">
            <v>4202</v>
          </cell>
          <cell r="G342">
            <v>3962.3881768244833</v>
          </cell>
          <cell r="I342">
            <v>0.7501973663</v>
          </cell>
          <cell r="J342">
            <v>3823</v>
          </cell>
          <cell r="K342">
            <v>3605</v>
          </cell>
          <cell r="L342">
            <v>5.3727967433033357E-5</v>
          </cell>
          <cell r="M342">
            <v>-200.28</v>
          </cell>
          <cell r="N342">
            <v>3801318</v>
          </cell>
          <cell r="O342">
            <v>0.73725678159999997</v>
          </cell>
          <cell r="P342">
            <v>0.68407332279999999</v>
          </cell>
          <cell r="Q342">
            <v>0.7501973663</v>
          </cell>
        </row>
        <row r="343">
          <cell r="A343" t="str">
            <v>خاهن</v>
          </cell>
          <cell r="B343" t="str">
            <v>آهنگری‌ تراکتورسازی‌ ایران‌</v>
          </cell>
          <cell r="C343" t="str">
            <v>TSE</v>
          </cell>
          <cell r="D343" t="str">
            <v>مصرفی دوره ای</v>
          </cell>
          <cell r="E343" t="str">
            <v>قطعات خودرو</v>
          </cell>
          <cell r="F343">
            <v>84060.477352500006</v>
          </cell>
          <cell r="G343">
            <v>81253.783617858935</v>
          </cell>
          <cell r="H343">
            <v>12.842110163899999</v>
          </cell>
          <cell r="I343">
            <v>1.5224579272000001</v>
          </cell>
          <cell r="J343">
            <v>5990</v>
          </cell>
          <cell r="K343">
            <v>5790</v>
          </cell>
          <cell r="L343">
            <v>1.0748211779153638E-3</v>
          </cell>
          <cell r="M343">
            <v>12.42</v>
          </cell>
          <cell r="N343">
            <v>5767443</v>
          </cell>
          <cell r="O343">
            <v>0.73706173239999995</v>
          </cell>
          <cell r="P343">
            <v>0.53471103720000002</v>
          </cell>
          <cell r="Q343">
            <v>1.5224579272000001</v>
          </cell>
        </row>
        <row r="344">
          <cell r="A344" t="str">
            <v>پردیس</v>
          </cell>
          <cell r="B344" t="str">
            <v>سرمایه گذاری پردیس</v>
          </cell>
          <cell r="C344" t="str">
            <v>TSE</v>
          </cell>
          <cell r="D344" t="str">
            <v>خدمات مالی</v>
          </cell>
          <cell r="E344" t="str">
            <v>سرمایه گذاری</v>
          </cell>
          <cell r="F344">
            <v>7442.8</v>
          </cell>
          <cell r="G344">
            <v>7358.5848318042817</v>
          </cell>
          <cell r="H344">
            <v>3.6743870647999999</v>
          </cell>
          <cell r="I344">
            <v>1.2097402717000001</v>
          </cell>
          <cell r="J344">
            <v>3270</v>
          </cell>
          <cell r="K344">
            <v>3233</v>
          </cell>
          <cell r="L344">
            <v>9.5165758212894028E-5</v>
          </cell>
          <cell r="M344">
            <v>3.63</v>
          </cell>
          <cell r="N344">
            <v>4606880</v>
          </cell>
          <cell r="O344">
            <v>0.7308823713</v>
          </cell>
          <cell r="P344">
            <v>0.99207219980000005</v>
          </cell>
          <cell r="Q344">
            <v>1.2097402717000001</v>
          </cell>
        </row>
        <row r="345">
          <cell r="A345" t="str">
            <v>واحیا</v>
          </cell>
          <cell r="B345" t="str">
            <v>م .صنایع و معادن احیاء سپاهان</v>
          </cell>
          <cell r="C345" t="str">
            <v>IFB-OTC</v>
          </cell>
          <cell r="D345" t="str">
            <v>خدمات مالی</v>
          </cell>
          <cell r="E345" t="str">
            <v>سرمایه گذاری</v>
          </cell>
          <cell r="F345">
            <v>157520</v>
          </cell>
          <cell r="G345">
            <v>153592.0203562341</v>
          </cell>
          <cell r="H345">
            <v>14.8255144463</v>
          </cell>
          <cell r="I345">
            <v>0.83393186080000004</v>
          </cell>
          <cell r="J345">
            <v>19650</v>
          </cell>
          <cell r="K345">
            <v>19160</v>
          </cell>
          <cell r="L345">
            <v>2.0140955330917218E-3</v>
          </cell>
          <cell r="M345">
            <v>14.46</v>
          </cell>
          <cell r="N345">
            <v>3200000</v>
          </cell>
          <cell r="O345">
            <v>0.72596481450000006</v>
          </cell>
          <cell r="P345">
            <v>1.2221047005000001</v>
          </cell>
          <cell r="Q345">
            <v>0.83393186080000004</v>
          </cell>
        </row>
        <row r="346">
          <cell r="A346" t="str">
            <v>کیمیاتک</v>
          </cell>
          <cell r="B346" t="str">
            <v>آریان کیمیا تک</v>
          </cell>
          <cell r="C346" t="str">
            <v>TSE</v>
          </cell>
          <cell r="D346" t="str">
            <v>مصرفی دوره ای</v>
          </cell>
          <cell r="E346" t="str">
            <v>محصولات پاک کننده</v>
          </cell>
          <cell r="F346">
            <v>39720</v>
          </cell>
          <cell r="G346">
            <v>39280.518885921403</v>
          </cell>
          <cell r="H346">
            <v>9.9309945543999998</v>
          </cell>
          <cell r="J346">
            <v>26210</v>
          </cell>
          <cell r="K346">
            <v>25920</v>
          </cell>
          <cell r="L346">
            <v>5.0787122000002028E-4</v>
          </cell>
          <cell r="M346">
            <v>9.82</v>
          </cell>
          <cell r="N346">
            <v>600000</v>
          </cell>
          <cell r="O346">
            <v>0.7258917359</v>
          </cell>
          <cell r="P346">
            <v>0</v>
          </cell>
          <cell r="Q346">
            <v>0</v>
          </cell>
        </row>
        <row r="347">
          <cell r="A347" t="str">
            <v>شنفت</v>
          </cell>
          <cell r="B347" t="str">
            <v>نفت‌ پارس‌</v>
          </cell>
          <cell r="C347" t="str">
            <v>TSE</v>
          </cell>
          <cell r="D347" t="str">
            <v>انرژی</v>
          </cell>
          <cell r="E347" t="str">
            <v>فراورده های نفتی</v>
          </cell>
          <cell r="F347">
            <v>148884.91527999999</v>
          </cell>
          <cell r="G347">
            <v>147881.19675002247</v>
          </cell>
          <cell r="H347">
            <v>11.8445417994</v>
          </cell>
          <cell r="I347">
            <v>0.97722704110000003</v>
          </cell>
          <cell r="J347">
            <v>8900</v>
          </cell>
          <cell r="K347">
            <v>8840</v>
          </cell>
          <cell r="L347">
            <v>1.9036848832541099E-3</v>
          </cell>
          <cell r="M347">
            <v>11.77</v>
          </cell>
          <cell r="N347">
            <v>6676454</v>
          </cell>
          <cell r="O347">
            <v>0.72562928650000003</v>
          </cell>
          <cell r="P347">
            <v>0.50107270640000001</v>
          </cell>
          <cell r="Q347">
            <v>0.97722704110000003</v>
          </cell>
        </row>
        <row r="348">
          <cell r="A348" t="str">
            <v>مرقام</v>
          </cell>
          <cell r="B348" t="str">
            <v>ایران‌ارقام‌</v>
          </cell>
          <cell r="C348" t="str">
            <v>TSE</v>
          </cell>
          <cell r="D348" t="str">
            <v>تکنولوژی</v>
          </cell>
          <cell r="E348" t="str">
            <v>سخت افزار و تجهیزات</v>
          </cell>
          <cell r="F348">
            <v>5800</v>
          </cell>
          <cell r="G348">
            <v>5383.614864864865</v>
          </cell>
          <cell r="I348">
            <v>1.1370994055999999</v>
          </cell>
          <cell r="J348">
            <v>11840</v>
          </cell>
          <cell r="K348">
            <v>10990</v>
          </cell>
          <cell r="L348">
            <v>7.4160450050355417E-5</v>
          </cell>
          <cell r="M348">
            <v>-10.62</v>
          </cell>
          <cell r="N348">
            <v>1226492</v>
          </cell>
          <cell r="O348">
            <v>0.72527843209999998</v>
          </cell>
          <cell r="P348">
            <v>1.0380601853</v>
          </cell>
          <cell r="Q348">
            <v>1.1370994055999999</v>
          </cell>
        </row>
        <row r="349">
          <cell r="A349" t="str">
            <v>فخاس</v>
          </cell>
          <cell r="B349" t="str">
            <v>فولاد خراسان</v>
          </cell>
          <cell r="C349" t="str">
            <v>TSE</v>
          </cell>
          <cell r="D349" t="str">
            <v>مواد پایه</v>
          </cell>
          <cell r="E349" t="str">
            <v>اهن و فولاد</v>
          </cell>
          <cell r="F349">
            <v>259658</v>
          </cell>
          <cell r="G349">
            <v>256991.11111111112</v>
          </cell>
          <cell r="H349">
            <v>8.4812926802999993</v>
          </cell>
          <cell r="I349">
            <v>0.91272452260000003</v>
          </cell>
          <cell r="J349">
            <v>21420</v>
          </cell>
          <cell r="K349">
            <v>21200</v>
          </cell>
          <cell r="L349">
            <v>3.3200610584784808E-3</v>
          </cell>
          <cell r="M349">
            <v>8.39</v>
          </cell>
          <cell r="N349">
            <v>4299226</v>
          </cell>
          <cell r="O349">
            <v>0.72192792059999999</v>
          </cell>
          <cell r="P349">
            <v>0.74008748930000001</v>
          </cell>
          <cell r="Q349">
            <v>0.91272452260000003</v>
          </cell>
        </row>
        <row r="350">
          <cell r="A350" t="str">
            <v>فوکا</v>
          </cell>
          <cell r="B350" t="str">
            <v>فولاد کاویان</v>
          </cell>
          <cell r="C350" t="str">
            <v>IFB-OTC</v>
          </cell>
          <cell r="D350" t="str">
            <v>مواد پایه</v>
          </cell>
          <cell r="E350" t="str">
            <v>اهن و فولاد</v>
          </cell>
          <cell r="F350">
            <v>93564.204101819996</v>
          </cell>
          <cell r="G350">
            <v>91951.028169029989</v>
          </cell>
          <cell r="H350">
            <v>13.5623469723</v>
          </cell>
          <cell r="I350">
            <v>0.83007309490000003</v>
          </cell>
          <cell r="J350">
            <v>15660</v>
          </cell>
          <cell r="K350">
            <v>15390</v>
          </cell>
          <cell r="L350">
            <v>1.1963385318610831E-3</v>
          </cell>
          <cell r="M350">
            <v>13.32</v>
          </cell>
          <cell r="N350">
            <v>2389891</v>
          </cell>
          <cell r="O350">
            <v>0.71999594779999998</v>
          </cell>
          <cell r="P350">
            <v>0.90872899370000004</v>
          </cell>
          <cell r="Q350">
            <v>0.83007309490000003</v>
          </cell>
        </row>
        <row r="351">
          <cell r="A351" t="str">
            <v>دپارس</v>
          </cell>
          <cell r="B351" t="str">
            <v>پارس‌ دارو</v>
          </cell>
          <cell r="C351" t="str">
            <v>TSE</v>
          </cell>
          <cell r="D351" t="str">
            <v>بهداشتی</v>
          </cell>
          <cell r="E351" t="str">
            <v>دارویی</v>
          </cell>
          <cell r="F351">
            <v>29744.5</v>
          </cell>
          <cell r="G351">
            <v>29290.241011772192</v>
          </cell>
          <cell r="H351">
            <v>8.5719912621999992</v>
          </cell>
          <cell r="I351">
            <v>0.71466743170000002</v>
          </cell>
          <cell r="J351">
            <v>31430</v>
          </cell>
          <cell r="K351">
            <v>30950</v>
          </cell>
          <cell r="L351">
            <v>3.8032163905565462E-4</v>
          </cell>
          <cell r="M351">
            <v>8.44</v>
          </cell>
          <cell r="N351">
            <v>473186</v>
          </cell>
          <cell r="O351">
            <v>0.71995530770000005</v>
          </cell>
          <cell r="P351">
            <v>0.95333443849999999</v>
          </cell>
          <cell r="Q351">
            <v>0.71466743170000002</v>
          </cell>
        </row>
        <row r="352">
          <cell r="A352" t="str">
            <v>کنور</v>
          </cell>
          <cell r="B352" t="str">
            <v>توسعه معدنی و صنعتی صبانور</v>
          </cell>
          <cell r="C352" t="str">
            <v>TSE</v>
          </cell>
          <cell r="D352" t="str">
            <v>مواد پایه</v>
          </cell>
          <cell r="E352" t="str">
            <v>کانی های فلزی</v>
          </cell>
          <cell r="F352">
            <v>254015.62758</v>
          </cell>
          <cell r="G352">
            <v>244475.73170193288</v>
          </cell>
          <cell r="H352">
            <v>8.9498146181999996</v>
          </cell>
          <cell r="I352">
            <v>1.0135159006000001</v>
          </cell>
          <cell r="J352">
            <v>19970</v>
          </cell>
          <cell r="K352">
            <v>19220</v>
          </cell>
          <cell r="L352">
            <v>3.2479160795097026E-3</v>
          </cell>
          <cell r="M352">
            <v>8.75</v>
          </cell>
          <cell r="N352">
            <v>4938272</v>
          </cell>
          <cell r="O352">
            <v>0.71975488489999995</v>
          </cell>
          <cell r="P352">
            <v>0.57940662919999997</v>
          </cell>
          <cell r="Q352">
            <v>1.0135159006000001</v>
          </cell>
        </row>
        <row r="353">
          <cell r="A353" t="str">
            <v>وسدید</v>
          </cell>
          <cell r="B353" t="str">
            <v>گروه ‌صنعتی‌سدید</v>
          </cell>
          <cell r="C353" t="str">
            <v>IFB-OTC</v>
          </cell>
          <cell r="D353" t="str">
            <v>خدمات مالی</v>
          </cell>
          <cell r="E353" t="str">
            <v>سرمایه گذاری</v>
          </cell>
          <cell r="F353">
            <v>44383.980559919997</v>
          </cell>
          <cell r="G353">
            <v>44383.980559919997</v>
          </cell>
          <cell r="H353">
            <v>47.030778724999998</v>
          </cell>
          <cell r="I353">
            <v>1.0651614051</v>
          </cell>
          <cell r="J353">
            <v>1480</v>
          </cell>
          <cell r="K353" t="e">
            <v>#N/A</v>
          </cell>
          <cell r="L353">
            <v>5.6750620230170573E-4</v>
          </cell>
          <cell r="M353" t="e">
            <v>#N/A</v>
          </cell>
          <cell r="N353">
            <v>11995671</v>
          </cell>
          <cell r="O353">
            <v>0.7196999825</v>
          </cell>
          <cell r="P353">
            <v>0.4199638953</v>
          </cell>
          <cell r="Q353">
            <v>1.0651614051</v>
          </cell>
        </row>
        <row r="354">
          <cell r="A354" t="str">
            <v>دسبحان</v>
          </cell>
          <cell r="B354" t="str">
            <v>سبحان دارو</v>
          </cell>
          <cell r="C354" t="str">
            <v>TSE</v>
          </cell>
          <cell r="D354" t="str">
            <v>بهداشتی</v>
          </cell>
          <cell r="E354" t="str">
            <v>دارویی</v>
          </cell>
          <cell r="F354">
            <v>23133.599999999999</v>
          </cell>
          <cell r="G354">
            <v>23133.599999999999</v>
          </cell>
          <cell r="H354">
            <v>12.860662715</v>
          </cell>
          <cell r="I354">
            <v>0.66432578409999998</v>
          </cell>
          <cell r="J354">
            <v>9550</v>
          </cell>
          <cell r="K354" t="e">
            <v>#N/A</v>
          </cell>
          <cell r="L354">
            <v>2.9579279091119002E-4</v>
          </cell>
          <cell r="M354" t="e">
            <v>#N/A</v>
          </cell>
          <cell r="N354">
            <v>1513623</v>
          </cell>
          <cell r="O354">
            <v>0.71538482299999995</v>
          </cell>
          <cell r="P354">
            <v>0.69877505559999997</v>
          </cell>
          <cell r="Q354">
            <v>0.66432578409999998</v>
          </cell>
        </row>
        <row r="355">
          <cell r="A355" t="str">
            <v>تپکو</v>
          </cell>
          <cell r="B355" t="str">
            <v>تولیدتجهیزات‌سنگین‌هپکو</v>
          </cell>
          <cell r="C355" t="str">
            <v>IFB-OTC</v>
          </cell>
          <cell r="D355" t="str">
            <v>صنعتی</v>
          </cell>
          <cell r="E355" t="str">
            <v>ماشین الات</v>
          </cell>
          <cell r="F355">
            <v>36393.023362</v>
          </cell>
          <cell r="G355">
            <v>32849.212923834406</v>
          </cell>
          <cell r="I355">
            <v>0.74724097069999995</v>
          </cell>
          <cell r="J355">
            <v>1715</v>
          </cell>
          <cell r="K355">
            <v>1548</v>
          </cell>
          <cell r="L355">
            <v>4.6533155021017569E-4</v>
          </cell>
          <cell r="M355">
            <v>-86</v>
          </cell>
          <cell r="N355">
            <v>8448758</v>
          </cell>
          <cell r="O355">
            <v>0.71506343770000003</v>
          </cell>
          <cell r="P355">
            <v>0.21694830849999999</v>
          </cell>
          <cell r="Q355">
            <v>0.74724097069999995</v>
          </cell>
        </row>
        <row r="356">
          <cell r="A356" t="str">
            <v>رکیش</v>
          </cell>
          <cell r="B356" t="str">
            <v>کارت اعتباری ایران کیش</v>
          </cell>
          <cell r="C356" t="str">
            <v>TSE</v>
          </cell>
          <cell r="D356" t="str">
            <v>تکنولوژی</v>
          </cell>
          <cell r="E356" t="str">
            <v>نرم افزار و خدمات</v>
          </cell>
          <cell r="F356">
            <v>32445</v>
          </cell>
          <cell r="G356">
            <v>32445</v>
          </cell>
          <cell r="H356">
            <v>28.466229676899999</v>
          </cell>
          <cell r="I356">
            <v>0.7532092346</v>
          </cell>
          <cell r="J356">
            <v>5110</v>
          </cell>
          <cell r="K356" t="e">
            <v>#N/A</v>
          </cell>
          <cell r="L356">
            <v>4.1485100032478993E-4</v>
          </cell>
          <cell r="M356" t="e">
            <v>#N/A</v>
          </cell>
          <cell r="N356">
            <v>2673797</v>
          </cell>
          <cell r="O356">
            <v>0.71392705249999999</v>
          </cell>
          <cell r="P356">
            <v>0.60611695300000001</v>
          </cell>
          <cell r="Q356">
            <v>0.7532092346</v>
          </cell>
        </row>
        <row r="357">
          <cell r="A357" t="str">
            <v>چخزر</v>
          </cell>
          <cell r="B357" t="str">
            <v>صنایع چوب خزر کاسپین</v>
          </cell>
          <cell r="C357" t="str">
            <v>IFB</v>
          </cell>
          <cell r="D357" t="str">
            <v>مواد پایه</v>
          </cell>
          <cell r="E357" t="str">
            <v>چوب</v>
          </cell>
          <cell r="F357">
            <v>6000</v>
          </cell>
          <cell r="G357">
            <v>6167.4876847290643</v>
          </cell>
          <cell r="H357">
            <v>12.8835718592</v>
          </cell>
          <cell r="J357">
            <v>30450</v>
          </cell>
          <cell r="K357">
            <v>31300</v>
          </cell>
          <cell r="L357">
            <v>7.6717706948643537E-5</v>
          </cell>
          <cell r="M357">
            <v>13.25</v>
          </cell>
          <cell r="N357">
            <v>1</v>
          </cell>
          <cell r="O357">
            <v>0.71338702990000002</v>
          </cell>
          <cell r="P357">
            <v>1.0310869484</v>
          </cell>
          <cell r="Q357">
            <v>0</v>
          </cell>
        </row>
        <row r="358">
          <cell r="A358" t="str">
            <v>سمگا</v>
          </cell>
          <cell r="B358" t="str">
            <v>گروه سرمایه گذاری میراث فرهنگی</v>
          </cell>
          <cell r="C358" t="str">
            <v>IFB</v>
          </cell>
          <cell r="D358" t="str">
            <v>خدمات مالی</v>
          </cell>
          <cell r="E358" t="str">
            <v>سرمایه گذاری</v>
          </cell>
          <cell r="F358">
            <v>92600</v>
          </cell>
          <cell r="G358">
            <v>85620.59447983015</v>
          </cell>
          <cell r="H358">
            <v>43.9492558719</v>
          </cell>
          <cell r="I358">
            <v>0.55120563570000003</v>
          </cell>
          <cell r="J358">
            <v>9420</v>
          </cell>
          <cell r="K358">
            <v>8710</v>
          </cell>
          <cell r="L358">
            <v>1.1840099439073986E-3</v>
          </cell>
          <cell r="M358">
            <v>40.700000000000003</v>
          </cell>
          <cell r="N358">
            <v>1</v>
          </cell>
          <cell r="O358">
            <v>0.71289333389999998</v>
          </cell>
          <cell r="P358">
            <v>0.76010091479999997</v>
          </cell>
          <cell r="Q358">
            <v>0.55120563570000003</v>
          </cell>
        </row>
        <row r="359">
          <cell r="A359" t="str">
            <v>وپویا</v>
          </cell>
          <cell r="B359" t="str">
            <v>سرمایه گذاری پویا</v>
          </cell>
          <cell r="C359" t="str">
            <v>IFB</v>
          </cell>
          <cell r="D359" t="str">
            <v>خدمات مالی</v>
          </cell>
          <cell r="E359" t="str">
            <v>سرمایه گذاری</v>
          </cell>
          <cell r="F359">
            <v>17836</v>
          </cell>
          <cell r="G359">
            <v>17360.373333333333</v>
          </cell>
          <cell r="H359">
            <v>4.1752295907999999</v>
          </cell>
          <cell r="J359">
            <v>2550</v>
          </cell>
          <cell r="K359">
            <v>2482</v>
          </cell>
          <cell r="L359">
            <v>2.2805617018933436E-4</v>
          </cell>
          <cell r="M359">
            <v>4.0599999999999996</v>
          </cell>
          <cell r="N359">
            <v>6355933</v>
          </cell>
          <cell r="O359">
            <v>0.71169651909999998</v>
          </cell>
          <cell r="P359">
            <v>1.4780408869999999</v>
          </cell>
          <cell r="Q359">
            <v>0</v>
          </cell>
        </row>
        <row r="360">
          <cell r="A360" t="str">
            <v>دکیمی</v>
          </cell>
          <cell r="B360" t="str">
            <v>کیمیدارو</v>
          </cell>
          <cell r="C360" t="str">
            <v>TSE</v>
          </cell>
          <cell r="D360" t="str">
            <v>بهداشتی</v>
          </cell>
          <cell r="E360" t="str">
            <v>دارویی</v>
          </cell>
          <cell r="F360">
            <v>11957.76</v>
          </cell>
          <cell r="G360">
            <v>11407.714499281266</v>
          </cell>
          <cell r="H360">
            <v>7.9506707504999996</v>
          </cell>
          <cell r="I360">
            <v>0.63713597180000003</v>
          </cell>
          <cell r="J360">
            <v>20870</v>
          </cell>
          <cell r="K360">
            <v>19910</v>
          </cell>
          <cell r="L360">
            <v>1.5289532124036862E-4</v>
          </cell>
          <cell r="M360">
            <v>7.58</v>
          </cell>
          <cell r="N360">
            <v>665188</v>
          </cell>
          <cell r="O360">
            <v>0.70883704160000005</v>
          </cell>
          <cell r="P360">
            <v>0.79358773370000002</v>
          </cell>
          <cell r="Q360">
            <v>0.63713597180000003</v>
          </cell>
        </row>
        <row r="361">
          <cell r="A361" t="str">
            <v>نوین</v>
          </cell>
          <cell r="B361" t="str">
            <v>بیمه نوین</v>
          </cell>
          <cell r="C361" t="str">
            <v>IFB</v>
          </cell>
          <cell r="D361" t="str">
            <v>خدمات مالی</v>
          </cell>
          <cell r="E361" t="str">
            <v>بیمه</v>
          </cell>
          <cell r="F361">
            <v>10225</v>
          </cell>
          <cell r="G361">
            <v>10225</v>
          </cell>
          <cell r="H361">
            <v>17.223576268199999</v>
          </cell>
          <cell r="I361">
            <v>1.0148419075999999</v>
          </cell>
          <cell r="J361">
            <v>2055</v>
          </cell>
          <cell r="K361" t="e">
            <v>#N/A</v>
          </cell>
          <cell r="L361">
            <v>1.3073975892498004E-4</v>
          </cell>
          <cell r="M361" t="e">
            <v>#N/A</v>
          </cell>
          <cell r="N361">
            <v>6482282</v>
          </cell>
          <cell r="O361">
            <v>0.70730526429999996</v>
          </cell>
          <cell r="P361">
            <v>0.91879000200000005</v>
          </cell>
          <cell r="Q361">
            <v>1.0148419075999999</v>
          </cell>
        </row>
        <row r="362">
          <cell r="A362" t="str">
            <v>حآفرین</v>
          </cell>
          <cell r="B362" t="str">
            <v>ریل پرداز نو آفرین</v>
          </cell>
          <cell r="C362" t="str">
            <v>IFB</v>
          </cell>
          <cell r="D362" t="str">
            <v>صنعتی</v>
          </cell>
          <cell r="E362" t="str">
            <v>حمل و نقل از طریق خطوط راه اهن</v>
          </cell>
          <cell r="F362">
            <v>28456.668000000001</v>
          </cell>
          <cell r="G362">
            <v>27262.372607253888</v>
          </cell>
          <cell r="H362">
            <v>8.4751259649000001</v>
          </cell>
          <cell r="J362">
            <v>3860</v>
          </cell>
          <cell r="K362">
            <v>3698</v>
          </cell>
          <cell r="L362">
            <v>3.6385505272647375E-4</v>
          </cell>
          <cell r="M362">
            <v>8.1300000000000008</v>
          </cell>
          <cell r="N362">
            <v>1</v>
          </cell>
          <cell r="O362">
            <v>0.7051543066</v>
          </cell>
          <cell r="P362">
            <v>0</v>
          </cell>
          <cell r="Q362">
            <v>0</v>
          </cell>
        </row>
        <row r="363">
          <cell r="A363" t="str">
            <v>سخزر</v>
          </cell>
          <cell r="B363" t="str">
            <v>سیمان‌ خزر</v>
          </cell>
          <cell r="C363" t="str">
            <v>TSE</v>
          </cell>
          <cell r="D363" t="str">
            <v>صنعتی</v>
          </cell>
          <cell r="E363" t="str">
            <v>سیمان، اهک و گچ</v>
          </cell>
          <cell r="F363">
            <v>12385</v>
          </cell>
          <cell r="G363">
            <v>11337.038461538461</v>
          </cell>
          <cell r="H363">
            <v>10.092540836</v>
          </cell>
          <cell r="I363">
            <v>1.9037347197000001</v>
          </cell>
          <cell r="J363">
            <v>24700</v>
          </cell>
          <cell r="K363">
            <v>22610</v>
          </cell>
          <cell r="L363">
            <v>1.5835813342649172E-4</v>
          </cell>
          <cell r="M363">
            <v>9.24</v>
          </cell>
          <cell r="N363">
            <v>601202</v>
          </cell>
          <cell r="O363">
            <v>0.70258122109999999</v>
          </cell>
          <cell r="P363">
            <v>1.0117481687000001</v>
          </cell>
          <cell r="Q363">
            <v>1.9037347197000001</v>
          </cell>
        </row>
        <row r="364">
          <cell r="A364" t="str">
            <v>لطیف</v>
          </cell>
          <cell r="B364" t="str">
            <v>محصولات کاغذی لطیف</v>
          </cell>
          <cell r="C364" t="str">
            <v>IFB</v>
          </cell>
          <cell r="D364" t="str">
            <v>مواد پایه</v>
          </cell>
          <cell r="E364" t="str">
            <v>محصولات کاغذی</v>
          </cell>
          <cell r="F364">
            <v>9060</v>
          </cell>
          <cell r="G364">
            <v>9060</v>
          </cell>
          <cell r="H364">
            <v>10.7433359613</v>
          </cell>
          <cell r="J364">
            <v>44900</v>
          </cell>
          <cell r="K364" t="e">
            <v>#N/A</v>
          </cell>
          <cell r="L364">
            <v>1.1584373749245175E-4</v>
          </cell>
          <cell r="M364" t="e">
            <v>#N/A</v>
          </cell>
          <cell r="N364">
            <v>1</v>
          </cell>
          <cell r="O364">
            <v>0.69838471680000003</v>
          </cell>
          <cell r="P364">
            <v>0</v>
          </cell>
          <cell r="Q364">
            <v>0</v>
          </cell>
        </row>
        <row r="365">
          <cell r="A365" t="str">
            <v>سغرب</v>
          </cell>
          <cell r="B365" t="str">
            <v>سیمان‌غرب‌</v>
          </cell>
          <cell r="C365" t="str">
            <v>TSE</v>
          </cell>
          <cell r="D365" t="str">
            <v>صنعتی</v>
          </cell>
          <cell r="E365" t="str">
            <v>سیمان، اهک و گچ</v>
          </cell>
          <cell r="F365">
            <v>9790</v>
          </cell>
          <cell r="G365">
            <v>8926.4717948717953</v>
          </cell>
          <cell r="H365">
            <v>9.1905873303999996</v>
          </cell>
          <cell r="I365">
            <v>0.45294958629999998</v>
          </cell>
          <cell r="J365">
            <v>19500</v>
          </cell>
          <cell r="K365">
            <v>17780</v>
          </cell>
          <cell r="L365">
            <v>1.2517772517120338E-4</v>
          </cell>
          <cell r="M365">
            <v>8.3800000000000008</v>
          </cell>
          <cell r="N365">
            <v>741107</v>
          </cell>
          <cell r="O365">
            <v>0.69417799489999998</v>
          </cell>
          <cell r="P365">
            <v>0.83431743759999999</v>
          </cell>
          <cell r="Q365">
            <v>0.45294958629999998</v>
          </cell>
        </row>
        <row r="366">
          <cell r="A366" t="str">
            <v>شپترو</v>
          </cell>
          <cell r="B366" t="str">
            <v>پتروشیمی آبادان</v>
          </cell>
          <cell r="C366" t="str">
            <v>IFB-OTC</v>
          </cell>
          <cell r="D366" t="str">
            <v>مواد پایه</v>
          </cell>
          <cell r="E366" t="str">
            <v>مواد شیمیایی-متنوع</v>
          </cell>
          <cell r="F366">
            <v>22670</v>
          </cell>
          <cell r="G366">
            <v>21042.870981946278</v>
          </cell>
          <cell r="I366">
            <v>1.0622498906</v>
          </cell>
          <cell r="J366">
            <v>2271</v>
          </cell>
          <cell r="K366">
            <v>2108</v>
          </cell>
          <cell r="L366">
            <v>2.8986506942095818E-4</v>
          </cell>
          <cell r="M366">
            <v>-49.02</v>
          </cell>
          <cell r="N366">
            <v>4347827</v>
          </cell>
          <cell r="O366">
            <v>0.69163471389999998</v>
          </cell>
          <cell r="P366">
            <v>1.1532990266000001</v>
          </cell>
          <cell r="Q366">
            <v>1.0622498906</v>
          </cell>
        </row>
        <row r="367">
          <cell r="A367" t="str">
            <v>سدبیر</v>
          </cell>
          <cell r="B367" t="str">
            <v>س. تدبیرگران فارس وخوزستان</v>
          </cell>
          <cell r="C367" t="str">
            <v>IFB</v>
          </cell>
          <cell r="D367" t="str">
            <v>خدمات مالی</v>
          </cell>
          <cell r="E367" t="str">
            <v>سرمایه گذاری</v>
          </cell>
          <cell r="F367">
            <v>7600</v>
          </cell>
          <cell r="G367">
            <v>6867.3202614379088</v>
          </cell>
          <cell r="H367">
            <v>27.4336124509</v>
          </cell>
          <cell r="I367">
            <v>0.23709995889999999</v>
          </cell>
          <cell r="J367">
            <v>30600</v>
          </cell>
          <cell r="K367">
            <v>27650</v>
          </cell>
          <cell r="L367">
            <v>9.7175762134948484E-5</v>
          </cell>
          <cell r="M367">
            <v>24.78</v>
          </cell>
          <cell r="N367">
            <v>443787</v>
          </cell>
          <cell r="O367">
            <v>0.68983976709999995</v>
          </cell>
          <cell r="P367">
            <v>0.79478433820000005</v>
          </cell>
          <cell r="Q367">
            <v>0.23709995889999999</v>
          </cell>
        </row>
        <row r="368">
          <cell r="A368" t="str">
            <v>سشمال</v>
          </cell>
          <cell r="B368" t="str">
            <v>سیمان‌ شمال‌</v>
          </cell>
          <cell r="C368" t="str">
            <v>TSE</v>
          </cell>
          <cell r="D368" t="str">
            <v>صنعتی</v>
          </cell>
          <cell r="E368" t="str">
            <v>سیمان، اهک و گچ</v>
          </cell>
          <cell r="F368">
            <v>15932.54975</v>
          </cell>
          <cell r="G368">
            <v>15932.54975</v>
          </cell>
          <cell r="H368">
            <v>8.4787773296999998</v>
          </cell>
          <cell r="I368">
            <v>0.84539260930000004</v>
          </cell>
          <cell r="J368">
            <v>12600</v>
          </cell>
          <cell r="K368" t="e">
            <v>#N/A</v>
          </cell>
          <cell r="L368">
            <v>2.0371811377753064E-4</v>
          </cell>
          <cell r="M368" t="e">
            <v>#N/A</v>
          </cell>
          <cell r="N368">
            <v>1184834</v>
          </cell>
          <cell r="O368">
            <v>0.68022281679999996</v>
          </cell>
          <cell r="P368">
            <v>0.93184334280000003</v>
          </cell>
          <cell r="Q368">
            <v>0.84539260930000004</v>
          </cell>
        </row>
        <row r="369">
          <cell r="A369" t="str">
            <v>بگیلان</v>
          </cell>
          <cell r="B369" t="str">
            <v>توسعه مسیر برق گیلان</v>
          </cell>
          <cell r="C369" t="str">
            <v>IFB</v>
          </cell>
          <cell r="D369" t="str">
            <v>خدمات رفاهی</v>
          </cell>
          <cell r="E369" t="str">
            <v>خدمات رفاهی-برق</v>
          </cell>
          <cell r="F369">
            <v>65446</v>
          </cell>
          <cell r="G369">
            <v>62901.113415424494</v>
          </cell>
          <cell r="H369">
            <v>19.361309363699998</v>
          </cell>
          <cell r="J369">
            <v>15430</v>
          </cell>
          <cell r="K369">
            <v>14830</v>
          </cell>
          <cell r="L369">
            <v>8.3681117482682079E-4</v>
          </cell>
          <cell r="M369">
            <v>18.61</v>
          </cell>
          <cell r="N369">
            <v>1720000</v>
          </cell>
          <cell r="O369">
            <v>0.67500546780000004</v>
          </cell>
          <cell r="P369">
            <v>0.71442546929999995</v>
          </cell>
          <cell r="Q369">
            <v>0</v>
          </cell>
        </row>
        <row r="370">
          <cell r="A370" t="str">
            <v>زفکا</v>
          </cell>
          <cell r="B370" t="str">
            <v>کشت و دامداری فکا</v>
          </cell>
          <cell r="C370" t="str">
            <v>IFB</v>
          </cell>
          <cell r="D370" t="str">
            <v>مصرفی غیردوره ای</v>
          </cell>
          <cell r="E370" t="str">
            <v>محصولات کشاورزی و دامپروری</v>
          </cell>
          <cell r="F370">
            <v>15990</v>
          </cell>
          <cell r="G370">
            <v>14890.401146131806</v>
          </cell>
          <cell r="H370">
            <v>13.8767763467</v>
          </cell>
          <cell r="I370">
            <v>0.42726961860000001</v>
          </cell>
          <cell r="J370">
            <v>10470</v>
          </cell>
          <cell r="K370">
            <v>9750</v>
          </cell>
          <cell r="L370">
            <v>2.0445268901813504E-4</v>
          </cell>
          <cell r="M370">
            <v>0</v>
          </cell>
          <cell r="N370">
            <v>1396649</v>
          </cell>
          <cell r="O370">
            <v>0.67496307799999999</v>
          </cell>
          <cell r="P370">
            <v>0.864584825</v>
          </cell>
          <cell r="Q370">
            <v>0.42726961860000001</v>
          </cell>
        </row>
        <row r="371">
          <cell r="A371" t="str">
            <v>کزغال</v>
          </cell>
          <cell r="B371" t="str">
            <v>زغال سنگ پروده طبس</v>
          </cell>
          <cell r="C371" t="str">
            <v>IFB</v>
          </cell>
          <cell r="D371" t="str">
            <v>مواد پایه</v>
          </cell>
          <cell r="E371" t="str">
            <v>زغال سنگ</v>
          </cell>
          <cell r="F371">
            <v>73675</v>
          </cell>
          <cell r="G371">
            <v>73675</v>
          </cell>
          <cell r="H371">
            <v>14.8259616492</v>
          </cell>
          <cell r="J371">
            <v>21250</v>
          </cell>
          <cell r="K371" t="e">
            <v>#N/A</v>
          </cell>
          <cell r="L371">
            <v>9.4202950990688542E-4</v>
          </cell>
          <cell r="M371" t="e">
            <v>#N/A</v>
          </cell>
          <cell r="N371">
            <v>1400000</v>
          </cell>
          <cell r="O371">
            <v>0.67246177419999997</v>
          </cell>
          <cell r="P371">
            <v>1.1825328078999999</v>
          </cell>
          <cell r="Q371">
            <v>0</v>
          </cell>
        </row>
        <row r="372">
          <cell r="A372" t="str">
            <v>شبصیر</v>
          </cell>
          <cell r="B372" t="str">
            <v>تولیدات پتروشیمی قائد بصیر</v>
          </cell>
          <cell r="C372" t="str">
            <v>IFB</v>
          </cell>
          <cell r="D372" t="str">
            <v>مواد پایه</v>
          </cell>
          <cell r="E372" t="str">
            <v>مواد شیمیایی-متنوع</v>
          </cell>
          <cell r="F372">
            <v>58325</v>
          </cell>
          <cell r="G372">
            <v>65671.658838599484</v>
          </cell>
          <cell r="H372">
            <v>5.8252915954000004</v>
          </cell>
          <cell r="I372">
            <v>1.2054074240999999</v>
          </cell>
          <cell r="J372">
            <v>117100</v>
          </cell>
          <cell r="K372">
            <v>131850</v>
          </cell>
          <cell r="L372">
            <v>7.4576004296327241E-4</v>
          </cell>
          <cell r="M372">
            <v>6.88</v>
          </cell>
          <cell r="N372">
            <v>1</v>
          </cell>
          <cell r="O372">
            <v>0.66722204969999999</v>
          </cell>
          <cell r="P372">
            <v>0.84171334289999999</v>
          </cell>
          <cell r="Q372">
            <v>1.2054074240999999</v>
          </cell>
        </row>
        <row r="373">
          <cell r="A373" t="str">
            <v>پرداخت</v>
          </cell>
          <cell r="B373" t="str">
            <v>به پرداخت ملت</v>
          </cell>
          <cell r="C373" t="str">
            <v>TSE</v>
          </cell>
          <cell r="D373" t="str">
            <v>تکنولوژی</v>
          </cell>
          <cell r="E373" t="str">
            <v>نرم افزار و خدمات</v>
          </cell>
          <cell r="F373">
            <v>69120</v>
          </cell>
          <cell r="G373">
            <v>71017.411764705874</v>
          </cell>
          <cell r="H373">
            <v>13.7489531026</v>
          </cell>
          <cell r="I373">
            <v>0.21521493650000001</v>
          </cell>
          <cell r="J373">
            <v>22950</v>
          </cell>
          <cell r="K373">
            <v>23580</v>
          </cell>
          <cell r="L373">
            <v>8.8378798404837352E-4</v>
          </cell>
          <cell r="M373">
            <v>14.13</v>
          </cell>
          <cell r="N373">
            <v>1200000</v>
          </cell>
          <cell r="O373">
            <v>0.66575818330000003</v>
          </cell>
          <cell r="P373">
            <v>0.86728130839999995</v>
          </cell>
          <cell r="Q373">
            <v>0.21521493650000001</v>
          </cell>
        </row>
        <row r="374">
          <cell r="A374" t="str">
            <v>خکرمان</v>
          </cell>
          <cell r="B374" t="str">
            <v>گروه اقتصادی کرمان خودرو</v>
          </cell>
          <cell r="C374" t="str">
            <v>IFB-OTC</v>
          </cell>
          <cell r="D374" t="str">
            <v>خدمات مالی</v>
          </cell>
          <cell r="E374" t="str">
            <v>سرمایه گذاری</v>
          </cell>
          <cell r="F374">
            <v>17600</v>
          </cell>
          <cell r="G374">
            <v>16895</v>
          </cell>
          <cell r="I374">
            <v>0.97238605140000001</v>
          </cell>
          <cell r="J374">
            <v>3520</v>
          </cell>
          <cell r="K374">
            <v>3379</v>
          </cell>
          <cell r="L374">
            <v>2.2503860704935438E-4</v>
          </cell>
          <cell r="M374">
            <v>-259.92</v>
          </cell>
          <cell r="N374">
            <v>2801121</v>
          </cell>
          <cell r="O374">
            <v>0.66567921510000005</v>
          </cell>
          <cell r="P374">
            <v>1.0916300713</v>
          </cell>
          <cell r="Q374">
            <v>0.97238605140000001</v>
          </cell>
        </row>
        <row r="375">
          <cell r="A375" t="str">
            <v>وهامون</v>
          </cell>
          <cell r="B375" t="str">
            <v>سرمایه گذاری هامون صبا</v>
          </cell>
          <cell r="C375" t="str">
            <v>IFB</v>
          </cell>
          <cell r="D375" t="str">
            <v>خدمات مالی</v>
          </cell>
          <cell r="E375" t="str">
            <v>سرمایه گذاری</v>
          </cell>
          <cell r="F375">
            <v>10400</v>
          </cell>
          <cell r="G375">
            <v>10287.223008015088</v>
          </cell>
          <cell r="H375">
            <v>3.5430533603000001</v>
          </cell>
          <cell r="J375">
            <v>2121</v>
          </cell>
          <cell r="K375">
            <v>2098</v>
          </cell>
          <cell r="L375">
            <v>1.3297735871098214E-4</v>
          </cell>
          <cell r="M375">
            <v>3.5</v>
          </cell>
          <cell r="N375">
            <v>1</v>
          </cell>
          <cell r="O375">
            <v>0.6646242295</v>
          </cell>
          <cell r="P375">
            <v>0</v>
          </cell>
          <cell r="Q375">
            <v>0</v>
          </cell>
        </row>
        <row r="376">
          <cell r="A376" t="str">
            <v>خکاوه</v>
          </cell>
          <cell r="B376" t="str">
            <v>سایپا دیزل</v>
          </cell>
          <cell r="C376" t="str">
            <v>IFB-OTC</v>
          </cell>
          <cell r="D376" t="str">
            <v>مصرفی دوره ای</v>
          </cell>
          <cell r="E376" t="str">
            <v>خودرو</v>
          </cell>
          <cell r="F376">
            <v>24037.70121024</v>
          </cell>
          <cell r="G376">
            <v>24064.029470054065</v>
          </cell>
          <cell r="H376">
            <v>19.762121219099999</v>
          </cell>
          <cell r="I376">
            <v>0.90115434890000001</v>
          </cell>
          <cell r="J376">
            <v>9130</v>
          </cell>
          <cell r="K376">
            <v>9140</v>
          </cell>
          <cell r="L376">
            <v>3.0735288619437444E-4</v>
          </cell>
          <cell r="M376">
            <v>19.78</v>
          </cell>
          <cell r="N376">
            <v>1116072</v>
          </cell>
          <cell r="O376">
            <v>0.66439268799999995</v>
          </cell>
          <cell r="P376">
            <v>1.0958199784</v>
          </cell>
          <cell r="Q376">
            <v>0.90115434890000001</v>
          </cell>
        </row>
        <row r="377">
          <cell r="A377" t="str">
            <v>جهرم</v>
          </cell>
          <cell r="B377" t="str">
            <v>پتروشیمی جهرم</v>
          </cell>
          <cell r="C377" t="str">
            <v>IFB-OTC</v>
          </cell>
          <cell r="D377" t="str">
            <v>مواد پایه</v>
          </cell>
          <cell r="E377" t="str">
            <v>مواد شیمیایی-متنوع</v>
          </cell>
          <cell r="F377">
            <v>2862.4319999999998</v>
          </cell>
          <cell r="G377">
            <v>2675.606601398601</v>
          </cell>
          <cell r="H377">
            <v>59.1939776348</v>
          </cell>
          <cell r="I377">
            <v>0.68511500690000005</v>
          </cell>
          <cell r="J377">
            <v>858</v>
          </cell>
          <cell r="K377">
            <v>802</v>
          </cell>
          <cell r="L377">
            <v>3.6599869889403267E-5</v>
          </cell>
          <cell r="M377">
            <v>57.29</v>
          </cell>
          <cell r="N377">
            <v>11025359</v>
          </cell>
          <cell r="O377">
            <v>0.66427183739999995</v>
          </cell>
          <cell r="P377">
            <v>0.21058163569999999</v>
          </cell>
          <cell r="Q377">
            <v>0.68511500690000005</v>
          </cell>
        </row>
        <row r="378">
          <cell r="A378" t="str">
            <v>دکوثر</v>
          </cell>
          <cell r="B378" t="str">
            <v>داروسازی‌ کوثر</v>
          </cell>
          <cell r="C378" t="str">
            <v>TSE</v>
          </cell>
          <cell r="D378" t="str">
            <v>بهداشتی</v>
          </cell>
          <cell r="E378" t="str">
            <v>دارویی</v>
          </cell>
          <cell r="F378">
            <v>6045.2</v>
          </cell>
          <cell r="G378">
            <v>5300.3905485232062</v>
          </cell>
          <cell r="I378">
            <v>0.79046763909999995</v>
          </cell>
          <cell r="J378">
            <v>3555</v>
          </cell>
          <cell r="K378">
            <v>3117</v>
          </cell>
          <cell r="L378">
            <v>7.729564700765665E-5</v>
          </cell>
          <cell r="M378">
            <v>-283.36</v>
          </cell>
          <cell r="N378">
            <v>4081633</v>
          </cell>
          <cell r="O378">
            <v>0.66130808279999997</v>
          </cell>
          <cell r="P378">
            <v>1.5337287943</v>
          </cell>
          <cell r="Q378">
            <v>0.79046763909999995</v>
          </cell>
        </row>
        <row r="379">
          <cell r="A379" t="str">
            <v>سرود</v>
          </cell>
          <cell r="B379" t="str">
            <v>سیمان‌شاهرود</v>
          </cell>
          <cell r="C379" t="str">
            <v>TSE</v>
          </cell>
          <cell r="D379" t="str">
            <v>صنعتی</v>
          </cell>
          <cell r="E379" t="str">
            <v>سیمان، اهک و گچ</v>
          </cell>
          <cell r="F379">
            <v>17479.8</v>
          </cell>
          <cell r="G379">
            <v>16670.55</v>
          </cell>
          <cell r="H379">
            <v>6.1863303174000004</v>
          </cell>
          <cell r="I379">
            <v>0.7510081784</v>
          </cell>
          <cell r="J379">
            <v>21600</v>
          </cell>
          <cell r="K379">
            <v>20600</v>
          </cell>
          <cell r="L379">
            <v>2.2350169565348322E-4</v>
          </cell>
          <cell r="M379">
            <v>5.9</v>
          </cell>
          <cell r="N379">
            <v>693481</v>
          </cell>
          <cell r="O379">
            <v>0.65804692490000005</v>
          </cell>
          <cell r="P379">
            <v>0.98405798830000002</v>
          </cell>
          <cell r="Q379">
            <v>0.7510081784</v>
          </cell>
        </row>
        <row r="380">
          <cell r="A380" t="str">
            <v>وآوا</v>
          </cell>
          <cell r="B380" t="str">
            <v>سرمایه گذاری آوا نوین</v>
          </cell>
          <cell r="C380" t="str">
            <v>IFB</v>
          </cell>
          <cell r="D380" t="str">
            <v>خدمات مالی</v>
          </cell>
          <cell r="E380" t="str">
            <v>سرمایه گذاری</v>
          </cell>
          <cell r="F380">
            <v>4901.16</v>
          </cell>
          <cell r="G380">
            <v>4345.0466201716736</v>
          </cell>
          <cell r="H380">
            <v>5.4221630651000003</v>
          </cell>
          <cell r="J380">
            <v>3728</v>
          </cell>
          <cell r="K380">
            <v>3305</v>
          </cell>
          <cell r="L380">
            <v>6.2667626098068953E-5</v>
          </cell>
          <cell r="M380">
            <v>4.8</v>
          </cell>
          <cell r="N380">
            <v>3846154</v>
          </cell>
          <cell r="O380">
            <v>0.65706592289999999</v>
          </cell>
          <cell r="P380">
            <v>1.2544211867999999</v>
          </cell>
          <cell r="Q380">
            <v>0</v>
          </cell>
        </row>
        <row r="381">
          <cell r="A381" t="str">
            <v>خصدرا</v>
          </cell>
          <cell r="B381" t="str">
            <v>صنعتی‌ دریایی‌ ایران‌</v>
          </cell>
          <cell r="C381" t="str">
            <v>IFB-OTC</v>
          </cell>
          <cell r="D381" t="str">
            <v>صنعتی</v>
          </cell>
          <cell r="E381" t="str">
            <v>پیمانکاری صنعتی</v>
          </cell>
          <cell r="F381">
            <v>51891.471803</v>
          </cell>
          <cell r="G381">
            <v>48212.890845622926</v>
          </cell>
          <cell r="H381">
            <v>37.263756159300002</v>
          </cell>
          <cell r="I381">
            <v>1.117860063</v>
          </cell>
          <cell r="J381">
            <v>1989</v>
          </cell>
          <cell r="K381">
            <v>1848</v>
          </cell>
          <cell r="L381">
            <v>6.6349912115272556E-4</v>
          </cell>
          <cell r="M381">
            <v>34.869999999999997</v>
          </cell>
          <cell r="N381">
            <v>10488423</v>
          </cell>
          <cell r="O381">
            <v>0.6568981263</v>
          </cell>
          <cell r="P381">
            <v>0.88912069449999998</v>
          </cell>
          <cell r="Q381">
            <v>1.117860063</v>
          </cell>
        </row>
        <row r="382">
          <cell r="A382" t="str">
            <v>چافست</v>
          </cell>
          <cell r="B382" t="str">
            <v>افست‌</v>
          </cell>
          <cell r="C382" t="str">
            <v>TSE</v>
          </cell>
          <cell r="D382" t="str">
            <v>مصرفی دوره ای</v>
          </cell>
          <cell r="E382" t="str">
            <v>چاپ و نشر</v>
          </cell>
          <cell r="F382">
            <v>9650</v>
          </cell>
          <cell r="G382">
            <v>9115.3634577603134</v>
          </cell>
          <cell r="H382">
            <v>16.301378955600001</v>
          </cell>
          <cell r="I382">
            <v>0.63485374319999999</v>
          </cell>
          <cell r="J382">
            <v>5090</v>
          </cell>
          <cell r="K382">
            <v>4808</v>
          </cell>
          <cell r="L382">
            <v>1.233876453424017E-4</v>
          </cell>
          <cell r="M382">
            <v>15.41</v>
          </cell>
          <cell r="N382">
            <v>2879079</v>
          </cell>
          <cell r="O382">
            <v>0.65556667540000002</v>
          </cell>
          <cell r="P382">
            <v>0.71891763620000004</v>
          </cell>
          <cell r="Q382">
            <v>0.63485374319999999</v>
          </cell>
        </row>
        <row r="383">
          <cell r="A383" t="str">
            <v>دتوزیع</v>
          </cell>
          <cell r="B383" t="str">
            <v>توزیع دارو پخش</v>
          </cell>
          <cell r="C383" t="str">
            <v>IFB</v>
          </cell>
          <cell r="D383" t="str">
            <v>بهداشتی</v>
          </cell>
          <cell r="E383" t="str">
            <v>دارویی</v>
          </cell>
          <cell r="F383">
            <v>42540</v>
          </cell>
          <cell r="G383">
            <v>42481.161825726143</v>
          </cell>
          <cell r="H383">
            <v>7.9091681809000001</v>
          </cell>
          <cell r="J383">
            <v>36150</v>
          </cell>
          <cell r="K383">
            <v>36100</v>
          </cell>
          <cell r="L383">
            <v>5.4392854226588264E-4</v>
          </cell>
          <cell r="M383">
            <v>7.9</v>
          </cell>
          <cell r="N383">
            <v>480000</v>
          </cell>
          <cell r="O383">
            <v>0.65369431960000002</v>
          </cell>
          <cell r="P383">
            <v>0.61387352520000005</v>
          </cell>
          <cell r="Q383">
            <v>0</v>
          </cell>
        </row>
        <row r="384">
          <cell r="A384" t="str">
            <v>سکارون</v>
          </cell>
          <cell r="B384" t="str">
            <v>سیمان کارون</v>
          </cell>
          <cell r="C384" t="str">
            <v>IFB-OTC</v>
          </cell>
          <cell r="D384" t="str">
            <v>صنعتی</v>
          </cell>
          <cell r="E384" t="str">
            <v>سیمان، اهک و گچ</v>
          </cell>
          <cell r="F384">
            <v>10890.658315950001</v>
          </cell>
          <cell r="G384">
            <v>10535.981704127873</v>
          </cell>
          <cell r="H384">
            <v>17.739903892899999</v>
          </cell>
          <cell r="I384">
            <v>0.44175489709999999</v>
          </cell>
          <cell r="J384">
            <v>52200</v>
          </cell>
          <cell r="K384">
            <v>50500</v>
          </cell>
          <cell r="L384">
            <v>1.3925105552681E-4</v>
          </cell>
          <cell r="M384">
            <v>17.16</v>
          </cell>
          <cell r="N384">
            <v>177148</v>
          </cell>
          <cell r="O384">
            <v>0.65244270230000001</v>
          </cell>
          <cell r="P384">
            <v>-3.5630908900000001E-2</v>
          </cell>
          <cell r="Q384">
            <v>0.44175489709999999</v>
          </cell>
        </row>
        <row r="385">
          <cell r="A385" t="str">
            <v>خزر</v>
          </cell>
          <cell r="B385" t="str">
            <v>فنرسازی‌زر</v>
          </cell>
          <cell r="C385" t="str">
            <v>TSE</v>
          </cell>
          <cell r="D385" t="str">
            <v>مصرفی دوره ای</v>
          </cell>
          <cell r="E385" t="str">
            <v>قطعات خودرو</v>
          </cell>
          <cell r="F385">
            <v>8641.3222100519997</v>
          </cell>
          <cell r="G385">
            <v>8696.3791780165302</v>
          </cell>
          <cell r="H385">
            <v>18.986271932299999</v>
          </cell>
          <cell r="I385">
            <v>0.4786243885</v>
          </cell>
          <cell r="J385">
            <v>3296</v>
          </cell>
          <cell r="K385">
            <v>3317</v>
          </cell>
          <cell r="L385">
            <v>1.10490404159929E-4</v>
          </cell>
          <cell r="M385">
            <v>19.059999999999999</v>
          </cell>
          <cell r="N385">
            <v>5376344</v>
          </cell>
          <cell r="O385">
            <v>0.64841211980000002</v>
          </cell>
          <cell r="P385">
            <v>0.46429974670000002</v>
          </cell>
          <cell r="Q385">
            <v>0.4786243885</v>
          </cell>
        </row>
        <row r="386">
          <cell r="A386" t="str">
            <v>دکپسول</v>
          </cell>
          <cell r="B386" t="str">
            <v>تولید ژلاتین کپسول ایران</v>
          </cell>
          <cell r="C386" t="str">
            <v>IFB</v>
          </cell>
          <cell r="D386" t="str">
            <v>بهداشتی</v>
          </cell>
          <cell r="E386" t="str">
            <v>دارویی</v>
          </cell>
          <cell r="F386">
            <v>11790</v>
          </cell>
          <cell r="G386">
            <v>13300.778894472362</v>
          </cell>
          <cell r="H386">
            <v>8.4790898826000003</v>
          </cell>
          <cell r="J386">
            <v>39800</v>
          </cell>
          <cell r="K386">
            <v>44900</v>
          </cell>
          <cell r="L386">
            <v>1.5075029415408456E-4</v>
          </cell>
          <cell r="M386">
            <v>9.57</v>
          </cell>
          <cell r="N386">
            <v>389611</v>
          </cell>
          <cell r="O386">
            <v>0.64829096890000004</v>
          </cell>
          <cell r="P386">
            <v>0.64215969419999996</v>
          </cell>
          <cell r="Q386">
            <v>0</v>
          </cell>
        </row>
        <row r="387">
          <cell r="A387" t="str">
            <v>وکادو</v>
          </cell>
          <cell r="B387" t="str">
            <v>تکادو</v>
          </cell>
          <cell r="C387" t="str">
            <v>IFB-OTC</v>
          </cell>
          <cell r="D387" t="str">
            <v>خدمات مالی</v>
          </cell>
          <cell r="E387" t="str">
            <v>سرمایه گذاری</v>
          </cell>
          <cell r="F387">
            <v>14646.033600000001</v>
          </cell>
          <cell r="G387">
            <v>14373.32541686747</v>
          </cell>
          <cell r="H387">
            <v>9.7474823708000002</v>
          </cell>
          <cell r="I387">
            <v>0.73519766099999995</v>
          </cell>
          <cell r="J387">
            <v>18260</v>
          </cell>
          <cell r="K387">
            <v>17920</v>
          </cell>
          <cell r="L387">
            <v>1.872683522807978E-4</v>
          </cell>
          <cell r="M387">
            <v>9.57</v>
          </cell>
          <cell r="N387">
            <v>532198</v>
          </cell>
          <cell r="O387">
            <v>0.64383050379999995</v>
          </cell>
          <cell r="P387">
            <v>1.1646780673999999</v>
          </cell>
          <cell r="Q387">
            <v>0.73519766099999995</v>
          </cell>
        </row>
        <row r="388">
          <cell r="A388" t="str">
            <v>غاذر</v>
          </cell>
          <cell r="B388" t="str">
            <v>کشت‌وصنعت‌پیاذر</v>
          </cell>
          <cell r="C388" t="str">
            <v>TSE</v>
          </cell>
          <cell r="D388" t="str">
            <v>مصرفی غیردوره ای</v>
          </cell>
          <cell r="E388" t="str">
            <v>محصولات کشاورزی و دامپروری</v>
          </cell>
          <cell r="F388">
            <v>9883.44</v>
          </cell>
          <cell r="G388">
            <v>10830.166171648989</v>
          </cell>
          <cell r="H388">
            <v>55.354632945399999</v>
          </cell>
          <cell r="I388">
            <v>-6.68589198E-2</v>
          </cell>
          <cell r="J388">
            <v>62220</v>
          </cell>
          <cell r="K388">
            <v>68180</v>
          </cell>
          <cell r="L388">
            <v>1.2637247559408359E-4</v>
          </cell>
          <cell r="M388">
            <v>60.66</v>
          </cell>
          <cell r="N388">
            <v>289967</v>
          </cell>
          <cell r="O388">
            <v>0.63917955069999999</v>
          </cell>
          <cell r="P388">
            <v>-0.1216288448</v>
          </cell>
          <cell r="Q388">
            <v>-6.68589198E-2</v>
          </cell>
        </row>
        <row r="389">
          <cell r="A389" t="str">
            <v>ولیز</v>
          </cell>
          <cell r="B389" t="str">
            <v>لیزینگ‌ایران‌</v>
          </cell>
          <cell r="C389" t="str">
            <v>TSE</v>
          </cell>
          <cell r="D389" t="str">
            <v>خدمات مالی</v>
          </cell>
          <cell r="E389" t="str">
            <v>لیزینگ</v>
          </cell>
          <cell r="F389">
            <v>7408</v>
          </cell>
          <cell r="G389">
            <v>7029.3688888888892</v>
          </cell>
          <cell r="I389">
            <v>0.35253591159999997</v>
          </cell>
          <cell r="J389">
            <v>1800</v>
          </cell>
          <cell r="K389">
            <v>1708</v>
          </cell>
          <cell r="L389">
            <v>9.4720795512591891E-5</v>
          </cell>
          <cell r="M389">
            <v>-8.41</v>
          </cell>
          <cell r="N389">
            <v>7915567</v>
          </cell>
          <cell r="O389">
            <v>0.63806066719999999</v>
          </cell>
          <cell r="P389">
            <v>0.26106627669999999</v>
          </cell>
          <cell r="Q389">
            <v>0.35253591159999997</v>
          </cell>
        </row>
        <row r="390">
          <cell r="A390" t="str">
            <v>افرا</v>
          </cell>
          <cell r="B390" t="str">
            <v>افرانت</v>
          </cell>
          <cell r="C390" t="str">
            <v>IFB</v>
          </cell>
          <cell r="D390" t="str">
            <v>خدمات ارتباطی</v>
          </cell>
          <cell r="E390" t="str">
            <v>مخابرات</v>
          </cell>
          <cell r="F390">
            <v>21000</v>
          </cell>
          <cell r="G390">
            <v>18538.575667655787</v>
          </cell>
          <cell r="H390">
            <v>33.978186206099998</v>
          </cell>
          <cell r="I390">
            <v>0.58797878879999999</v>
          </cell>
          <cell r="J390">
            <v>33700</v>
          </cell>
          <cell r="K390">
            <v>29750</v>
          </cell>
          <cell r="L390">
            <v>2.6851197432025239E-4</v>
          </cell>
          <cell r="M390">
            <v>29.99</v>
          </cell>
          <cell r="N390">
            <v>1</v>
          </cell>
          <cell r="O390">
            <v>0.63560490709999995</v>
          </cell>
          <cell r="P390">
            <v>0.9426568367</v>
          </cell>
          <cell r="Q390">
            <v>0.58797878879999999</v>
          </cell>
        </row>
        <row r="391">
          <cell r="A391" t="str">
            <v>وپخش</v>
          </cell>
          <cell r="B391" t="str">
            <v>داروپخش‌ (هلدینگ‌</v>
          </cell>
          <cell r="C391" t="str">
            <v>TSE</v>
          </cell>
          <cell r="D391" t="str">
            <v>خدمات مالی</v>
          </cell>
          <cell r="E391" t="str">
            <v>سرمایه گذاری</v>
          </cell>
          <cell r="F391">
            <v>120913</v>
          </cell>
          <cell r="G391">
            <v>120524.32583284628</v>
          </cell>
          <cell r="H391">
            <v>12.1673645884</v>
          </cell>
          <cell r="I391">
            <v>0.65688563079999995</v>
          </cell>
          <cell r="J391">
            <v>34220</v>
          </cell>
          <cell r="K391">
            <v>34110</v>
          </cell>
          <cell r="L391">
            <v>1.546028016713556E-3</v>
          </cell>
          <cell r="M391">
            <v>12.13</v>
          </cell>
          <cell r="N391">
            <v>1420000</v>
          </cell>
          <cell r="O391">
            <v>0.63053772509999995</v>
          </cell>
          <cell r="P391">
            <v>0.73636692120000002</v>
          </cell>
          <cell r="Q391">
            <v>0.65688563079999995</v>
          </cell>
        </row>
        <row r="392">
          <cell r="A392" t="str">
            <v>پارس</v>
          </cell>
          <cell r="B392" t="str">
            <v>پتروشیمی پارس</v>
          </cell>
          <cell r="C392" t="str">
            <v>TSE</v>
          </cell>
          <cell r="D392" t="str">
            <v>مواد پایه</v>
          </cell>
          <cell r="E392" t="str">
            <v>مواد شیمیایی-متنوع</v>
          </cell>
          <cell r="F392">
            <v>1318179.893360148</v>
          </cell>
          <cell r="G392">
            <v>1313941.3728027199</v>
          </cell>
          <cell r="H392">
            <v>8.8350065619000002</v>
          </cell>
          <cell r="I392">
            <v>0.66495749410000005</v>
          </cell>
          <cell r="J392">
            <v>2799</v>
          </cell>
          <cell r="K392">
            <v>2790</v>
          </cell>
          <cell r="L392">
            <v>1.685462312739967E-2</v>
          </cell>
          <cell r="M392">
            <v>8.8000000000000007</v>
          </cell>
          <cell r="N392">
            <v>42780749</v>
          </cell>
          <cell r="O392">
            <v>0.62931237309999999</v>
          </cell>
          <cell r="P392">
            <v>0.91741549369999997</v>
          </cell>
          <cell r="Q392">
            <v>0.66495749410000005</v>
          </cell>
        </row>
        <row r="393">
          <cell r="A393" t="str">
            <v>ثاباد</v>
          </cell>
          <cell r="B393" t="str">
            <v>توریستی ورفاهی آبادگران ایران</v>
          </cell>
          <cell r="C393" t="str">
            <v>TSE</v>
          </cell>
          <cell r="D393" t="str">
            <v>املاک و مستغلات</v>
          </cell>
          <cell r="E393" t="str">
            <v>انبوه سازی، املاک و مستغلات</v>
          </cell>
          <cell r="F393">
            <v>8152.8</v>
          </cell>
          <cell r="G393">
            <v>7571.1245845272206</v>
          </cell>
          <cell r="H393">
            <v>2030.0533204072001</v>
          </cell>
          <cell r="I393">
            <v>0.5162385853</v>
          </cell>
          <cell r="J393">
            <v>34900</v>
          </cell>
          <cell r="K393">
            <v>32410</v>
          </cell>
          <cell r="L393">
            <v>1.0424402020181685E-4</v>
          </cell>
          <cell r="M393">
            <v>1906.47</v>
          </cell>
          <cell r="N393">
            <v>423849</v>
          </cell>
          <cell r="O393">
            <v>0.6259808026</v>
          </cell>
          <cell r="P393">
            <v>0.31920896199999998</v>
          </cell>
          <cell r="Q393">
            <v>0.5162385853</v>
          </cell>
        </row>
        <row r="394">
          <cell r="A394" t="str">
            <v>وپست</v>
          </cell>
          <cell r="B394" t="str">
            <v>پست بانک ایران</v>
          </cell>
          <cell r="C394" t="str">
            <v>TSE</v>
          </cell>
          <cell r="D394" t="str">
            <v>خدمات مالی</v>
          </cell>
          <cell r="E394" t="str">
            <v>بانکها و موسسات اعتباری</v>
          </cell>
          <cell r="F394">
            <v>66104.241588000004</v>
          </cell>
          <cell r="G394">
            <v>67493.672976471818</v>
          </cell>
          <cell r="H394">
            <v>5.4827360473000004</v>
          </cell>
          <cell r="I394">
            <v>0.49107444859999999</v>
          </cell>
          <cell r="J394">
            <v>4044</v>
          </cell>
          <cell r="K394">
            <v>4129</v>
          </cell>
          <cell r="L394">
            <v>8.452276390350865E-4</v>
          </cell>
          <cell r="M394">
            <v>5.59</v>
          </cell>
          <cell r="N394">
            <v>6556334</v>
          </cell>
          <cell r="O394">
            <v>0.62515248509999999</v>
          </cell>
          <cell r="P394">
            <v>0.32368087709999999</v>
          </cell>
          <cell r="Q394">
            <v>0.49107444859999999</v>
          </cell>
        </row>
        <row r="395">
          <cell r="A395" t="str">
            <v>وکار</v>
          </cell>
          <cell r="B395" t="str">
            <v>بانک‌ کارآفرین‌</v>
          </cell>
          <cell r="C395" t="str">
            <v>TSE</v>
          </cell>
          <cell r="D395" t="str">
            <v>خدمات مالی</v>
          </cell>
          <cell r="E395" t="str">
            <v>بانکها و موسسات اعتباری</v>
          </cell>
          <cell r="F395">
            <v>131535</v>
          </cell>
          <cell r="G395">
            <v>130395.31819539887</v>
          </cell>
          <cell r="H395">
            <v>9.2370082312000008</v>
          </cell>
          <cell r="I395">
            <v>0.81413882609999999</v>
          </cell>
          <cell r="J395">
            <v>3347</v>
          </cell>
          <cell r="K395">
            <v>3318</v>
          </cell>
          <cell r="L395">
            <v>1.6818439305816379E-3</v>
          </cell>
          <cell r="M395">
            <v>9.17</v>
          </cell>
          <cell r="N395">
            <v>15800000</v>
          </cell>
          <cell r="O395">
            <v>0.6185440378</v>
          </cell>
          <cell r="P395">
            <v>0.69704005390000001</v>
          </cell>
          <cell r="Q395">
            <v>0.81413882609999999</v>
          </cell>
        </row>
        <row r="396">
          <cell r="A396" t="str">
            <v>خاذین</v>
          </cell>
          <cell r="B396" t="str">
            <v>سایپاآذین‌</v>
          </cell>
          <cell r="C396" t="str">
            <v>TSE</v>
          </cell>
          <cell r="D396" t="str">
            <v>مصرفی دوره ای</v>
          </cell>
          <cell r="E396" t="str">
            <v>قطعات خودرو</v>
          </cell>
          <cell r="F396">
            <v>9107.4361772240009</v>
          </cell>
          <cell r="G396">
            <v>8492.7963958054352</v>
          </cell>
          <cell r="I396">
            <v>1.1703992595999999</v>
          </cell>
          <cell r="J396">
            <v>2030</v>
          </cell>
          <cell r="K396">
            <v>1893</v>
          </cell>
          <cell r="L396">
            <v>1.1645026994962422E-4</v>
          </cell>
          <cell r="M396">
            <v>-6.74</v>
          </cell>
          <cell r="N396">
            <v>6818182</v>
          </cell>
          <cell r="O396">
            <v>0.61838114259999999</v>
          </cell>
          <cell r="P396">
            <v>1.5195958635</v>
          </cell>
          <cell r="Q396">
            <v>1.1703992595999999</v>
          </cell>
        </row>
        <row r="397">
          <cell r="A397" t="str">
            <v>وفتخار</v>
          </cell>
          <cell r="B397" t="str">
            <v>سرمایه گذاری افتخار سهام</v>
          </cell>
          <cell r="C397" t="str">
            <v>IFB-OTC</v>
          </cell>
          <cell r="D397" t="str">
            <v>خدمات مالی</v>
          </cell>
          <cell r="E397" t="str">
            <v>سرمایه گذاری</v>
          </cell>
          <cell r="F397">
            <v>4490.2</v>
          </cell>
          <cell r="G397">
            <v>4399.3315409077768</v>
          </cell>
          <cell r="J397">
            <v>3459</v>
          </cell>
          <cell r="K397">
            <v>3389</v>
          </cell>
          <cell r="L397">
            <v>5.7412974623466532E-5</v>
          </cell>
          <cell r="M397">
            <v>-9.91</v>
          </cell>
          <cell r="N397">
            <v>2895194</v>
          </cell>
          <cell r="O397">
            <v>0.61788498059999997</v>
          </cell>
          <cell r="P397">
            <v>0</v>
          </cell>
          <cell r="Q397">
            <v>0</v>
          </cell>
        </row>
        <row r="398">
          <cell r="A398" t="str">
            <v>فولاژ</v>
          </cell>
          <cell r="B398" t="str">
            <v>فولاد آلیاژی ایران</v>
          </cell>
          <cell r="C398" t="str">
            <v>TSE</v>
          </cell>
          <cell r="D398" t="str">
            <v>مواد پایه</v>
          </cell>
          <cell r="E398" t="str">
            <v>اهن و فولاد</v>
          </cell>
          <cell r="F398">
            <v>220320</v>
          </cell>
          <cell r="G398">
            <v>215818.83870967742</v>
          </cell>
          <cell r="H398">
            <v>8.8812957523999998</v>
          </cell>
          <cell r="I398">
            <v>1.0796031881999999</v>
          </cell>
          <cell r="J398">
            <v>9300</v>
          </cell>
          <cell r="K398">
            <v>9110</v>
          </cell>
          <cell r="L398">
            <v>2.8170741991541907E-3</v>
          </cell>
          <cell r="M398">
            <v>8.6999999999999993</v>
          </cell>
          <cell r="N398">
            <v>9600000</v>
          </cell>
          <cell r="O398">
            <v>0.61782613639999995</v>
          </cell>
          <cell r="P398">
            <v>0.74408322900000001</v>
          </cell>
          <cell r="Q398">
            <v>1.0796031881999999</v>
          </cell>
        </row>
        <row r="399">
          <cell r="A399" t="str">
            <v>بکاب</v>
          </cell>
          <cell r="B399" t="str">
            <v>صنایع‌جوشکاب‌یزد</v>
          </cell>
          <cell r="C399" t="str">
            <v>TSE</v>
          </cell>
          <cell r="D399" t="str">
            <v>صنعتی</v>
          </cell>
          <cell r="E399" t="str">
            <v>تجهیزات صنعتی</v>
          </cell>
          <cell r="F399">
            <v>4503.2240000000002</v>
          </cell>
          <cell r="G399">
            <v>4433.0365935162099</v>
          </cell>
          <cell r="H399">
            <v>76.8915254817</v>
          </cell>
          <cell r="I399">
            <v>0.18157306970000001</v>
          </cell>
          <cell r="J399">
            <v>64160</v>
          </cell>
          <cell r="K399">
            <v>63160</v>
          </cell>
          <cell r="L399">
            <v>5.7579503192683063E-5</v>
          </cell>
          <cell r="M399">
            <v>75.73</v>
          </cell>
          <cell r="N399">
            <v>214041</v>
          </cell>
          <cell r="O399">
            <v>0.61521585400000001</v>
          </cell>
          <cell r="P399">
            <v>0.72280086210000005</v>
          </cell>
          <cell r="Q399">
            <v>0.18157306970000001</v>
          </cell>
        </row>
        <row r="400">
          <cell r="A400" t="str">
            <v>ساوه</v>
          </cell>
          <cell r="B400" t="str">
            <v>سیمان ساوه</v>
          </cell>
          <cell r="C400" t="str">
            <v>IFB</v>
          </cell>
          <cell r="D400" t="str">
            <v>صنعتی</v>
          </cell>
          <cell r="E400" t="str">
            <v>سیمان، اهک و گچ</v>
          </cell>
          <cell r="F400">
            <v>33020</v>
          </cell>
          <cell r="G400">
            <v>31704.462151394422</v>
          </cell>
          <cell r="H400">
            <v>6.3896875181999997</v>
          </cell>
          <cell r="J400">
            <v>50200</v>
          </cell>
          <cell r="K400">
            <v>48200</v>
          </cell>
          <cell r="L400">
            <v>4.222031139073683E-4</v>
          </cell>
          <cell r="M400">
            <v>6.14</v>
          </cell>
          <cell r="N400">
            <v>266430</v>
          </cell>
          <cell r="O400">
            <v>0.60789402000000003</v>
          </cell>
          <cell r="P400">
            <v>0.96291783109999995</v>
          </cell>
          <cell r="Q400">
            <v>0</v>
          </cell>
        </row>
        <row r="401">
          <cell r="A401" t="str">
            <v>حپارسا</v>
          </cell>
          <cell r="B401" t="str">
            <v>توسعه حمل و نقل ریلی پارسیان</v>
          </cell>
          <cell r="C401" t="str">
            <v>IFB</v>
          </cell>
          <cell r="D401" t="str">
            <v>صنعتی</v>
          </cell>
          <cell r="E401" t="str">
            <v>حمل و نقل از طریق خطوط راه اهن</v>
          </cell>
          <cell r="F401">
            <v>9975</v>
          </cell>
          <cell r="G401">
            <v>9778.9312039312026</v>
          </cell>
          <cell r="H401">
            <v>7.0730944353999998</v>
          </cell>
          <cell r="I401">
            <v>0.67121424119999995</v>
          </cell>
          <cell r="J401">
            <v>40700</v>
          </cell>
          <cell r="K401">
            <v>39900</v>
          </cell>
          <cell r="L401">
            <v>1.2754318780211989E-4</v>
          </cell>
          <cell r="M401">
            <v>6.93</v>
          </cell>
          <cell r="N401">
            <v>377359</v>
          </cell>
          <cell r="O401">
            <v>0.60454797780000002</v>
          </cell>
          <cell r="P401">
            <v>0.92065210720000001</v>
          </cell>
          <cell r="Q401">
            <v>0.67121424119999995</v>
          </cell>
        </row>
        <row r="402">
          <cell r="A402" t="str">
            <v>کحافظ</v>
          </cell>
          <cell r="B402" t="str">
            <v>کاشی‌ وسرامیک‌ حافظ‌</v>
          </cell>
          <cell r="C402" t="str">
            <v>TSE</v>
          </cell>
          <cell r="D402" t="str">
            <v>صنعتی</v>
          </cell>
          <cell r="E402" t="str">
            <v>کاشی و سرامیک</v>
          </cell>
          <cell r="F402">
            <v>25999.220337999999</v>
          </cell>
          <cell r="G402">
            <v>25118.768653247011</v>
          </cell>
          <cell r="H402">
            <v>24.071894553300002</v>
          </cell>
          <cell r="I402">
            <v>0.23310405740000001</v>
          </cell>
          <cell r="J402">
            <v>5020</v>
          </cell>
          <cell r="K402">
            <v>4850</v>
          </cell>
          <cell r="L402">
            <v>3.3243342779731616E-4</v>
          </cell>
          <cell r="M402">
            <v>23.21</v>
          </cell>
          <cell r="N402">
            <v>3018109</v>
          </cell>
          <cell r="O402">
            <v>0.60296530339999999</v>
          </cell>
          <cell r="P402">
            <v>0.74351461279999997</v>
          </cell>
          <cell r="Q402">
            <v>0.23310405740000001</v>
          </cell>
        </row>
        <row r="403">
          <cell r="A403" t="str">
            <v>غفارس</v>
          </cell>
          <cell r="B403" t="str">
            <v>شیر پاستوریزه پگاه فارس</v>
          </cell>
          <cell r="C403" t="str">
            <v>IFB</v>
          </cell>
          <cell r="D403" t="str">
            <v>مصرفی غیردوره ای</v>
          </cell>
          <cell r="E403" t="str">
            <v>محصولات لبنی</v>
          </cell>
          <cell r="F403">
            <v>7248.7807249999996</v>
          </cell>
          <cell r="G403">
            <v>7248.7807249999996</v>
          </cell>
          <cell r="H403">
            <v>39.340558618499998</v>
          </cell>
          <cell r="I403">
            <v>0.51882268170000001</v>
          </cell>
          <cell r="J403">
            <v>6260</v>
          </cell>
          <cell r="K403" t="e">
            <v>#N/A</v>
          </cell>
          <cell r="L403">
            <v>9.2684972565920969E-5</v>
          </cell>
          <cell r="M403" t="e">
            <v>#N/A</v>
          </cell>
          <cell r="N403">
            <v>1</v>
          </cell>
          <cell r="O403">
            <v>0.60202836770000001</v>
          </cell>
          <cell r="P403">
            <v>0.97805272089999995</v>
          </cell>
          <cell r="Q403">
            <v>0.51882268170000001</v>
          </cell>
        </row>
        <row r="404">
          <cell r="A404" t="str">
            <v>کخاک</v>
          </cell>
          <cell r="B404" t="str">
            <v>صنایع‌خاک‌چینی‌ایران‌</v>
          </cell>
          <cell r="C404" t="str">
            <v>TSE</v>
          </cell>
          <cell r="D404" t="str">
            <v>صنعتی</v>
          </cell>
          <cell r="E404" t="str">
            <v>سایر محصولات کانی غیرفلزی</v>
          </cell>
          <cell r="F404">
            <v>41520</v>
          </cell>
          <cell r="G404">
            <v>41520</v>
          </cell>
          <cell r="H404">
            <v>14.3550736585</v>
          </cell>
          <cell r="I404">
            <v>0.73495142759999998</v>
          </cell>
          <cell r="J404">
            <v>18110</v>
          </cell>
          <cell r="K404" t="e">
            <v>#N/A</v>
          </cell>
          <cell r="L404">
            <v>5.3088653208461329E-4</v>
          </cell>
          <cell r="M404" t="e">
            <v>#N/A</v>
          </cell>
          <cell r="N404">
            <v>1400000</v>
          </cell>
          <cell r="O404">
            <v>0.60132026930000004</v>
          </cell>
          <cell r="P404">
            <v>0.89262583350000002</v>
          </cell>
          <cell r="Q404">
            <v>0.73495142759999998</v>
          </cell>
        </row>
        <row r="405">
          <cell r="A405" t="str">
            <v>سصفها</v>
          </cell>
          <cell r="B405" t="str">
            <v>سیمان‌اصفهان‌</v>
          </cell>
          <cell r="C405" t="str">
            <v>TSE</v>
          </cell>
          <cell r="D405" t="str">
            <v>صنعتی</v>
          </cell>
          <cell r="E405" t="str">
            <v>سیمان، اهک و گچ</v>
          </cell>
          <cell r="F405">
            <v>29300</v>
          </cell>
          <cell r="G405">
            <v>27192.944369063771</v>
          </cell>
          <cell r="H405">
            <v>32.433312576600002</v>
          </cell>
          <cell r="I405">
            <v>0.4563405834</v>
          </cell>
          <cell r="J405">
            <v>58960</v>
          </cell>
          <cell r="K405">
            <v>54720</v>
          </cell>
          <cell r="L405">
            <v>3.7463813559920927E-4</v>
          </cell>
          <cell r="M405">
            <v>30.1</v>
          </cell>
          <cell r="N405">
            <v>290585</v>
          </cell>
          <cell r="O405">
            <v>0.6009349491</v>
          </cell>
          <cell r="P405">
            <v>0.95763619369999997</v>
          </cell>
          <cell r="Q405">
            <v>0.4563405834</v>
          </cell>
        </row>
        <row r="406">
          <cell r="A406" t="str">
            <v>وهنر</v>
          </cell>
          <cell r="B406" t="str">
            <v>گروه توسعه هنر ایران</v>
          </cell>
          <cell r="C406" t="str">
            <v>IFB-OTC</v>
          </cell>
          <cell r="D406" t="str">
            <v>خدمات مالی</v>
          </cell>
          <cell r="E406" t="str">
            <v>سرمایه گذاری</v>
          </cell>
          <cell r="F406">
            <v>2426.7326159999998</v>
          </cell>
          <cell r="G406">
            <v>2315.8818668740737</v>
          </cell>
          <cell r="H406">
            <v>15.5169359482</v>
          </cell>
          <cell r="I406">
            <v>0.43501308350000001</v>
          </cell>
          <cell r="J406">
            <v>2430</v>
          </cell>
          <cell r="K406">
            <v>2319</v>
          </cell>
          <cell r="L406">
            <v>3.1028893612833851E-5</v>
          </cell>
          <cell r="M406">
            <v>14.77</v>
          </cell>
          <cell r="N406">
            <v>3979308</v>
          </cell>
          <cell r="O406">
            <v>0.6007084707</v>
          </cell>
          <cell r="P406">
            <v>0.90284464529999997</v>
          </cell>
          <cell r="Q406">
            <v>0.43501308350000001</v>
          </cell>
        </row>
        <row r="407">
          <cell r="A407" t="str">
            <v>وبهمن</v>
          </cell>
          <cell r="B407" t="str">
            <v>سرمایه‌گذاری‌بهمن‌</v>
          </cell>
          <cell r="C407" t="str">
            <v>TSE</v>
          </cell>
          <cell r="D407" t="str">
            <v>خدمات مالی</v>
          </cell>
          <cell r="E407" t="str">
            <v>سرمایه گذاری</v>
          </cell>
          <cell r="F407">
            <v>45925</v>
          </cell>
          <cell r="G407">
            <v>46198.200475907201</v>
          </cell>
          <cell r="H407">
            <v>7.2941684363999997</v>
          </cell>
          <cell r="I407">
            <v>1.4567730869</v>
          </cell>
          <cell r="J407">
            <v>16810</v>
          </cell>
          <cell r="K407">
            <v>16910</v>
          </cell>
          <cell r="L407">
            <v>5.8721011526940905E-4</v>
          </cell>
          <cell r="M407">
            <v>7.34</v>
          </cell>
          <cell r="N407">
            <v>1100000</v>
          </cell>
          <cell r="O407">
            <v>0.59886454830000002</v>
          </cell>
          <cell r="P407">
            <v>1.0534224846</v>
          </cell>
          <cell r="Q407">
            <v>1.4567730869</v>
          </cell>
        </row>
        <row r="408">
          <cell r="A408" t="str">
            <v>ثغرب</v>
          </cell>
          <cell r="B408" t="str">
            <v>شرکت سرمایه گذاری مسکن شمالغرب</v>
          </cell>
          <cell r="C408" t="str">
            <v>IFB</v>
          </cell>
          <cell r="D408" t="str">
            <v>املاک و مستغلات</v>
          </cell>
          <cell r="E408" t="str">
            <v>انبوه سازی، املاک و مستغلات</v>
          </cell>
          <cell r="F408">
            <v>6386.4</v>
          </cell>
          <cell r="G408">
            <v>6671.1135982092892</v>
          </cell>
          <cell r="H408">
            <v>29.894190958100001</v>
          </cell>
          <cell r="I408">
            <v>0.81519930340000002</v>
          </cell>
          <cell r="J408">
            <v>5361</v>
          </cell>
          <cell r="K408">
            <v>5600</v>
          </cell>
          <cell r="L408">
            <v>8.1658327276136174E-5</v>
          </cell>
          <cell r="M408">
            <v>31.28</v>
          </cell>
          <cell r="N408">
            <v>3366248</v>
          </cell>
          <cell r="O408">
            <v>0.59884497660000002</v>
          </cell>
          <cell r="P408">
            <v>0.42375858659999999</v>
          </cell>
          <cell r="Q408">
            <v>0.81519930340000002</v>
          </cell>
        </row>
        <row r="409">
          <cell r="A409" t="str">
            <v>گشان</v>
          </cell>
          <cell r="B409" t="str">
            <v>توسعه بین المللی پدیده شاندیز</v>
          </cell>
          <cell r="C409" t="str">
            <v>IFB-OTC</v>
          </cell>
          <cell r="D409" t="str">
            <v>خدمات مالی</v>
          </cell>
          <cell r="E409" t="str">
            <v>سرمایه گذاری</v>
          </cell>
          <cell r="F409">
            <v>30082.265493750001</v>
          </cell>
          <cell r="G409">
            <v>28081.720744165643</v>
          </cell>
          <cell r="H409">
            <v>12.049165388800001</v>
          </cell>
          <cell r="J409">
            <v>20300</v>
          </cell>
          <cell r="K409">
            <v>18950</v>
          </cell>
          <cell r="L409">
            <v>3.8464040475013402E-4</v>
          </cell>
          <cell r="M409">
            <v>11.25</v>
          </cell>
          <cell r="N409">
            <v>594218</v>
          </cell>
          <cell r="O409">
            <v>0.596432446</v>
          </cell>
          <cell r="P409">
            <v>0.94909541100000006</v>
          </cell>
          <cell r="Q409">
            <v>0</v>
          </cell>
        </row>
        <row r="410">
          <cell r="A410" t="str">
            <v>پخش</v>
          </cell>
          <cell r="B410" t="str">
            <v>پخش البرز</v>
          </cell>
          <cell r="C410" t="str">
            <v>IFB</v>
          </cell>
          <cell r="D410" t="str">
            <v>مصرفی غیردوره ای</v>
          </cell>
          <cell r="E410" t="str">
            <v>خرده فروشی،باستثنای وسایل نقلیه موتوری</v>
          </cell>
          <cell r="F410">
            <v>48300</v>
          </cell>
          <cell r="G410">
            <v>40928.633720930229</v>
          </cell>
          <cell r="H410">
            <v>11.396486020399999</v>
          </cell>
          <cell r="I410">
            <v>0.7689746449</v>
          </cell>
          <cell r="J410">
            <v>34400</v>
          </cell>
          <cell r="K410">
            <v>29150</v>
          </cell>
          <cell r="L410">
            <v>6.1757754093658048E-4</v>
          </cell>
          <cell r="M410">
            <v>9.66</v>
          </cell>
          <cell r="N410">
            <v>560000</v>
          </cell>
          <cell r="O410">
            <v>0.59001550589999996</v>
          </cell>
          <cell r="P410">
            <v>1.2170206336</v>
          </cell>
          <cell r="Q410">
            <v>0.7689746449</v>
          </cell>
        </row>
        <row r="411">
          <cell r="A411" t="str">
            <v>ولبهمن</v>
          </cell>
          <cell r="B411" t="str">
            <v>شرکت بهمن لیزینگ</v>
          </cell>
          <cell r="C411" t="str">
            <v>IFB</v>
          </cell>
          <cell r="D411" t="str">
            <v>خدمات مالی</v>
          </cell>
          <cell r="E411" t="str">
            <v>لیزینگ</v>
          </cell>
          <cell r="F411">
            <v>6769.8</v>
          </cell>
          <cell r="G411">
            <v>6464.3551978891828</v>
          </cell>
          <cell r="H411">
            <v>4.6074545941</v>
          </cell>
          <cell r="I411">
            <v>0.68028661329999995</v>
          </cell>
          <cell r="J411">
            <v>3790</v>
          </cell>
          <cell r="K411">
            <v>3619</v>
          </cell>
          <cell r="L411">
            <v>8.6560588750154502E-5</v>
          </cell>
          <cell r="M411">
            <v>4.4000000000000004</v>
          </cell>
          <cell r="N411">
            <v>1</v>
          </cell>
          <cell r="O411">
            <v>0.58878675209999998</v>
          </cell>
          <cell r="P411">
            <v>0.99043572260000001</v>
          </cell>
          <cell r="Q411">
            <v>0.68028661329999995</v>
          </cell>
        </row>
        <row r="412">
          <cell r="A412" t="str">
            <v>پدرخش</v>
          </cell>
          <cell r="B412" t="str">
            <v>درخشان‌ تهران‌</v>
          </cell>
          <cell r="C412" t="str">
            <v>TSE</v>
          </cell>
          <cell r="D412" t="str">
            <v>مصرفی دوره ای</v>
          </cell>
          <cell r="E412" t="str">
            <v>لاستیک و پلاستیک</v>
          </cell>
          <cell r="F412">
            <v>3272.9760000000001</v>
          </cell>
          <cell r="G412">
            <v>3230.6894883720934</v>
          </cell>
          <cell r="H412">
            <v>44.832558139500001</v>
          </cell>
          <cell r="I412">
            <v>0.88292415909999999</v>
          </cell>
          <cell r="J412">
            <v>7740</v>
          </cell>
          <cell r="K412">
            <v>7640</v>
          </cell>
          <cell r="L412">
            <v>4.184920226965726E-5</v>
          </cell>
          <cell r="M412">
            <v>44.16</v>
          </cell>
          <cell r="N412">
            <v>1764706</v>
          </cell>
          <cell r="O412">
            <v>0.58851733669999995</v>
          </cell>
          <cell r="P412">
            <v>0.29819689049999998</v>
          </cell>
          <cell r="Q412">
            <v>0.88292415909999999</v>
          </cell>
        </row>
        <row r="413">
          <cell r="A413" t="str">
            <v>شراز</v>
          </cell>
          <cell r="B413" t="str">
            <v>پالایش نفت شیراز</v>
          </cell>
          <cell r="C413" t="str">
            <v>IFB</v>
          </cell>
          <cell r="D413" t="str">
            <v>انرژی</v>
          </cell>
          <cell r="E413" t="str">
            <v>فراورده های نفتی</v>
          </cell>
          <cell r="F413">
            <v>146066.03349</v>
          </cell>
          <cell r="G413">
            <v>146066.03349</v>
          </cell>
          <cell r="H413">
            <v>6.4437676563000004</v>
          </cell>
          <cell r="I413">
            <v>0.85331308279999996</v>
          </cell>
          <cell r="J413">
            <v>144550</v>
          </cell>
          <cell r="K413" t="e">
            <v>#N/A</v>
          </cell>
          <cell r="L413">
            <v>1.8676418587394289E-3</v>
          </cell>
          <cell r="M413" t="e">
            <v>#N/A</v>
          </cell>
          <cell r="N413">
            <v>411020</v>
          </cell>
          <cell r="O413">
            <v>0.58836096729999998</v>
          </cell>
          <cell r="P413">
            <v>0.82433119259999998</v>
          </cell>
          <cell r="Q413">
            <v>0.85331308279999996</v>
          </cell>
        </row>
        <row r="414">
          <cell r="A414" t="str">
            <v>فجهان</v>
          </cell>
          <cell r="B414" t="str">
            <v>مجتمع جهان فولاد سیرجان</v>
          </cell>
          <cell r="C414" t="str">
            <v>IFB</v>
          </cell>
          <cell r="D414" t="str">
            <v>مواد پایه</v>
          </cell>
          <cell r="E414" t="str">
            <v>اهن و فولاد</v>
          </cell>
          <cell r="F414">
            <v>223275</v>
          </cell>
          <cell r="G414">
            <v>223143.5844614479</v>
          </cell>
          <cell r="H414">
            <v>15.374171072399999</v>
          </cell>
          <cell r="J414">
            <v>3398</v>
          </cell>
          <cell r="K414">
            <v>3396</v>
          </cell>
          <cell r="L414">
            <v>2.8548576698263976E-3</v>
          </cell>
          <cell r="M414">
            <v>15.37</v>
          </cell>
          <cell r="N414">
            <v>26000000</v>
          </cell>
          <cell r="O414">
            <v>0.58735529129999997</v>
          </cell>
          <cell r="P414">
            <v>0</v>
          </cell>
          <cell r="Q414">
            <v>0</v>
          </cell>
        </row>
        <row r="415">
          <cell r="A415" t="str">
            <v>حتاید</v>
          </cell>
          <cell r="B415" t="str">
            <v>تایدواترخاورمیانه</v>
          </cell>
          <cell r="C415" t="str">
            <v>TSE</v>
          </cell>
          <cell r="D415" t="str">
            <v>صنعتی</v>
          </cell>
          <cell r="E415" t="str">
            <v>بنادر و کشتیرانی</v>
          </cell>
          <cell r="F415">
            <v>40879.09401583</v>
          </cell>
          <cell r="G415">
            <v>38014.06349506243</v>
          </cell>
          <cell r="H415">
            <v>6.1071460192</v>
          </cell>
          <cell r="I415">
            <v>0.45705181960000002</v>
          </cell>
          <cell r="J415">
            <v>5850</v>
          </cell>
          <cell r="K415">
            <v>5440</v>
          </cell>
          <cell r="L415">
            <v>5.2269172583874896E-4</v>
          </cell>
          <cell r="M415">
            <v>5.68</v>
          </cell>
          <cell r="N415">
            <v>2814395</v>
          </cell>
          <cell r="O415">
            <v>0.56765764699999999</v>
          </cell>
          <cell r="P415">
            <v>0.8617799599</v>
          </cell>
          <cell r="Q415">
            <v>0.45705181960000002</v>
          </cell>
        </row>
        <row r="416">
          <cell r="A416" t="str">
            <v>کساوه</v>
          </cell>
          <cell r="B416" t="str">
            <v>صنایع‌ کاشی‌ و سرامیک‌ سینا</v>
          </cell>
          <cell r="C416" t="str">
            <v>TSE</v>
          </cell>
          <cell r="D416" t="str">
            <v>صنعتی</v>
          </cell>
          <cell r="E416" t="str">
            <v>کاشی و سرامیک</v>
          </cell>
          <cell r="F416">
            <v>26429.840499999998</v>
          </cell>
          <cell r="G416">
            <v>27717.313918415843</v>
          </cell>
          <cell r="H416">
            <v>8.6992095908000007</v>
          </cell>
          <cell r="I416">
            <v>0.54297196709999995</v>
          </cell>
          <cell r="J416">
            <v>50500</v>
          </cell>
          <cell r="K416">
            <v>52960</v>
          </cell>
          <cell r="L416">
            <v>3.379394596963984E-4</v>
          </cell>
          <cell r="M416">
            <v>9.1199999999999992</v>
          </cell>
          <cell r="N416">
            <v>286862</v>
          </cell>
          <cell r="O416">
            <v>0.56744214309999996</v>
          </cell>
          <cell r="P416">
            <v>0.69149560050000003</v>
          </cell>
          <cell r="Q416">
            <v>0.54297196709999995</v>
          </cell>
        </row>
        <row r="417">
          <cell r="A417" t="str">
            <v>دروز</v>
          </cell>
          <cell r="B417" t="str">
            <v>داروسازی‌ روزدارو</v>
          </cell>
          <cell r="C417" t="str">
            <v>TSE</v>
          </cell>
          <cell r="D417" t="str">
            <v>بهداشتی</v>
          </cell>
          <cell r="E417" t="str">
            <v>دارویی</v>
          </cell>
          <cell r="F417">
            <v>18090.864000000001</v>
          </cell>
          <cell r="G417">
            <v>16935.387499807621</v>
          </cell>
          <cell r="H417">
            <v>33.077838073800002</v>
          </cell>
          <cell r="I417">
            <v>0.45396083079999999</v>
          </cell>
          <cell r="J417">
            <v>25990</v>
          </cell>
          <cell r="K417">
            <v>24330</v>
          </cell>
          <cell r="L417">
            <v>2.313149337999609E-4</v>
          </cell>
          <cell r="M417">
            <v>30.95</v>
          </cell>
          <cell r="N417">
            <v>514580</v>
          </cell>
          <cell r="O417">
            <v>0.56659208630000002</v>
          </cell>
          <cell r="P417">
            <v>0.2632107763</v>
          </cell>
          <cell r="Q417">
            <v>0.45396083079999999</v>
          </cell>
        </row>
        <row r="418">
          <cell r="A418" t="str">
            <v>کپرور</v>
          </cell>
          <cell r="B418" t="str">
            <v>فرآوری زغال سنگ پروده طبس</v>
          </cell>
          <cell r="C418" t="str">
            <v>IFB</v>
          </cell>
          <cell r="D418" t="str">
            <v>مواد پایه</v>
          </cell>
          <cell r="E418" t="str">
            <v>زغال سنگ</v>
          </cell>
          <cell r="F418">
            <v>18810</v>
          </cell>
          <cell r="G418">
            <v>19257.038391224865</v>
          </cell>
          <cell r="H418">
            <v>7.2846088427</v>
          </cell>
          <cell r="I418">
            <v>0.41587385519999998</v>
          </cell>
          <cell r="J418">
            <v>10940</v>
          </cell>
          <cell r="K418">
            <v>11200</v>
          </cell>
          <cell r="L418">
            <v>2.4051001128399749E-4</v>
          </cell>
          <cell r="M418">
            <v>7.46</v>
          </cell>
          <cell r="N418">
            <v>1</v>
          </cell>
          <cell r="O418">
            <v>0.56515788690000002</v>
          </cell>
          <cell r="P418">
            <v>0.92783580450000003</v>
          </cell>
          <cell r="Q418">
            <v>0.41587385519999998</v>
          </cell>
        </row>
        <row r="419">
          <cell r="A419" t="str">
            <v>آریا</v>
          </cell>
          <cell r="B419" t="str">
            <v>پلیمر آریا ساسول</v>
          </cell>
          <cell r="C419" t="str">
            <v>IFB</v>
          </cell>
          <cell r="D419" t="str">
            <v>مواد پایه</v>
          </cell>
          <cell r="E419" t="str">
            <v>مواد شیمیایی-متنوع</v>
          </cell>
          <cell r="F419">
            <v>1091870.6880000001</v>
          </cell>
          <cell r="G419">
            <v>1128929.7811187934</v>
          </cell>
          <cell r="H419">
            <v>8.1247809397000008</v>
          </cell>
          <cell r="J419">
            <v>79550</v>
          </cell>
          <cell r="K419">
            <v>82250</v>
          </cell>
          <cell r="L419">
            <v>1.3960969244632969E-2</v>
          </cell>
          <cell r="M419">
            <v>8.4</v>
          </cell>
          <cell r="N419">
            <v>1</v>
          </cell>
          <cell r="O419">
            <v>0.56151036840000002</v>
          </cell>
          <cell r="P419">
            <v>1.0882890510000001</v>
          </cell>
          <cell r="Q419">
            <v>0</v>
          </cell>
        </row>
        <row r="420">
          <cell r="A420" t="str">
            <v>کماسه</v>
          </cell>
          <cell r="B420" t="str">
            <v>تامین‌ ماسه‌ ریخته‌گری‌</v>
          </cell>
          <cell r="C420" t="str">
            <v>TSE</v>
          </cell>
          <cell r="D420" t="str">
            <v>مواد پایه</v>
          </cell>
          <cell r="E420" t="str">
            <v>سایر مواد معدنی</v>
          </cell>
          <cell r="F420">
            <v>7424.4334799999997</v>
          </cell>
          <cell r="G420">
            <v>6288.7156852871285</v>
          </cell>
          <cell r="H420">
            <v>15.066932463700001</v>
          </cell>
          <cell r="I420">
            <v>1.0622748405</v>
          </cell>
          <cell r="J420">
            <v>4040</v>
          </cell>
          <cell r="K420">
            <v>3422</v>
          </cell>
          <cell r="L420">
            <v>9.4930918663056285E-5</v>
          </cell>
          <cell r="M420">
            <v>12.77</v>
          </cell>
          <cell r="N420">
            <v>3954653</v>
          </cell>
          <cell r="O420">
            <v>0.5591195658</v>
          </cell>
          <cell r="P420">
            <v>1.1287348572</v>
          </cell>
          <cell r="Q420">
            <v>1.0622748405</v>
          </cell>
        </row>
        <row r="421">
          <cell r="A421" t="str">
            <v>درهآور</v>
          </cell>
          <cell r="B421" t="str">
            <v>دارویی ره آورد تامین</v>
          </cell>
          <cell r="C421" t="str">
            <v>IFB</v>
          </cell>
          <cell r="D421" t="str">
            <v>بهداشتی</v>
          </cell>
          <cell r="E421" t="str">
            <v>دارویی</v>
          </cell>
          <cell r="F421">
            <v>8987.5</v>
          </cell>
          <cell r="G421">
            <v>8173.9214992927864</v>
          </cell>
          <cell r="H421">
            <v>8.9334452014999997</v>
          </cell>
          <cell r="J421">
            <v>35350</v>
          </cell>
          <cell r="K421">
            <v>32150</v>
          </cell>
          <cell r="L421">
            <v>1.149167318668223E-4</v>
          </cell>
          <cell r="M421">
            <v>8.1199999999999992</v>
          </cell>
          <cell r="N421">
            <v>438597</v>
          </cell>
          <cell r="O421">
            <v>0.55827651830000002</v>
          </cell>
          <cell r="P421">
            <v>1.1653634578000001</v>
          </cell>
          <cell r="Q421">
            <v>0</v>
          </cell>
        </row>
        <row r="422">
          <cell r="A422" t="str">
            <v>غپونه</v>
          </cell>
          <cell r="B422" t="str">
            <v>نوش پونه مشهد</v>
          </cell>
          <cell r="C422" t="str">
            <v>IFB-OTC</v>
          </cell>
          <cell r="D422" t="str">
            <v>مصرفی غیردوره ای</v>
          </cell>
          <cell r="E422" t="str">
            <v>سایر محصولات غذایی</v>
          </cell>
          <cell r="F422">
            <v>9962.9426399999993</v>
          </cell>
          <cell r="G422">
            <v>10398.62116059164</v>
          </cell>
          <cell r="H422">
            <v>22.140540024300002</v>
          </cell>
          <cell r="I422">
            <v>0.37319494079999999</v>
          </cell>
          <cell r="J422">
            <v>15550</v>
          </cell>
          <cell r="K422">
            <v>16230</v>
          </cell>
          <cell r="L422">
            <v>1.2738901896694417E-4</v>
          </cell>
          <cell r="M422">
            <v>23.12</v>
          </cell>
          <cell r="N422">
            <v>658328</v>
          </cell>
          <cell r="O422">
            <v>0.55674719159999997</v>
          </cell>
          <cell r="P422">
            <v>0.49075970769999999</v>
          </cell>
          <cell r="Q422">
            <v>0.37319494079999999</v>
          </cell>
        </row>
        <row r="423">
          <cell r="A423" t="str">
            <v>خلنت</v>
          </cell>
          <cell r="B423" t="str">
            <v>لنت‌ ترمزایران‌</v>
          </cell>
          <cell r="C423" t="str">
            <v>TSE</v>
          </cell>
          <cell r="D423" t="str">
            <v>مصرفی دوره ای</v>
          </cell>
          <cell r="E423" t="str">
            <v>قطعات خودرو</v>
          </cell>
          <cell r="F423">
            <v>10764</v>
          </cell>
          <cell r="G423">
            <v>9828.9210008434075</v>
          </cell>
          <cell r="H423">
            <v>25.9184773896</v>
          </cell>
          <cell r="I423">
            <v>0.4063535821</v>
          </cell>
          <cell r="J423">
            <v>35570</v>
          </cell>
          <cell r="K423">
            <v>32480</v>
          </cell>
          <cell r="L423">
            <v>1.3763156626586651E-4</v>
          </cell>
          <cell r="M423">
            <v>23.67</v>
          </cell>
          <cell r="N423">
            <v>408386</v>
          </cell>
          <cell r="O423">
            <v>0.55405870189999995</v>
          </cell>
          <cell r="P423">
            <v>0.4228513941</v>
          </cell>
          <cell r="Q423">
            <v>0.4063535821</v>
          </cell>
        </row>
        <row r="424">
          <cell r="A424" t="str">
            <v>ولپارس</v>
          </cell>
          <cell r="B424" t="str">
            <v>لیزینگ پارسیان</v>
          </cell>
          <cell r="C424" t="str">
            <v>TSE</v>
          </cell>
          <cell r="D424" t="str">
            <v>خدمات مالی</v>
          </cell>
          <cell r="E424" t="str">
            <v>لیزینگ</v>
          </cell>
          <cell r="F424">
            <v>6520</v>
          </cell>
          <cell r="G424">
            <v>6496.9067296340017</v>
          </cell>
          <cell r="H424">
            <v>24.171167250500002</v>
          </cell>
          <cell r="J424">
            <v>3388</v>
          </cell>
          <cell r="K424">
            <v>3376</v>
          </cell>
          <cell r="L424">
            <v>8.3366574884192646E-5</v>
          </cell>
          <cell r="M424">
            <v>24.11</v>
          </cell>
          <cell r="N424">
            <v>4149378</v>
          </cell>
          <cell r="O424">
            <v>0.55272016560000004</v>
          </cell>
          <cell r="P424">
            <v>0.94109453980000002</v>
          </cell>
          <cell r="Q424">
            <v>0</v>
          </cell>
        </row>
        <row r="425">
          <cell r="A425" t="str">
            <v>قپیرا</v>
          </cell>
          <cell r="B425" t="str">
            <v>فرآورده‌های‌غدایی‌وقندپیرانشهر</v>
          </cell>
          <cell r="C425" t="str">
            <v>TSE</v>
          </cell>
          <cell r="D425" t="str">
            <v>مصرفی غیردوره ای</v>
          </cell>
          <cell r="E425" t="str">
            <v>شکر</v>
          </cell>
          <cell r="F425">
            <v>21649.344239999999</v>
          </cell>
          <cell r="G425">
            <v>25010.887841575899</v>
          </cell>
          <cell r="H425">
            <v>20.8617963903</v>
          </cell>
          <cell r="I425">
            <v>0.19704495320000001</v>
          </cell>
          <cell r="J425">
            <v>8630</v>
          </cell>
          <cell r="K425">
            <v>9970</v>
          </cell>
          <cell r="L425">
            <v>2.7681467450577064E-4</v>
          </cell>
          <cell r="M425">
            <v>24.08</v>
          </cell>
          <cell r="N425">
            <v>1738123</v>
          </cell>
          <cell r="O425">
            <v>0.5517760679</v>
          </cell>
          <cell r="P425">
            <v>0.34673565000000001</v>
          </cell>
          <cell r="Q425">
            <v>0.19704495320000001</v>
          </cell>
        </row>
        <row r="426">
          <cell r="A426" t="str">
            <v>ساراب</v>
          </cell>
          <cell r="B426" t="str">
            <v>سیمان‌ داراب‌</v>
          </cell>
          <cell r="C426" t="str">
            <v>TSE</v>
          </cell>
          <cell r="D426" t="str">
            <v>صنعتی</v>
          </cell>
          <cell r="E426" t="str">
            <v>سیمان، اهک و گچ</v>
          </cell>
          <cell r="F426">
            <v>20966.400000000001</v>
          </cell>
          <cell r="G426">
            <v>19796.76106824926</v>
          </cell>
          <cell r="H426">
            <v>7.3778669551</v>
          </cell>
          <cell r="I426">
            <v>0.77670752350000005</v>
          </cell>
          <cell r="J426">
            <v>16850</v>
          </cell>
          <cell r="K426">
            <v>15910</v>
          </cell>
          <cell r="L426">
            <v>2.6808235516134001E-4</v>
          </cell>
          <cell r="M426">
            <v>6.97</v>
          </cell>
          <cell r="N426">
            <v>816104</v>
          </cell>
          <cell r="O426">
            <v>0.55086775089999995</v>
          </cell>
          <cell r="P426">
            <v>0.52358972349999999</v>
          </cell>
          <cell r="Q426">
            <v>0.77670752350000005</v>
          </cell>
        </row>
        <row r="427">
          <cell r="A427" t="str">
            <v>ثنوسا</v>
          </cell>
          <cell r="B427" t="str">
            <v>نوسازی‌وساختمان‌تهران‌</v>
          </cell>
          <cell r="C427" t="str">
            <v>TSE</v>
          </cell>
          <cell r="D427" t="str">
            <v>املاک و مستغلات</v>
          </cell>
          <cell r="E427" t="str">
            <v>انبوه سازی، املاک و مستغلات</v>
          </cell>
          <cell r="F427">
            <v>12913.3</v>
          </cell>
          <cell r="G427">
            <v>11989.421626016259</v>
          </cell>
          <cell r="I427">
            <v>0.70630778090000002</v>
          </cell>
          <cell r="J427">
            <v>4920</v>
          </cell>
          <cell r="K427">
            <v>4568</v>
          </cell>
          <cell r="L427">
            <v>1.6511312752331975E-4</v>
          </cell>
          <cell r="M427">
            <v>-652.57000000000005</v>
          </cell>
          <cell r="N427">
            <v>2752294</v>
          </cell>
          <cell r="O427">
            <v>0.54821051239999996</v>
          </cell>
          <cell r="P427">
            <v>1.3394810005</v>
          </cell>
          <cell r="Q427">
            <v>0.70630778090000002</v>
          </cell>
        </row>
        <row r="428">
          <cell r="A428" t="str">
            <v>لکما</v>
          </cell>
          <cell r="B428" t="str">
            <v>کارخانجات‌مخابراتی‌ایران‌</v>
          </cell>
          <cell r="C428" t="str">
            <v>IFB-OTC</v>
          </cell>
          <cell r="D428" t="str">
            <v>تکنولوژی</v>
          </cell>
          <cell r="E428" t="str">
            <v>تجهیزات مخابراتی</v>
          </cell>
          <cell r="F428">
            <v>8276.8595000000005</v>
          </cell>
          <cell r="G428">
            <v>7869.800836065574</v>
          </cell>
          <cell r="I428">
            <v>0.33042137780000003</v>
          </cell>
          <cell r="J428">
            <v>915</v>
          </cell>
          <cell r="K428">
            <v>870</v>
          </cell>
          <cell r="L428">
            <v>1.0583028026268273E-4</v>
          </cell>
          <cell r="M428">
            <v>-12.99</v>
          </cell>
          <cell r="N428">
            <v>10604454</v>
          </cell>
          <cell r="O428">
            <v>0.54808027500000001</v>
          </cell>
          <cell r="P428">
            <v>0.7934872234</v>
          </cell>
          <cell r="Q428">
            <v>0.33042137780000003</v>
          </cell>
        </row>
        <row r="429">
          <cell r="A429" t="str">
            <v>گکیش</v>
          </cell>
          <cell r="B429" t="str">
            <v>توریستی ورفاهی آبادگران کیش</v>
          </cell>
          <cell r="C429" t="str">
            <v>IFB-OTC</v>
          </cell>
          <cell r="D429" t="str">
            <v>مصرفی دوره ای</v>
          </cell>
          <cell r="E429" t="str">
            <v>هتل و رستوران</v>
          </cell>
          <cell r="F429">
            <v>6993.92</v>
          </cell>
          <cell r="G429">
            <v>6728.8443148688048</v>
          </cell>
          <cell r="H429">
            <v>281.04180836170002</v>
          </cell>
          <cell r="I429">
            <v>1.1082937382</v>
          </cell>
          <cell r="J429">
            <v>34300</v>
          </cell>
          <cell r="K429">
            <v>33000</v>
          </cell>
          <cell r="L429">
            <v>8.9426250830376171E-5</v>
          </cell>
          <cell r="M429">
            <v>270.49</v>
          </cell>
          <cell r="N429">
            <v>279721</v>
          </cell>
          <cell r="O429">
            <v>0.54737617380000003</v>
          </cell>
          <cell r="P429">
            <v>0.50767562710000003</v>
          </cell>
          <cell r="Q429">
            <v>1.1082937382</v>
          </cell>
        </row>
        <row r="430">
          <cell r="A430" t="str">
            <v>ساینا</v>
          </cell>
          <cell r="B430" t="str">
            <v>صنایع بهداشتی ساینا</v>
          </cell>
          <cell r="C430" t="str">
            <v>IFB</v>
          </cell>
          <cell r="D430" t="str">
            <v>مصرفی دوره ای</v>
          </cell>
          <cell r="E430" t="str">
            <v>محصولات پاک کننده</v>
          </cell>
          <cell r="F430">
            <v>8630</v>
          </cell>
          <cell r="G430">
            <v>7803.294392523364</v>
          </cell>
          <cell r="H430">
            <v>439.695911239</v>
          </cell>
          <cell r="I430">
            <v>0.48872263160000001</v>
          </cell>
          <cell r="J430">
            <v>85600</v>
          </cell>
          <cell r="K430">
            <v>77400</v>
          </cell>
          <cell r="L430">
            <v>1.103456351611323E-4</v>
          </cell>
          <cell r="M430">
            <v>396.92</v>
          </cell>
          <cell r="N430">
            <v>1</v>
          </cell>
          <cell r="O430">
            <v>0.54646863800000001</v>
          </cell>
          <cell r="P430">
            <v>2.7238586000000002E-3</v>
          </cell>
          <cell r="Q430">
            <v>0.48872263160000001</v>
          </cell>
        </row>
        <row r="431">
          <cell r="A431" t="str">
            <v>شلرد</v>
          </cell>
          <cell r="B431" t="str">
            <v>کود شیمیایی اوره لردگان</v>
          </cell>
          <cell r="C431" t="str">
            <v>IFB-OTC</v>
          </cell>
          <cell r="D431" t="str">
            <v>مواد پایه</v>
          </cell>
          <cell r="E431" t="str">
            <v>تولید کود و ترکیبات نیتروژن</v>
          </cell>
          <cell r="F431">
            <v>113400</v>
          </cell>
          <cell r="G431">
            <v>110136.69064748201</v>
          </cell>
          <cell r="I431">
            <v>1.2688459449</v>
          </cell>
          <cell r="J431">
            <v>12510</v>
          </cell>
          <cell r="K431">
            <v>12150</v>
          </cell>
          <cell r="L431">
            <v>1.449964661329363E-3</v>
          </cell>
          <cell r="M431">
            <v>-12.86</v>
          </cell>
          <cell r="N431">
            <v>3600000</v>
          </cell>
          <cell r="O431">
            <v>0.54250712270000001</v>
          </cell>
          <cell r="P431">
            <v>1.3410374414999999</v>
          </cell>
          <cell r="Q431">
            <v>1.2688459449</v>
          </cell>
        </row>
        <row r="432">
          <cell r="A432" t="str">
            <v>کیسون</v>
          </cell>
          <cell r="B432" t="str">
            <v>شرکت کیسون</v>
          </cell>
          <cell r="C432" t="str">
            <v>IFB-OTC</v>
          </cell>
          <cell r="D432" t="str">
            <v>املاک و مستغلات</v>
          </cell>
          <cell r="E432" t="str">
            <v>انبوه سازی، املاک و مستغلات</v>
          </cell>
          <cell r="F432">
            <v>34997.760000000002</v>
          </cell>
          <cell r="G432">
            <v>34223.202702387891</v>
          </cell>
          <cell r="H432">
            <v>6.5185648306999999</v>
          </cell>
          <cell r="I432">
            <v>0.88530708899999999</v>
          </cell>
          <cell r="J432">
            <v>1717</v>
          </cell>
          <cell r="K432">
            <v>1679</v>
          </cell>
          <cell r="L432">
            <v>4.4749131592315987E-4</v>
          </cell>
          <cell r="M432">
            <v>6.38</v>
          </cell>
          <cell r="N432">
            <v>8064000</v>
          </cell>
          <cell r="O432">
            <v>0.54134210989999998</v>
          </cell>
          <cell r="P432">
            <v>0.2587197477</v>
          </cell>
          <cell r="Q432">
            <v>0.88530708899999999</v>
          </cell>
        </row>
        <row r="433">
          <cell r="A433" t="str">
            <v>فسبزوار</v>
          </cell>
          <cell r="B433" t="str">
            <v>پارس فولاد سبزوار</v>
          </cell>
          <cell r="C433" t="str">
            <v>TSE</v>
          </cell>
          <cell r="D433" t="str">
            <v>مواد پایه</v>
          </cell>
          <cell r="E433" t="str">
            <v>اهن و فولاد</v>
          </cell>
          <cell r="F433">
            <v>110240</v>
          </cell>
          <cell r="G433">
            <v>108676.02764641689</v>
          </cell>
          <cell r="H433">
            <v>5.2428406451000003</v>
          </cell>
          <cell r="J433">
            <v>27490</v>
          </cell>
          <cell r="K433">
            <v>27100</v>
          </cell>
          <cell r="L433">
            <v>1.4095600023364106E-3</v>
          </cell>
          <cell r="M433">
            <v>5.17</v>
          </cell>
          <cell r="N433">
            <v>1600000</v>
          </cell>
          <cell r="O433">
            <v>0.54094178429999995</v>
          </cell>
          <cell r="P433">
            <v>0</v>
          </cell>
          <cell r="Q433">
            <v>0</v>
          </cell>
        </row>
        <row r="434">
          <cell r="A434" t="str">
            <v>تملت</v>
          </cell>
          <cell r="B434" t="str">
            <v>تامین سرمایه بانک ملت</v>
          </cell>
          <cell r="C434" t="str">
            <v>TSE</v>
          </cell>
          <cell r="D434" t="str">
            <v>خدمات مالی</v>
          </cell>
          <cell r="E434" t="str">
            <v>فعالیتهای مرتبط با اوراق بهادار</v>
          </cell>
          <cell r="F434">
            <v>60416</v>
          </cell>
          <cell r="G434">
            <v>56562.041291688722</v>
          </cell>
          <cell r="H434">
            <v>11.079719062500001</v>
          </cell>
          <cell r="J434">
            <v>3778</v>
          </cell>
          <cell r="K434">
            <v>3537</v>
          </cell>
          <cell r="L434">
            <v>7.7249616383487471E-4</v>
          </cell>
          <cell r="M434">
            <v>10.37</v>
          </cell>
          <cell r="N434">
            <v>6400000</v>
          </cell>
          <cell r="O434">
            <v>0.5376462072</v>
          </cell>
          <cell r="P434">
            <v>1.2438861213000001</v>
          </cell>
          <cell r="Q434">
            <v>0</v>
          </cell>
        </row>
        <row r="435">
          <cell r="A435" t="str">
            <v>شکبیر</v>
          </cell>
          <cell r="B435" t="str">
            <v>پتروشیمی امیرکبیر</v>
          </cell>
          <cell r="C435" t="str">
            <v>IFB-OTC</v>
          </cell>
          <cell r="D435" t="str">
            <v>مواد پایه</v>
          </cell>
          <cell r="E435" t="str">
            <v>مواد شیمیایی-متنوع</v>
          </cell>
          <cell r="F435">
            <v>328320</v>
          </cell>
          <cell r="G435">
            <v>311220</v>
          </cell>
          <cell r="H435">
            <v>7.9247460018</v>
          </cell>
          <cell r="I435">
            <v>0.54446448359999999</v>
          </cell>
          <cell r="J435">
            <v>91200</v>
          </cell>
          <cell r="K435">
            <v>86450</v>
          </cell>
          <cell r="L435">
            <v>4.1979929242297745E-3</v>
          </cell>
          <cell r="M435">
            <v>7.51</v>
          </cell>
          <cell r="N435">
            <v>1005026</v>
          </cell>
          <cell r="O435">
            <v>0.53687655499999998</v>
          </cell>
          <cell r="P435">
            <v>0.71406856379999994</v>
          </cell>
          <cell r="Q435">
            <v>0.54446448359999999</v>
          </cell>
        </row>
        <row r="436">
          <cell r="A436" t="str">
            <v>کوثر</v>
          </cell>
          <cell r="B436" t="str">
            <v>بیمه کوثر</v>
          </cell>
          <cell r="C436" t="str">
            <v>IFB</v>
          </cell>
          <cell r="D436" t="str">
            <v>خدمات مالی</v>
          </cell>
          <cell r="E436" t="str">
            <v>بیمه</v>
          </cell>
          <cell r="F436">
            <v>68012.903337359996</v>
          </cell>
          <cell r="G436">
            <v>67792.24754914295</v>
          </cell>
          <cell r="H436">
            <v>8.6506788821999994</v>
          </cell>
          <cell r="I436">
            <v>0.50244451229999998</v>
          </cell>
          <cell r="J436">
            <v>4007</v>
          </cell>
          <cell r="K436">
            <v>3994</v>
          </cell>
          <cell r="L436">
            <v>8.6963233116033403E-4</v>
          </cell>
          <cell r="M436">
            <v>8.6300000000000008</v>
          </cell>
          <cell r="N436">
            <v>6754013</v>
          </cell>
          <cell r="O436">
            <v>0.53600438169999998</v>
          </cell>
          <cell r="P436">
            <v>0.64632655760000002</v>
          </cell>
          <cell r="Q436">
            <v>0.50244451229999998</v>
          </cell>
        </row>
        <row r="437">
          <cell r="A437" t="str">
            <v>ثقزوی</v>
          </cell>
          <cell r="B437" t="str">
            <v>شرکت عمران و سازندگی قزوین</v>
          </cell>
          <cell r="C437" t="str">
            <v>IFB-OTC</v>
          </cell>
          <cell r="D437" t="str">
            <v>املاک و مستغلات</v>
          </cell>
          <cell r="E437" t="str">
            <v>انبوه سازی، املاک و مستغلات</v>
          </cell>
          <cell r="F437">
            <v>2756</v>
          </cell>
          <cell r="G437">
            <v>2722</v>
          </cell>
          <cell r="I437">
            <v>0.27505138260000001</v>
          </cell>
          <cell r="J437">
            <v>13780</v>
          </cell>
          <cell r="K437">
            <v>13610</v>
          </cell>
          <cell r="L437">
            <v>3.5239000058410266E-5</v>
          </cell>
          <cell r="M437">
            <v>-76.89</v>
          </cell>
          <cell r="N437">
            <v>763359</v>
          </cell>
          <cell r="O437">
            <v>0.53371263849999995</v>
          </cell>
          <cell r="P437">
            <v>0.35827605340000002</v>
          </cell>
          <cell r="Q437">
            <v>0.27505138260000001</v>
          </cell>
        </row>
        <row r="438">
          <cell r="A438" t="str">
            <v>ومعلم</v>
          </cell>
          <cell r="B438" t="str">
            <v>بیمه معلم</v>
          </cell>
          <cell r="C438" t="str">
            <v>IFB</v>
          </cell>
          <cell r="D438" t="str">
            <v>خدمات مالی</v>
          </cell>
          <cell r="E438" t="str">
            <v>بیمه</v>
          </cell>
          <cell r="F438">
            <v>9698.1972640000004</v>
          </cell>
          <cell r="G438">
            <v>9533.8210391864413</v>
          </cell>
          <cell r="H438">
            <v>14.3820968685</v>
          </cell>
          <cell r="I438">
            <v>0.78733111229999997</v>
          </cell>
          <cell r="J438">
            <v>2301</v>
          </cell>
          <cell r="K438">
            <v>2262</v>
          </cell>
          <cell r="L438">
            <v>1.2400390927161476E-4</v>
          </cell>
          <cell r="M438">
            <v>14.14</v>
          </cell>
          <cell r="N438">
            <v>6610842</v>
          </cell>
          <cell r="O438">
            <v>0.53216039429999995</v>
          </cell>
          <cell r="P438">
            <v>0.77158857940000003</v>
          </cell>
          <cell r="Q438">
            <v>0.78733111229999997</v>
          </cell>
        </row>
        <row r="439">
          <cell r="A439" t="str">
            <v>فالوم</v>
          </cell>
          <cell r="B439" t="str">
            <v>آلومتک‌</v>
          </cell>
          <cell r="C439" t="str">
            <v>IFB-OTC</v>
          </cell>
          <cell r="D439" t="str">
            <v>مواد پایه</v>
          </cell>
          <cell r="E439" t="str">
            <v>تولید فلزات گرانبهای غیراهن</v>
          </cell>
          <cell r="F439">
            <v>10957.5</v>
          </cell>
          <cell r="G439">
            <v>10026.37321549966</v>
          </cell>
          <cell r="H439">
            <v>32.788955924699998</v>
          </cell>
          <cell r="I439">
            <v>0.61053190280000003</v>
          </cell>
          <cell r="J439">
            <v>14710</v>
          </cell>
          <cell r="K439">
            <v>13460</v>
          </cell>
          <cell r="L439">
            <v>1.4010571231496026E-4</v>
          </cell>
          <cell r="M439">
            <v>29.98</v>
          </cell>
          <cell r="N439">
            <v>647250</v>
          </cell>
          <cell r="O439">
            <v>0.52980413079999999</v>
          </cell>
          <cell r="P439">
            <v>-6.2971380300000004E-2</v>
          </cell>
          <cell r="Q439">
            <v>0.61053190280000003</v>
          </cell>
        </row>
        <row r="440">
          <cell r="A440" t="str">
            <v>بفجر</v>
          </cell>
          <cell r="B440" t="str">
            <v>فجر انرژی خلیج فارس</v>
          </cell>
          <cell r="C440" t="str">
            <v>TSE</v>
          </cell>
          <cell r="D440" t="str">
            <v>خدمات رفاهی</v>
          </cell>
          <cell r="E440" t="str">
            <v>خدمات رفاهی متنوع</v>
          </cell>
          <cell r="F440">
            <v>307125</v>
          </cell>
          <cell r="G440">
            <v>307125</v>
          </cell>
          <cell r="H440">
            <v>34.7475213178</v>
          </cell>
          <cell r="I440">
            <v>0.64905250020000005</v>
          </cell>
          <cell r="J440">
            <v>15970</v>
          </cell>
          <cell r="K440" t="e">
            <v>#N/A</v>
          </cell>
          <cell r="L440">
            <v>3.9269876244336912E-3</v>
          </cell>
          <cell r="M440" t="e">
            <v>#N/A</v>
          </cell>
          <cell r="N440">
            <v>6349206</v>
          </cell>
          <cell r="O440">
            <v>0.52832555729999997</v>
          </cell>
          <cell r="P440">
            <v>0.75475093699999996</v>
          </cell>
          <cell r="Q440">
            <v>0.64905250020000005</v>
          </cell>
        </row>
        <row r="441">
          <cell r="A441" t="str">
            <v>وحکمت</v>
          </cell>
          <cell r="B441" t="str">
            <v>بیمه حکمت صبا</v>
          </cell>
          <cell r="C441" t="str">
            <v>IFB-OTC</v>
          </cell>
          <cell r="D441" t="str">
            <v>خدمات مالی</v>
          </cell>
          <cell r="E441" t="str">
            <v>بیمه</v>
          </cell>
          <cell r="F441">
            <v>4498.9713750000001</v>
          </cell>
          <cell r="G441">
            <v>4592.3756250000006</v>
          </cell>
          <cell r="H441">
            <v>20.283270478399999</v>
          </cell>
          <cell r="I441">
            <v>0.54936387440000001</v>
          </cell>
          <cell r="J441">
            <v>1445</v>
          </cell>
          <cell r="K441">
            <v>1475</v>
          </cell>
          <cell r="L441">
            <v>5.7525127919597646E-5</v>
          </cell>
          <cell r="M441">
            <v>20.77</v>
          </cell>
          <cell r="N441">
            <v>6397953</v>
          </cell>
          <cell r="O441">
            <v>0.52736593220000005</v>
          </cell>
          <cell r="P441">
            <v>0.77538225309999997</v>
          </cell>
          <cell r="Q441">
            <v>0.54936387440000001</v>
          </cell>
        </row>
        <row r="442">
          <cell r="A442" t="str">
            <v>سکرد</v>
          </cell>
          <cell r="B442" t="str">
            <v>سیمان کردستان</v>
          </cell>
          <cell r="C442" t="str">
            <v>TSE</v>
          </cell>
          <cell r="D442" t="str">
            <v>صنعتی</v>
          </cell>
          <cell r="E442" t="str">
            <v>سیمان، اهک و گچ</v>
          </cell>
          <cell r="F442">
            <v>23166</v>
          </cell>
          <cell r="G442">
            <v>23012</v>
          </cell>
          <cell r="H442">
            <v>21.606285464900001</v>
          </cell>
          <cell r="I442">
            <v>0.80338645259999997</v>
          </cell>
          <cell r="J442">
            <v>10530</v>
          </cell>
          <cell r="K442">
            <v>10460</v>
          </cell>
          <cell r="L442">
            <v>2.9620706652871271E-4</v>
          </cell>
          <cell r="M442">
            <v>21.48</v>
          </cell>
          <cell r="N442">
            <v>1655629</v>
          </cell>
          <cell r="O442">
            <v>0.52676971790000005</v>
          </cell>
          <cell r="P442">
            <v>0.65654740680000001</v>
          </cell>
          <cell r="Q442">
            <v>0.80338645259999997</v>
          </cell>
        </row>
        <row r="443">
          <cell r="A443" t="str">
            <v>دی</v>
          </cell>
          <cell r="B443" t="str">
            <v>بانک دی</v>
          </cell>
          <cell r="C443" t="str">
            <v>IFB</v>
          </cell>
          <cell r="D443" t="str">
            <v>خدمات مالی</v>
          </cell>
          <cell r="E443" t="str">
            <v>بانکها و موسسات اعتباری</v>
          </cell>
          <cell r="F443">
            <v>126495</v>
          </cell>
          <cell r="G443">
            <v>126495</v>
          </cell>
          <cell r="I443">
            <v>1.4184306957999999</v>
          </cell>
          <cell r="J443">
            <v>932</v>
          </cell>
          <cell r="K443" t="e">
            <v>#N/A</v>
          </cell>
          <cell r="L443">
            <v>1.6174010567447774E-3</v>
          </cell>
          <cell r="M443" t="e">
            <v>#N/A</v>
          </cell>
          <cell r="N443">
            <v>54000000</v>
          </cell>
          <cell r="O443">
            <v>0.52274393399999997</v>
          </cell>
          <cell r="P443">
            <v>0.85814911640000002</v>
          </cell>
          <cell r="Q443">
            <v>1.4184306957999999</v>
          </cell>
        </row>
        <row r="444">
          <cell r="A444" t="str">
            <v>داوه</v>
          </cell>
          <cell r="B444" t="str">
            <v>داروسازی آوه سینا</v>
          </cell>
          <cell r="C444" t="str">
            <v>IFB</v>
          </cell>
          <cell r="D444" t="str">
            <v>بهداشتی</v>
          </cell>
          <cell r="E444" t="str">
            <v>دارویی</v>
          </cell>
          <cell r="F444">
            <v>5547.12</v>
          </cell>
          <cell r="G444">
            <v>5055.427715355805</v>
          </cell>
          <cell r="H444">
            <v>17.676512739900001</v>
          </cell>
          <cell r="I444">
            <v>0.33177582960000002</v>
          </cell>
          <cell r="J444">
            <v>8010</v>
          </cell>
          <cell r="K444">
            <v>7300</v>
          </cell>
          <cell r="L444">
            <v>7.092705442815993E-5</v>
          </cell>
          <cell r="M444">
            <v>16.11</v>
          </cell>
          <cell r="N444">
            <v>1831502</v>
          </cell>
          <cell r="O444">
            <v>0.51854245450000003</v>
          </cell>
          <cell r="P444">
            <v>0.84813895159999997</v>
          </cell>
          <cell r="Q444">
            <v>0.33177582960000002</v>
          </cell>
        </row>
        <row r="445">
          <cell r="A445" t="str">
            <v>ثپردیس</v>
          </cell>
          <cell r="B445" t="str">
            <v>سرمایه گذاری مسکن پردیس</v>
          </cell>
          <cell r="C445" t="str">
            <v>IFB</v>
          </cell>
          <cell r="D445" t="str">
            <v>املاک و مستغلات</v>
          </cell>
          <cell r="E445" t="str">
            <v>انبوه سازی، املاک و مستغلات</v>
          </cell>
          <cell r="F445">
            <v>9722</v>
          </cell>
          <cell r="G445">
            <v>9115.1361169102311</v>
          </cell>
          <cell r="H445">
            <v>28.413388103700001</v>
          </cell>
          <cell r="I445">
            <v>0.62019124479999999</v>
          </cell>
          <cell r="J445">
            <v>4790</v>
          </cell>
          <cell r="K445">
            <v>4491</v>
          </cell>
          <cell r="L445">
            <v>1.2430825782578541E-4</v>
          </cell>
          <cell r="M445">
            <v>26.57</v>
          </cell>
          <cell r="N445">
            <v>1</v>
          </cell>
          <cell r="O445">
            <v>0.51501329250000005</v>
          </cell>
          <cell r="P445">
            <v>0.82652380810000003</v>
          </cell>
          <cell r="Q445">
            <v>0.62019124479999999</v>
          </cell>
        </row>
        <row r="446">
          <cell r="A446" t="str">
            <v>وکبهمن</v>
          </cell>
          <cell r="B446" t="str">
            <v>مدیریت سرمایه گذاری کوثربهمن</v>
          </cell>
          <cell r="C446" t="str">
            <v>IFB</v>
          </cell>
          <cell r="D446" t="str">
            <v>خدمات مالی</v>
          </cell>
          <cell r="E446" t="str">
            <v>سرمایه گذاری</v>
          </cell>
          <cell r="F446">
            <v>30600</v>
          </cell>
          <cell r="G446">
            <v>30600</v>
          </cell>
          <cell r="H446">
            <v>3.8747310872999998</v>
          </cell>
          <cell r="J446">
            <v>6100</v>
          </cell>
          <cell r="K446" t="e">
            <v>#N/A</v>
          </cell>
          <cell r="L446">
            <v>3.9126030543808204E-4</v>
          </cell>
          <cell r="M446" t="e">
            <v>#N/A</v>
          </cell>
          <cell r="N446">
            <v>1</v>
          </cell>
          <cell r="O446">
            <v>0.51453181250000002</v>
          </cell>
          <cell r="P446">
            <v>1.1808415307</v>
          </cell>
          <cell r="Q446">
            <v>0</v>
          </cell>
        </row>
        <row r="447">
          <cell r="A447" t="str">
            <v>حخزر</v>
          </cell>
          <cell r="B447" t="str">
            <v>کشتیرانی دریای خزر</v>
          </cell>
          <cell r="C447" t="str">
            <v>IFB</v>
          </cell>
          <cell r="D447" t="str">
            <v>صنعتی</v>
          </cell>
          <cell r="E447" t="str">
            <v>بنادر و کشتیرانی</v>
          </cell>
          <cell r="F447">
            <v>19126.8</v>
          </cell>
          <cell r="G447">
            <v>19272.885761047462</v>
          </cell>
          <cell r="H447">
            <v>16.111439818899999</v>
          </cell>
          <cell r="I447">
            <v>0.4023155772</v>
          </cell>
          <cell r="J447">
            <v>18330</v>
          </cell>
          <cell r="K447">
            <v>18470</v>
          </cell>
          <cell r="L447">
            <v>2.4456070621088589E-4</v>
          </cell>
          <cell r="M447">
            <v>16.23</v>
          </cell>
          <cell r="N447">
            <v>812568</v>
          </cell>
          <cell r="O447">
            <v>0.51452710690000003</v>
          </cell>
          <cell r="P447">
            <v>0.9179708996</v>
          </cell>
          <cell r="Q447">
            <v>0.4023155772</v>
          </cell>
        </row>
        <row r="448">
          <cell r="A448" t="str">
            <v>کسرام</v>
          </cell>
          <cell r="B448" t="str">
            <v>پارس‌ سرام‌</v>
          </cell>
          <cell r="C448" t="str">
            <v>TSE</v>
          </cell>
          <cell r="D448" t="str">
            <v>صنعتی</v>
          </cell>
          <cell r="E448" t="str">
            <v>سایر محصولات کانی غیرفلزی</v>
          </cell>
          <cell r="F448">
            <v>6240.74463216</v>
          </cell>
          <cell r="G448">
            <v>5672.5135667513969</v>
          </cell>
          <cell r="H448">
            <v>107.55312003100001</v>
          </cell>
          <cell r="I448">
            <v>0.48434376239999999</v>
          </cell>
          <cell r="J448">
            <v>6370</v>
          </cell>
          <cell r="K448">
            <v>5790</v>
          </cell>
          <cell r="L448">
            <v>7.9795936305228517E-5</v>
          </cell>
          <cell r="M448">
            <v>98.14</v>
          </cell>
          <cell r="N448">
            <v>2351097</v>
          </cell>
          <cell r="O448">
            <v>0.51452016550000002</v>
          </cell>
          <cell r="P448">
            <v>0.29873349319999998</v>
          </cell>
          <cell r="Q448">
            <v>0.48434376239999999</v>
          </cell>
        </row>
        <row r="449">
          <cell r="A449" t="str">
            <v>پسهند</v>
          </cell>
          <cell r="B449" t="str">
            <v>صنایع‌ لاستیکی‌  سهند</v>
          </cell>
          <cell r="C449" t="str">
            <v>TSE</v>
          </cell>
          <cell r="D449" t="str">
            <v>مصرفی دوره ای</v>
          </cell>
          <cell r="E449" t="str">
            <v>لاستیک و پلاستیک</v>
          </cell>
          <cell r="F449">
            <v>13398</v>
          </cell>
          <cell r="G449">
            <v>12727.758039816234</v>
          </cell>
          <cell r="H449">
            <v>10.45496998</v>
          </cell>
          <cell r="I449">
            <v>0.77561171740000001</v>
          </cell>
          <cell r="J449">
            <v>39180</v>
          </cell>
          <cell r="K449">
            <v>37220</v>
          </cell>
          <cell r="L449">
            <v>1.7131063961632102E-4</v>
          </cell>
          <cell r="M449">
            <v>9.93</v>
          </cell>
          <cell r="N449">
            <v>443131</v>
          </cell>
          <cell r="O449">
            <v>0.51211353420000005</v>
          </cell>
          <cell r="P449">
            <v>0.89867253079999998</v>
          </cell>
          <cell r="Q449">
            <v>0.77561171740000001</v>
          </cell>
        </row>
        <row r="450">
          <cell r="A450" t="str">
            <v>مارون</v>
          </cell>
          <cell r="B450" t="str">
            <v>پتروشیمی مارون</v>
          </cell>
          <cell r="C450" t="str">
            <v>IFB</v>
          </cell>
          <cell r="D450" t="str">
            <v>مواد پایه</v>
          </cell>
          <cell r="E450" t="str">
            <v>مواد شیمیایی-متنوع</v>
          </cell>
          <cell r="F450">
            <v>1526400</v>
          </cell>
          <cell r="G450">
            <v>1527203.3684210526</v>
          </cell>
          <cell r="H450">
            <v>9.5288058779</v>
          </cell>
          <cell r="I450">
            <v>0.75069890900000003</v>
          </cell>
          <cell r="J450">
            <v>190000</v>
          </cell>
          <cell r="K450">
            <v>190100</v>
          </cell>
          <cell r="L450">
            <v>1.9516984647734915E-2</v>
          </cell>
          <cell r="M450">
            <v>9.5299999999999994</v>
          </cell>
          <cell r="N450">
            <v>523150</v>
          </cell>
          <cell r="O450">
            <v>0.50930540970000004</v>
          </cell>
          <cell r="P450">
            <v>0.26569202139999998</v>
          </cell>
          <cell r="Q450">
            <v>0.75069890900000003</v>
          </cell>
        </row>
        <row r="451">
          <cell r="A451" t="str">
            <v>کلر</v>
          </cell>
          <cell r="B451" t="str">
            <v>کلر پارس</v>
          </cell>
          <cell r="C451" t="str">
            <v>IFB</v>
          </cell>
          <cell r="D451" t="str">
            <v>مواد پایه</v>
          </cell>
          <cell r="E451" t="str">
            <v>مواد شیمیایی-متنوع</v>
          </cell>
          <cell r="F451">
            <v>29556.875</v>
          </cell>
          <cell r="G451">
            <v>27709.5703125</v>
          </cell>
          <cell r="H451">
            <v>16.9469990459</v>
          </cell>
          <cell r="J451">
            <v>89600</v>
          </cell>
          <cell r="K451">
            <v>84000</v>
          </cell>
          <cell r="L451">
            <v>3.7792261242794808E-4</v>
          </cell>
          <cell r="M451">
            <v>15.89</v>
          </cell>
          <cell r="N451">
            <v>1</v>
          </cell>
          <cell r="O451">
            <v>0.50750055679999995</v>
          </cell>
          <cell r="P451">
            <v>0.81883024910000002</v>
          </cell>
          <cell r="Q451">
            <v>0</v>
          </cell>
        </row>
        <row r="452">
          <cell r="A452" t="str">
            <v>ثنام</v>
          </cell>
          <cell r="B452" t="str">
            <v>س ساختمانی ب نام آوران مهندسی</v>
          </cell>
          <cell r="C452" t="str">
            <v>IFB-OTC</v>
          </cell>
          <cell r="D452" t="str">
            <v>املاک و مستغلات</v>
          </cell>
          <cell r="E452" t="str">
            <v>انبوه سازی، املاک و مستغلات</v>
          </cell>
          <cell r="F452">
            <v>2945</v>
          </cell>
          <cell r="G452">
            <v>2865.9395973154365</v>
          </cell>
          <cell r="H452">
            <v>344.6773530621</v>
          </cell>
          <cell r="I452">
            <v>0.7058037519</v>
          </cell>
          <cell r="J452">
            <v>5960</v>
          </cell>
          <cell r="K452">
            <v>5800</v>
          </cell>
          <cell r="L452">
            <v>3.7655607827292538E-5</v>
          </cell>
          <cell r="M452">
            <v>644.44000000000005</v>
          </cell>
          <cell r="N452">
            <v>1519757</v>
          </cell>
          <cell r="O452">
            <v>0.5055245773</v>
          </cell>
          <cell r="P452">
            <v>0.19090666840000001</v>
          </cell>
          <cell r="Q452">
            <v>0.7058037519</v>
          </cell>
        </row>
        <row r="453">
          <cell r="A453" t="str">
            <v>ثرود</v>
          </cell>
          <cell r="B453" t="str">
            <v>سرمایه‌گذاری مسکن زاینده رود</v>
          </cell>
          <cell r="C453" t="str">
            <v>IFB</v>
          </cell>
          <cell r="D453" t="str">
            <v>املاک و مستغلات</v>
          </cell>
          <cell r="E453" t="str">
            <v>انبوه سازی، املاک و مستغلات</v>
          </cell>
          <cell r="F453">
            <v>5770</v>
          </cell>
          <cell r="G453">
            <v>4635.4767932489449</v>
          </cell>
          <cell r="H453">
            <v>26.539397007000002</v>
          </cell>
          <cell r="I453">
            <v>0.3175573444</v>
          </cell>
          <cell r="J453">
            <v>11850</v>
          </cell>
          <cell r="K453">
            <v>9520</v>
          </cell>
          <cell r="L453">
            <v>7.3776861515612206E-5</v>
          </cell>
          <cell r="M453">
            <v>21.3</v>
          </cell>
          <cell r="N453">
            <v>1</v>
          </cell>
          <cell r="O453">
            <v>0.5043021714</v>
          </cell>
          <cell r="P453">
            <v>1.0759268588999999</v>
          </cell>
          <cell r="Q453">
            <v>0.3175573444</v>
          </cell>
        </row>
        <row r="454">
          <cell r="A454" t="str">
            <v>وایرا</v>
          </cell>
          <cell r="B454" t="str">
            <v>سرمایه گذاری صنایع ایران</v>
          </cell>
          <cell r="C454" t="str">
            <v>IFB-OTC</v>
          </cell>
          <cell r="D454" t="str">
            <v>خدمات مالی</v>
          </cell>
          <cell r="E454" t="str">
            <v>سرمایه گذاری</v>
          </cell>
          <cell r="F454">
            <v>4595.8</v>
          </cell>
          <cell r="G454">
            <v>4379.576937269373</v>
          </cell>
          <cell r="H454">
            <v>8.9551622297000009</v>
          </cell>
          <cell r="I454">
            <v>0.2276117403</v>
          </cell>
          <cell r="J454">
            <v>2168</v>
          </cell>
          <cell r="K454">
            <v>2066</v>
          </cell>
          <cell r="L454">
            <v>5.8763206265762662E-5</v>
          </cell>
          <cell r="M454">
            <v>8.5399999999999991</v>
          </cell>
          <cell r="N454">
            <v>4466280</v>
          </cell>
          <cell r="O454">
            <v>0.50259165709999998</v>
          </cell>
          <cell r="P454">
            <v>-6.3752494500000007E-2</v>
          </cell>
          <cell r="Q454">
            <v>0.2276117403</v>
          </cell>
        </row>
        <row r="455">
          <cell r="A455" t="str">
            <v>دفرا</v>
          </cell>
          <cell r="B455" t="str">
            <v>فرآورده‌های‌ تزریقی‌ ایران‌</v>
          </cell>
          <cell r="C455" t="str">
            <v>TSE</v>
          </cell>
          <cell r="D455" t="str">
            <v>بهداشتی</v>
          </cell>
          <cell r="E455" t="str">
            <v>دارویی</v>
          </cell>
          <cell r="F455">
            <v>25760</v>
          </cell>
          <cell r="G455">
            <v>25983.8783269962</v>
          </cell>
          <cell r="H455">
            <v>8.1448103931000002</v>
          </cell>
          <cell r="I455">
            <v>0.50016035660000002</v>
          </cell>
          <cell r="J455">
            <v>18410</v>
          </cell>
          <cell r="K455">
            <v>18570</v>
          </cell>
          <cell r="L455">
            <v>3.2937468849950958E-4</v>
          </cell>
          <cell r="M455">
            <v>8.2200000000000006</v>
          </cell>
          <cell r="N455">
            <v>850340</v>
          </cell>
          <cell r="O455">
            <v>0.50168508229999997</v>
          </cell>
          <cell r="P455">
            <v>0.62723328079999996</v>
          </cell>
          <cell r="Q455">
            <v>0.50016035660000002</v>
          </cell>
        </row>
        <row r="456">
          <cell r="A456" t="str">
            <v>ددام</v>
          </cell>
          <cell r="B456" t="str">
            <v>داروسازی زاگرس فارمد پارس</v>
          </cell>
          <cell r="C456" t="str">
            <v>TSE</v>
          </cell>
          <cell r="D456" t="str">
            <v>بهداشتی</v>
          </cell>
          <cell r="E456" t="str">
            <v>دارویی</v>
          </cell>
          <cell r="F456">
            <v>14409.5</v>
          </cell>
          <cell r="G456">
            <v>14494.199485672299</v>
          </cell>
          <cell r="H456">
            <v>12.768312819</v>
          </cell>
          <cell r="I456">
            <v>0.2067182336</v>
          </cell>
          <cell r="J456">
            <v>13610</v>
          </cell>
          <cell r="K456">
            <v>13690</v>
          </cell>
          <cell r="L456">
            <v>1.8424396637941318E-4</v>
          </cell>
          <cell r="M456">
            <v>12.84</v>
          </cell>
          <cell r="N456">
            <v>1066098</v>
          </cell>
          <cell r="O456">
            <v>0.5002360669</v>
          </cell>
          <cell r="P456">
            <v>0.79779104560000003</v>
          </cell>
          <cell r="Q456">
            <v>0.2067182336</v>
          </cell>
        </row>
        <row r="457">
          <cell r="A457" t="str">
            <v>سپید</v>
          </cell>
          <cell r="B457" t="str">
            <v>سپید ماکیان</v>
          </cell>
          <cell r="C457" t="str">
            <v>TSE</v>
          </cell>
          <cell r="D457" t="str">
            <v>مصرفی غیردوره ای</v>
          </cell>
          <cell r="E457" t="str">
            <v>محصولات کشاورزی و دامپروری</v>
          </cell>
          <cell r="F457">
            <v>68940</v>
          </cell>
          <cell r="G457">
            <v>63364.852173913045</v>
          </cell>
          <cell r="H457">
            <v>9.6049123697999992</v>
          </cell>
          <cell r="J457">
            <v>23000</v>
          </cell>
          <cell r="K457">
            <v>21140</v>
          </cell>
          <cell r="L457">
            <v>8.8148645283991423E-4</v>
          </cell>
          <cell r="M457">
            <v>8.83</v>
          </cell>
          <cell r="N457">
            <v>1200000</v>
          </cell>
          <cell r="O457">
            <v>0.49867789899999998</v>
          </cell>
          <cell r="P457">
            <v>0</v>
          </cell>
          <cell r="Q457">
            <v>0</v>
          </cell>
        </row>
        <row r="458">
          <cell r="A458" t="str">
            <v>وآرین</v>
          </cell>
          <cell r="B458" t="str">
            <v>شرکت توسعه اقتصادی آرین</v>
          </cell>
          <cell r="C458" t="str">
            <v>IFB-OTC</v>
          </cell>
          <cell r="D458" t="str">
            <v>خدمات مالی</v>
          </cell>
          <cell r="E458" t="str">
            <v>سرمایه گذاری</v>
          </cell>
          <cell r="F458">
            <v>5024</v>
          </cell>
          <cell r="G458">
            <v>5099.9395385839298</v>
          </cell>
          <cell r="H458">
            <v>48.264012209999997</v>
          </cell>
          <cell r="I458">
            <v>1.1609038278999999</v>
          </cell>
          <cell r="J458">
            <v>1257</v>
          </cell>
          <cell r="K458">
            <v>1276</v>
          </cell>
          <cell r="L458">
            <v>6.4238293284997529E-5</v>
          </cell>
          <cell r="M458">
            <v>49.08</v>
          </cell>
          <cell r="N458">
            <v>7930215</v>
          </cell>
          <cell r="O458">
            <v>0.49607282429999999</v>
          </cell>
          <cell r="P458">
            <v>0.61851176929999996</v>
          </cell>
          <cell r="Q458">
            <v>1.1609038278999999</v>
          </cell>
        </row>
        <row r="459">
          <cell r="A459" t="str">
            <v>هجرت</v>
          </cell>
          <cell r="B459" t="str">
            <v>پخش هجرت</v>
          </cell>
          <cell r="C459" t="str">
            <v>IFB</v>
          </cell>
          <cell r="D459" t="str">
            <v>بهداشتی</v>
          </cell>
          <cell r="E459" t="str">
            <v>دارویی</v>
          </cell>
          <cell r="F459">
            <v>31650</v>
          </cell>
          <cell r="G459">
            <v>31650</v>
          </cell>
          <cell r="H459">
            <v>7.5758225484999997</v>
          </cell>
          <cell r="J459">
            <v>31800</v>
          </cell>
          <cell r="K459" t="e">
            <v>#N/A</v>
          </cell>
          <cell r="L459">
            <v>4.0468590415409464E-4</v>
          </cell>
          <cell r="M459" t="e">
            <v>#N/A</v>
          </cell>
          <cell r="N459">
            <v>447094</v>
          </cell>
          <cell r="O459">
            <v>0.49530253600000002</v>
          </cell>
          <cell r="P459">
            <v>1.2266925865</v>
          </cell>
          <cell r="Q459">
            <v>0</v>
          </cell>
        </row>
        <row r="460">
          <cell r="A460" t="str">
            <v>کفرآور</v>
          </cell>
          <cell r="B460" t="str">
            <v>فرآورده های سیمان شرق</v>
          </cell>
          <cell r="C460" t="str">
            <v>IFB-OTC</v>
          </cell>
          <cell r="D460" t="str">
            <v>صنعتی</v>
          </cell>
          <cell r="E460" t="str">
            <v>سایر محصولات کانی غیرفلزی</v>
          </cell>
          <cell r="F460">
            <v>3294</v>
          </cell>
          <cell r="G460">
            <v>3103.9615384615386</v>
          </cell>
          <cell r="H460">
            <v>14.703704202400001</v>
          </cell>
          <cell r="I460">
            <v>0.28785387849999999</v>
          </cell>
          <cell r="J460">
            <v>18200</v>
          </cell>
          <cell r="K460">
            <v>17150</v>
          </cell>
          <cell r="L460">
            <v>4.2118021114805304E-5</v>
          </cell>
          <cell r="M460">
            <v>13.85</v>
          </cell>
          <cell r="N460">
            <v>475964</v>
          </cell>
          <cell r="O460">
            <v>0.4937366856</v>
          </cell>
          <cell r="P460">
            <v>0.46107666250000001</v>
          </cell>
          <cell r="Q460">
            <v>0.28785387849999999</v>
          </cell>
        </row>
        <row r="461">
          <cell r="A461" t="str">
            <v>ولتجار</v>
          </cell>
          <cell r="B461" t="str">
            <v>واسپاری تجارت وسرمایه ایرانیان</v>
          </cell>
          <cell r="C461" t="str">
            <v>IFB-OTC</v>
          </cell>
          <cell r="D461" t="str">
            <v>مصرفی دوره ای</v>
          </cell>
          <cell r="E461" t="str">
            <v>تجارت عمده وخرده فروشی وسائط نقلیه موتور</v>
          </cell>
          <cell r="F461">
            <v>5025.6000000000004</v>
          </cell>
          <cell r="G461">
            <v>5160.3862068965518</v>
          </cell>
          <cell r="H461">
            <v>20.846308995600001</v>
          </cell>
          <cell r="I461">
            <v>0.43043015330000001</v>
          </cell>
          <cell r="J461">
            <v>2871</v>
          </cell>
          <cell r="K461">
            <v>2948</v>
          </cell>
          <cell r="L461">
            <v>6.4258751340183829E-5</v>
          </cell>
          <cell r="M461">
            <v>21.36</v>
          </cell>
          <cell r="N461">
            <v>3640335</v>
          </cell>
          <cell r="O461">
            <v>0.49099723080000002</v>
          </cell>
          <cell r="P461">
            <v>0.67270906509999995</v>
          </cell>
          <cell r="Q461">
            <v>0.43043015330000001</v>
          </cell>
        </row>
        <row r="462">
          <cell r="A462" t="str">
            <v>سباقر</v>
          </cell>
          <cell r="B462" t="str">
            <v>سیمان باقران</v>
          </cell>
          <cell r="C462" t="str">
            <v>IFB-OTC</v>
          </cell>
          <cell r="D462" t="str">
            <v>صنعتی</v>
          </cell>
          <cell r="E462" t="str">
            <v>سیمان، اهک و گچ</v>
          </cell>
          <cell r="F462">
            <v>8322</v>
          </cell>
          <cell r="G462">
            <v>7945.8981348637017</v>
          </cell>
          <cell r="H462">
            <v>9.1958976885000006</v>
          </cell>
          <cell r="I462">
            <v>0.46303352860000002</v>
          </cell>
          <cell r="J462">
            <v>13940</v>
          </cell>
          <cell r="K462">
            <v>13310</v>
          </cell>
          <cell r="L462">
            <v>1.0640745953776858E-4</v>
          </cell>
          <cell r="M462">
            <v>8.7799999999999994</v>
          </cell>
          <cell r="N462">
            <v>704722</v>
          </cell>
          <cell r="O462">
            <v>0.48866139250000001</v>
          </cell>
          <cell r="P462">
            <v>0.63982245439999996</v>
          </cell>
          <cell r="Q462">
            <v>0.46303352860000002</v>
          </cell>
        </row>
        <row r="463">
          <cell r="A463" t="str">
            <v>پارتا</v>
          </cell>
          <cell r="B463" t="str">
            <v>مجتمع‌صنعتی‌آرتاویل‌تایر</v>
          </cell>
          <cell r="C463" t="str">
            <v>IFB-OTC</v>
          </cell>
          <cell r="D463" t="str">
            <v>مصرفی دوره ای</v>
          </cell>
          <cell r="E463" t="str">
            <v>لاستیک و پلاستیک</v>
          </cell>
          <cell r="F463">
            <v>39834.18</v>
          </cell>
          <cell r="G463">
            <v>39834.18</v>
          </cell>
          <cell r="H463">
            <v>10.430522940299999</v>
          </cell>
          <cell r="I463">
            <v>0.30032582429999999</v>
          </cell>
          <cell r="J463">
            <v>17890</v>
          </cell>
          <cell r="K463" t="e">
            <v>#N/A</v>
          </cell>
          <cell r="L463">
            <v>5.0933115796325296E-4</v>
          </cell>
          <cell r="M463" t="e">
            <v>#N/A</v>
          </cell>
          <cell r="N463">
            <v>880800</v>
          </cell>
          <cell r="O463">
            <v>0.4884481645</v>
          </cell>
          <cell r="P463">
            <v>9.6486054099999996E-2</v>
          </cell>
          <cell r="Q463">
            <v>0.30032582429999999</v>
          </cell>
        </row>
        <row r="464">
          <cell r="A464" t="str">
            <v>کورز</v>
          </cell>
          <cell r="B464" t="str">
            <v>ورزیران‌</v>
          </cell>
          <cell r="C464" t="str">
            <v>IFB-OTC</v>
          </cell>
          <cell r="D464" t="str">
            <v>صنعتی</v>
          </cell>
          <cell r="E464" t="str">
            <v>سایر محصولات کانی غیرفلزی</v>
          </cell>
          <cell r="F464">
            <v>673.24</v>
          </cell>
          <cell r="G464">
            <v>613.84666106882639</v>
          </cell>
          <cell r="H464">
            <v>5.4732519439000002</v>
          </cell>
          <cell r="J464">
            <v>36919</v>
          </cell>
          <cell r="K464">
            <v>33662</v>
          </cell>
          <cell r="L464">
            <v>8.6082381710174621E-6</v>
          </cell>
          <cell r="M464">
            <v>4.99</v>
          </cell>
          <cell r="N464">
            <v>1</v>
          </cell>
          <cell r="O464">
            <v>0.48385874449999999</v>
          </cell>
          <cell r="P464">
            <v>-0.19663752749999999</v>
          </cell>
          <cell r="Q464">
            <v>0</v>
          </cell>
        </row>
        <row r="465">
          <cell r="A465" t="str">
            <v>ثتوسا</v>
          </cell>
          <cell r="B465" t="str">
            <v>س.توسعه و عمران استان اردبیل</v>
          </cell>
          <cell r="C465" t="str">
            <v>IFB-OTC</v>
          </cell>
          <cell r="D465" t="str">
            <v>املاک و مستغلات</v>
          </cell>
          <cell r="E465" t="str">
            <v>انبوه سازی، املاک و مستغلات</v>
          </cell>
          <cell r="F465">
            <v>1434.24</v>
          </cell>
          <cell r="G465">
            <v>1290.816</v>
          </cell>
          <cell r="I465">
            <v>0.85410105560000005</v>
          </cell>
          <cell r="J465">
            <v>15000</v>
          </cell>
          <cell r="K465">
            <v>13500</v>
          </cell>
          <cell r="L465">
            <v>1.8338600669003753E-5</v>
          </cell>
          <cell r="M465">
            <v>-53.36</v>
          </cell>
          <cell r="N465">
            <v>480000</v>
          </cell>
          <cell r="O465">
            <v>0.4825911665</v>
          </cell>
          <cell r="P465">
            <v>0.2341897936</v>
          </cell>
          <cell r="Q465">
            <v>0.85410105560000005</v>
          </cell>
        </row>
        <row r="466">
          <cell r="A466" t="str">
            <v>سفار</v>
          </cell>
          <cell r="B466" t="str">
            <v>سیمان‌فارس‌</v>
          </cell>
          <cell r="C466" t="str">
            <v>TSE</v>
          </cell>
          <cell r="D466" t="str">
            <v>صنعتی</v>
          </cell>
          <cell r="E466" t="str">
            <v>سیمان، اهک و گچ</v>
          </cell>
          <cell r="F466">
            <v>21776.18</v>
          </cell>
          <cell r="G466">
            <v>23655.69296842565</v>
          </cell>
          <cell r="H466">
            <v>19.876591996799998</v>
          </cell>
          <cell r="I466">
            <v>0.60066712099999997</v>
          </cell>
          <cell r="J466">
            <v>91530</v>
          </cell>
          <cell r="K466">
            <v>99430</v>
          </cell>
          <cell r="L466">
            <v>2.7843643261681874E-4</v>
          </cell>
          <cell r="M466">
            <v>21.59</v>
          </cell>
          <cell r="N466">
            <v>192406</v>
          </cell>
          <cell r="O466">
            <v>0.47299968060000003</v>
          </cell>
          <cell r="P466">
            <v>0.34920488150000001</v>
          </cell>
          <cell r="Q466">
            <v>0.60066712099999997</v>
          </cell>
        </row>
        <row r="467">
          <cell r="A467" t="str">
            <v>شکام</v>
          </cell>
          <cell r="B467" t="str">
            <v>صنایع شیمیایی کیمیاگران امروز</v>
          </cell>
          <cell r="C467" t="str">
            <v>IFB</v>
          </cell>
          <cell r="D467" t="str">
            <v>مواد پایه</v>
          </cell>
          <cell r="E467" t="str">
            <v>مواد شیمیایی-متنوع</v>
          </cell>
          <cell r="F467">
            <v>30375</v>
          </cell>
          <cell r="G467">
            <v>30060</v>
          </cell>
          <cell r="H467">
            <v>8.4266904288000006</v>
          </cell>
          <cell r="J467">
            <v>33750</v>
          </cell>
          <cell r="K467">
            <v>33400</v>
          </cell>
          <cell r="L467">
            <v>3.8838339142750793E-4</v>
          </cell>
          <cell r="M467">
            <v>8.34</v>
          </cell>
          <cell r="N467">
            <v>1</v>
          </cell>
          <cell r="O467">
            <v>0.47189183940000001</v>
          </cell>
          <cell r="P467">
            <v>0</v>
          </cell>
          <cell r="Q467">
            <v>0</v>
          </cell>
        </row>
        <row r="468">
          <cell r="A468" t="str">
            <v>کگل</v>
          </cell>
          <cell r="B468" t="str">
            <v>معدنی و صنعتی گل گهر</v>
          </cell>
          <cell r="C468" t="str">
            <v>TSE</v>
          </cell>
          <cell r="D468" t="str">
            <v>مواد پایه</v>
          </cell>
          <cell r="E468" t="str">
            <v>کانی های فلزی</v>
          </cell>
          <cell r="F468">
            <v>2720000</v>
          </cell>
          <cell r="G468">
            <v>2676032.3291697279</v>
          </cell>
          <cell r="H468">
            <v>13.1847631084</v>
          </cell>
          <cell r="I468">
            <v>0.69198604259999996</v>
          </cell>
          <cell r="J468">
            <v>13610</v>
          </cell>
          <cell r="K468">
            <v>13390</v>
          </cell>
          <cell r="L468">
            <v>3.4778693816718408E-2</v>
          </cell>
          <cell r="M468">
            <v>12.97</v>
          </cell>
          <cell r="N468">
            <v>8602151</v>
          </cell>
          <cell r="O468">
            <v>0.46580449200000001</v>
          </cell>
          <cell r="P468">
            <v>0.98290442050000004</v>
          </cell>
          <cell r="Q468">
            <v>0.69198604259999996</v>
          </cell>
        </row>
        <row r="469">
          <cell r="A469" t="str">
            <v>زکشت</v>
          </cell>
          <cell r="B469" t="str">
            <v>کشاورزی مکانیزه اصفهان کشت</v>
          </cell>
          <cell r="C469" t="str">
            <v>IFB</v>
          </cell>
          <cell r="D469" t="str">
            <v>مصرفی غیردوره ای</v>
          </cell>
          <cell r="E469" t="str">
            <v>محصولات کشاورزی و دامپروری</v>
          </cell>
          <cell r="F469">
            <v>7620</v>
          </cell>
          <cell r="G469">
            <v>6825</v>
          </cell>
          <cell r="H469">
            <v>19.5400147191</v>
          </cell>
          <cell r="I469">
            <v>0.56745267349999995</v>
          </cell>
          <cell r="J469">
            <v>25400</v>
          </cell>
          <cell r="K469">
            <v>22750</v>
          </cell>
          <cell r="L469">
            <v>9.74314878247773E-5</v>
          </cell>
          <cell r="M469">
            <v>0</v>
          </cell>
          <cell r="N469">
            <v>1</v>
          </cell>
          <cell r="O469">
            <v>0.45921709080000001</v>
          </cell>
          <cell r="P469">
            <v>0.73070322470000004</v>
          </cell>
          <cell r="Q469">
            <v>0.56745267349999995</v>
          </cell>
        </row>
        <row r="470">
          <cell r="A470" t="str">
            <v>تاپکیش</v>
          </cell>
          <cell r="B470" t="str">
            <v>تجارت الکترونیک پارسیان کیش</v>
          </cell>
          <cell r="C470" t="str">
            <v>IFB</v>
          </cell>
          <cell r="D470" t="str">
            <v>تکنولوژی</v>
          </cell>
          <cell r="E470" t="str">
            <v>نرم افزار و خدمات</v>
          </cell>
          <cell r="F470">
            <v>16668</v>
          </cell>
          <cell r="G470">
            <v>16268.838896952104</v>
          </cell>
          <cell r="H470">
            <v>26.050667729499999</v>
          </cell>
          <cell r="I470">
            <v>0.64869788920000004</v>
          </cell>
          <cell r="J470">
            <v>13780</v>
          </cell>
          <cell r="K470">
            <v>13450</v>
          </cell>
          <cell r="L470">
            <v>2.1312178990333174E-4</v>
          </cell>
          <cell r="M470">
            <v>25.43</v>
          </cell>
          <cell r="N470">
            <v>1</v>
          </cell>
          <cell r="O470">
            <v>0.45834526889999999</v>
          </cell>
          <cell r="P470">
            <v>1.0762533281</v>
          </cell>
          <cell r="Q470">
            <v>0.64869788920000004</v>
          </cell>
        </row>
        <row r="471">
          <cell r="A471" t="str">
            <v>پشاهن</v>
          </cell>
          <cell r="B471" t="str">
            <v>تولیدی پلاستیک‌ شاهین</v>
          </cell>
          <cell r="C471" t="str">
            <v>IFB-OTC</v>
          </cell>
          <cell r="D471" t="str">
            <v>مصرفی دوره ای</v>
          </cell>
          <cell r="E471" t="str">
            <v>لاستیک و پلاستیک</v>
          </cell>
          <cell r="F471">
            <v>3331.18604</v>
          </cell>
          <cell r="G471">
            <v>3430.6694239999997</v>
          </cell>
          <cell r="H471">
            <v>44.365532929300002</v>
          </cell>
          <cell r="I471">
            <v>-8.5332852299999998E-2</v>
          </cell>
          <cell r="J471">
            <v>55250</v>
          </cell>
          <cell r="K471">
            <v>56900</v>
          </cell>
          <cell r="L471">
            <v>4.2593492401355391E-5</v>
          </cell>
          <cell r="M471">
            <v>45.7</v>
          </cell>
          <cell r="N471">
            <v>1</v>
          </cell>
          <cell r="O471">
            <v>0.45537409080000002</v>
          </cell>
          <cell r="P471">
            <v>-3.8874700399999997E-2</v>
          </cell>
          <cell r="Q471">
            <v>-8.5332852299999998E-2</v>
          </cell>
        </row>
        <row r="472">
          <cell r="A472" t="str">
            <v>چکارن</v>
          </cell>
          <cell r="B472" t="str">
            <v>کارتن‌ ایران‌</v>
          </cell>
          <cell r="C472" t="str">
            <v>TSE</v>
          </cell>
          <cell r="D472" t="str">
            <v>مواد پایه</v>
          </cell>
          <cell r="E472" t="str">
            <v>محصولات کاغذی</v>
          </cell>
          <cell r="F472">
            <v>6775.754304</v>
          </cell>
          <cell r="G472">
            <v>6219.819343573633</v>
          </cell>
          <cell r="H472">
            <v>27.105577381500002</v>
          </cell>
          <cell r="I472">
            <v>0.51181968050000004</v>
          </cell>
          <cell r="J472">
            <v>2852</v>
          </cell>
          <cell r="K472">
            <v>2618</v>
          </cell>
          <cell r="L472">
            <v>8.6636722175047033E-5</v>
          </cell>
          <cell r="M472">
            <v>24.93</v>
          </cell>
          <cell r="N472">
            <v>4795396</v>
          </cell>
          <cell r="O472">
            <v>0.45390764849999998</v>
          </cell>
          <cell r="P472">
            <v>0.70021325999999995</v>
          </cell>
          <cell r="Q472">
            <v>0.51181968050000004</v>
          </cell>
        </row>
        <row r="473">
          <cell r="A473" t="str">
            <v>کگهر</v>
          </cell>
          <cell r="B473" t="str">
            <v>سنگ آهن گهرزمین</v>
          </cell>
          <cell r="C473" t="str">
            <v>IFB</v>
          </cell>
          <cell r="D473" t="str">
            <v>مواد پایه</v>
          </cell>
          <cell r="E473" t="str">
            <v>کانی های فلزی</v>
          </cell>
          <cell r="F473">
            <v>1248750</v>
          </cell>
          <cell r="G473">
            <v>1237544.8654037886</v>
          </cell>
          <cell r="H473">
            <v>10.1479750813</v>
          </cell>
          <cell r="I473">
            <v>1.4000339187999999</v>
          </cell>
          <cell r="J473">
            <v>50150</v>
          </cell>
          <cell r="K473">
            <v>49700</v>
          </cell>
          <cell r="L473">
            <v>1.5966872758686437E-2</v>
          </cell>
          <cell r="M473">
            <v>10.06</v>
          </cell>
          <cell r="N473">
            <v>2400000</v>
          </cell>
          <cell r="O473">
            <v>0.45334036439999997</v>
          </cell>
          <cell r="P473">
            <v>0.54158265260000005</v>
          </cell>
          <cell r="Q473">
            <v>1.4000339187999999</v>
          </cell>
        </row>
        <row r="474">
          <cell r="A474" t="str">
            <v>مداران</v>
          </cell>
          <cell r="B474" t="str">
            <v>داده‌پردازی‌ایران‌</v>
          </cell>
          <cell r="C474" t="str">
            <v>TSE</v>
          </cell>
          <cell r="D474" t="str">
            <v>تکنولوژی</v>
          </cell>
          <cell r="E474" t="str">
            <v>سخت افزار و تجهیزات</v>
          </cell>
          <cell r="F474">
            <v>13494</v>
          </cell>
          <cell r="G474">
            <v>13494</v>
          </cell>
          <cell r="H474">
            <v>14.892333456399999</v>
          </cell>
          <cell r="I474">
            <v>1.0028208097</v>
          </cell>
          <cell r="J474">
            <v>20850</v>
          </cell>
          <cell r="K474" t="e">
            <v>#N/A</v>
          </cell>
          <cell r="L474">
            <v>1.7253812292749931E-4</v>
          </cell>
          <cell r="M474" t="e">
            <v>#N/A</v>
          </cell>
          <cell r="N474">
            <v>832871</v>
          </cell>
          <cell r="O474">
            <v>0.452687216</v>
          </cell>
          <cell r="P474">
            <v>0.82082205200000002</v>
          </cell>
          <cell r="Q474">
            <v>1.0028208097</v>
          </cell>
        </row>
        <row r="475">
          <cell r="A475" t="str">
            <v>تنوین</v>
          </cell>
          <cell r="B475" t="str">
            <v>تامین سرمایه نوین</v>
          </cell>
          <cell r="C475" t="str">
            <v>TSE</v>
          </cell>
          <cell r="D475" t="str">
            <v>خدمات مالی</v>
          </cell>
          <cell r="E475" t="str">
            <v>فعالیتهای مرتبط با اوراق بهادار</v>
          </cell>
          <cell r="F475">
            <v>90060</v>
          </cell>
          <cell r="G475">
            <v>89613.857239360499</v>
          </cell>
          <cell r="H475">
            <v>7.1201855577000002</v>
          </cell>
          <cell r="I475">
            <v>0.84328571600000002</v>
          </cell>
          <cell r="J475">
            <v>4441</v>
          </cell>
          <cell r="K475">
            <v>4419</v>
          </cell>
          <cell r="L475">
            <v>1.1515327812991396E-3</v>
          </cell>
          <cell r="M475">
            <v>7.08</v>
          </cell>
          <cell r="N475">
            <v>8000000</v>
          </cell>
          <cell r="O475">
            <v>0.45150213010000001</v>
          </cell>
          <cell r="P475">
            <v>0.3432169236</v>
          </cell>
          <cell r="Q475">
            <v>0.84328571600000002</v>
          </cell>
        </row>
        <row r="476">
          <cell r="A476" t="str">
            <v>سهرمز</v>
          </cell>
          <cell r="B476" t="str">
            <v>سیمان‌هرمزگان‌</v>
          </cell>
          <cell r="C476" t="str">
            <v>TSE</v>
          </cell>
          <cell r="D476" t="str">
            <v>صنعتی</v>
          </cell>
          <cell r="E476" t="str">
            <v>سیمان، اهک و گچ</v>
          </cell>
          <cell r="F476">
            <v>25354.76</v>
          </cell>
          <cell r="G476">
            <v>23589.82764006791</v>
          </cell>
          <cell r="H476">
            <v>11.067854042700001</v>
          </cell>
          <cell r="I476">
            <v>0.49954663560000001</v>
          </cell>
          <cell r="J476">
            <v>23560</v>
          </cell>
          <cell r="K476">
            <v>21920</v>
          </cell>
          <cell r="L476">
            <v>3.2419317457219819E-4</v>
          </cell>
          <cell r="M476">
            <v>10.3</v>
          </cell>
          <cell r="N476">
            <v>741473</v>
          </cell>
          <cell r="O476">
            <v>0.44981786509999999</v>
          </cell>
          <cell r="P476">
            <v>0.42786176300000001</v>
          </cell>
          <cell r="Q476">
            <v>0.49954663560000001</v>
          </cell>
        </row>
        <row r="477">
          <cell r="A477" t="str">
            <v>خدیزل</v>
          </cell>
          <cell r="B477" t="str">
            <v>بهمن  دیزل</v>
          </cell>
          <cell r="C477" t="str">
            <v>IFB</v>
          </cell>
          <cell r="D477" t="str">
            <v>مصرفی دوره ای</v>
          </cell>
          <cell r="E477" t="str">
            <v>خودرو</v>
          </cell>
          <cell r="F477">
            <v>88320</v>
          </cell>
          <cell r="G477">
            <v>94526.270270270266</v>
          </cell>
          <cell r="H477">
            <v>8.8916560719</v>
          </cell>
          <cell r="I477">
            <v>0.57562425179999999</v>
          </cell>
          <cell r="J477">
            <v>11100</v>
          </cell>
          <cell r="K477">
            <v>11880</v>
          </cell>
          <cell r="L477">
            <v>1.1292846462840329E-3</v>
          </cell>
          <cell r="M477">
            <v>9.52</v>
          </cell>
          <cell r="N477">
            <v>1</v>
          </cell>
          <cell r="O477">
            <v>0.44938648530000003</v>
          </cell>
          <cell r="P477">
            <v>0.8947747237</v>
          </cell>
          <cell r="Q477">
            <v>0.57562425179999999</v>
          </cell>
        </row>
        <row r="478">
          <cell r="A478" t="str">
            <v>لازما</v>
          </cell>
          <cell r="B478" t="str">
            <v>کارخانه های صنعتی آزمایش</v>
          </cell>
          <cell r="C478" t="str">
            <v>IFB-OTC</v>
          </cell>
          <cell r="D478" t="str">
            <v>مصرفی دوره ای</v>
          </cell>
          <cell r="E478" t="str">
            <v>وسایل خانگی</v>
          </cell>
          <cell r="F478">
            <v>5154.75</v>
          </cell>
          <cell r="G478">
            <v>5035.6276260504201</v>
          </cell>
          <cell r="H478">
            <v>98.967593920300004</v>
          </cell>
          <cell r="I478">
            <v>0.48729797450000001</v>
          </cell>
          <cell r="J478">
            <v>23800</v>
          </cell>
          <cell r="K478">
            <v>23250</v>
          </cell>
          <cell r="L478">
            <v>6.5910099982253377E-5</v>
          </cell>
          <cell r="M478">
            <v>96.88</v>
          </cell>
          <cell r="N478">
            <v>207469</v>
          </cell>
          <cell r="O478">
            <v>0.44577137789999999</v>
          </cell>
          <cell r="P478">
            <v>0.33564030080000001</v>
          </cell>
          <cell r="Q478">
            <v>0.48729797450000001</v>
          </cell>
        </row>
        <row r="479">
          <cell r="A479" t="str">
            <v>کشرق</v>
          </cell>
          <cell r="B479" t="str">
            <v>صنعتی و معدنی شمال شرق شاهرود</v>
          </cell>
          <cell r="C479" t="str">
            <v>IFB</v>
          </cell>
          <cell r="D479" t="str">
            <v>مواد پایه</v>
          </cell>
          <cell r="E479" t="str">
            <v>زغال سنگ</v>
          </cell>
          <cell r="F479">
            <v>8240.4</v>
          </cell>
          <cell r="G479">
            <v>7901.7534246575333</v>
          </cell>
          <cell r="H479">
            <v>27.572677129700001</v>
          </cell>
          <cell r="I479">
            <v>0.105654438</v>
          </cell>
          <cell r="J479">
            <v>98550</v>
          </cell>
          <cell r="K479">
            <v>94500</v>
          </cell>
          <cell r="L479">
            <v>1.0536409872326703E-4</v>
          </cell>
          <cell r="M479">
            <v>26.44</v>
          </cell>
          <cell r="N479">
            <v>164564</v>
          </cell>
          <cell r="O479">
            <v>0.44491568679999999</v>
          </cell>
          <cell r="P479">
            <v>0.26462167050000002</v>
          </cell>
          <cell r="Q479">
            <v>0.105654438</v>
          </cell>
        </row>
        <row r="480">
          <cell r="A480" t="str">
            <v>سفارود</v>
          </cell>
          <cell r="B480" t="str">
            <v>کارخانه فارسیت درود</v>
          </cell>
          <cell r="C480" t="str">
            <v>IFB-OTC</v>
          </cell>
          <cell r="D480" t="str">
            <v>صنعتی</v>
          </cell>
          <cell r="E480" t="str">
            <v>سایر محصولات کانی غیرفلزی</v>
          </cell>
          <cell r="F480">
            <v>786.24</v>
          </cell>
          <cell r="G480">
            <v>741.41583975346691</v>
          </cell>
          <cell r="I480">
            <v>6.9350319199999996E-2</v>
          </cell>
          <cell r="J480">
            <v>6490</v>
          </cell>
          <cell r="K480">
            <v>6120</v>
          </cell>
          <cell r="L480">
            <v>1.0053088318550249E-5</v>
          </cell>
          <cell r="M480">
            <v>-23.81</v>
          </cell>
          <cell r="N480">
            <v>604800</v>
          </cell>
          <cell r="O480">
            <v>0.4393940845</v>
          </cell>
          <cell r="P480">
            <v>0.3521396618</v>
          </cell>
          <cell r="Q480">
            <v>6.9350319199999996E-2</v>
          </cell>
        </row>
        <row r="481">
          <cell r="A481" t="str">
            <v>ولراز</v>
          </cell>
          <cell r="B481" t="str">
            <v>لیزینگ رازی</v>
          </cell>
          <cell r="C481" t="str">
            <v>IFB-OTC</v>
          </cell>
          <cell r="D481" t="str">
            <v>خدمات مالی</v>
          </cell>
          <cell r="E481" t="str">
            <v>لیزینگ</v>
          </cell>
          <cell r="F481">
            <v>1729.35</v>
          </cell>
          <cell r="G481">
            <v>1645.9706249999999</v>
          </cell>
          <cell r="I481">
            <v>0.18134719520000001</v>
          </cell>
          <cell r="J481">
            <v>28000</v>
          </cell>
          <cell r="K481">
            <v>26650</v>
          </cell>
          <cell r="L481">
            <v>2.2111961085272783E-5</v>
          </cell>
          <cell r="M481">
            <v>-493.52</v>
          </cell>
          <cell r="N481">
            <v>305000</v>
          </cell>
          <cell r="O481">
            <v>0.43466414980000001</v>
          </cell>
          <cell r="P481">
            <v>0.1023559845</v>
          </cell>
          <cell r="Q481">
            <v>0.18134719520000001</v>
          </cell>
        </row>
        <row r="482">
          <cell r="A482" t="str">
            <v>اپال</v>
          </cell>
          <cell r="B482" t="str">
            <v>فرآوری معدنی اپال کانی پارس</v>
          </cell>
          <cell r="C482" t="str">
            <v>TSE</v>
          </cell>
          <cell r="D482" t="str">
            <v>مواد پایه</v>
          </cell>
          <cell r="E482" t="str">
            <v>کانی های فلزی</v>
          </cell>
          <cell r="F482">
            <v>410600</v>
          </cell>
          <cell r="G482">
            <v>408981.87192118226</v>
          </cell>
          <cell r="H482">
            <v>8.2993633509000002</v>
          </cell>
          <cell r="J482">
            <v>20300</v>
          </cell>
          <cell r="K482">
            <v>20220</v>
          </cell>
          <cell r="L482">
            <v>5.2500484121855064E-3</v>
          </cell>
          <cell r="M482">
            <v>8.27</v>
          </cell>
          <cell r="N482">
            <v>5769231</v>
          </cell>
          <cell r="O482">
            <v>0.4336676746</v>
          </cell>
          <cell r="P482">
            <v>0.30248341709999998</v>
          </cell>
          <cell r="Q482">
            <v>0</v>
          </cell>
        </row>
        <row r="483">
          <cell r="A483" t="str">
            <v>سنیر</v>
          </cell>
          <cell r="B483" t="str">
            <v>سیمان‌ سفید نی‌ریز</v>
          </cell>
          <cell r="C483" t="str">
            <v>TSE</v>
          </cell>
          <cell r="D483" t="str">
            <v>صنعتی</v>
          </cell>
          <cell r="E483" t="str">
            <v>سیمان، اهک و گچ</v>
          </cell>
          <cell r="F483">
            <v>9719.7999999999993</v>
          </cell>
          <cell r="G483">
            <v>8514.8851194700728</v>
          </cell>
          <cell r="H483">
            <v>31.471254693799999</v>
          </cell>
          <cell r="I483">
            <v>0.1159680141</v>
          </cell>
          <cell r="J483">
            <v>42270</v>
          </cell>
          <cell r="K483">
            <v>37030</v>
          </cell>
          <cell r="L483">
            <v>1.2428012799990424E-4</v>
          </cell>
          <cell r="M483">
            <v>27.57</v>
          </cell>
          <cell r="N483">
            <v>445104</v>
          </cell>
          <cell r="O483">
            <v>0.43138069979999999</v>
          </cell>
          <cell r="P483">
            <v>0.6155968047</v>
          </cell>
          <cell r="Q483">
            <v>0.1159680141</v>
          </cell>
        </row>
        <row r="484">
          <cell r="A484" t="str">
            <v>ثنور</v>
          </cell>
          <cell r="B484" t="str">
            <v>سرمایه گذاری کوه نور</v>
          </cell>
          <cell r="C484" t="str">
            <v>IFB-OTC</v>
          </cell>
          <cell r="D484" t="str">
            <v>املاک و مستغلات</v>
          </cell>
          <cell r="E484" t="str">
            <v>انبوه سازی، املاک و مستغلات</v>
          </cell>
          <cell r="F484">
            <v>9699.9268800000009</v>
          </cell>
          <cell r="G484">
            <v>8960.2030588929902</v>
          </cell>
          <cell r="H484">
            <v>2.1431869437</v>
          </cell>
          <cell r="I484">
            <v>0.30927729349999999</v>
          </cell>
          <cell r="J484">
            <v>8130</v>
          </cell>
          <cell r="K484">
            <v>7510</v>
          </cell>
          <cell r="L484">
            <v>1.2402602463385172E-4</v>
          </cell>
          <cell r="M484">
            <v>1.98</v>
          </cell>
          <cell r="N484">
            <v>1168225</v>
          </cell>
          <cell r="O484">
            <v>0.43108140480000001</v>
          </cell>
          <cell r="P484">
            <v>0.277472314</v>
          </cell>
          <cell r="Q484">
            <v>0.30927729349999999</v>
          </cell>
        </row>
        <row r="485">
          <cell r="A485" t="str">
            <v>قرن</v>
          </cell>
          <cell r="B485" t="str">
            <v>پدیده شیمی قرن</v>
          </cell>
          <cell r="C485" t="str">
            <v>TSE</v>
          </cell>
          <cell r="D485" t="str">
            <v>مصرفی دوره ای</v>
          </cell>
          <cell r="E485" t="str">
            <v>محصولات پاک کننده</v>
          </cell>
          <cell r="F485">
            <v>47880</v>
          </cell>
          <cell r="G485">
            <v>46140.726513569934</v>
          </cell>
          <cell r="H485">
            <v>17.4407406234</v>
          </cell>
          <cell r="J485">
            <v>23950</v>
          </cell>
          <cell r="K485">
            <v>23080</v>
          </cell>
          <cell r="L485">
            <v>6.122073014501754E-4</v>
          </cell>
          <cell r="M485">
            <v>16.809999999999999</v>
          </cell>
          <cell r="N485">
            <v>800000</v>
          </cell>
          <cell r="O485">
            <v>0.4289275575</v>
          </cell>
          <cell r="P485">
            <v>0.70647213919999996</v>
          </cell>
          <cell r="Q485">
            <v>0</v>
          </cell>
        </row>
        <row r="486">
          <cell r="A486" t="str">
            <v>دماوند</v>
          </cell>
          <cell r="B486" t="str">
            <v>تولید نیروی برق دماوند</v>
          </cell>
          <cell r="C486" t="str">
            <v>IFB</v>
          </cell>
          <cell r="D486" t="str">
            <v>خدمات رفاهی</v>
          </cell>
          <cell r="E486" t="str">
            <v>خدمات رفاهی-برق</v>
          </cell>
          <cell r="F486">
            <v>119232</v>
          </cell>
          <cell r="G486">
            <v>113750.06896551723</v>
          </cell>
          <cell r="H486">
            <v>19.639208470900002</v>
          </cell>
          <cell r="I486">
            <v>0.36379447599999998</v>
          </cell>
          <cell r="J486">
            <v>21750</v>
          </cell>
          <cell r="K486">
            <v>20750</v>
          </cell>
          <cell r="L486">
            <v>1.5245342724834444E-3</v>
          </cell>
          <cell r="M486">
            <v>18.739999999999998</v>
          </cell>
          <cell r="N486">
            <v>2208000</v>
          </cell>
          <cell r="O486">
            <v>0.42868792890000001</v>
          </cell>
          <cell r="P486">
            <v>0.66348199289999998</v>
          </cell>
          <cell r="Q486">
            <v>0.36379447599999998</v>
          </cell>
        </row>
        <row r="487">
          <cell r="A487" t="str">
            <v>تکنو</v>
          </cell>
          <cell r="B487" t="str">
            <v>تکنوتار</v>
          </cell>
          <cell r="C487" t="str">
            <v>TSE</v>
          </cell>
          <cell r="D487" t="str">
            <v>صنعتی</v>
          </cell>
          <cell r="E487" t="str">
            <v>ماشین الات</v>
          </cell>
          <cell r="F487">
            <v>1740.9424100000001</v>
          </cell>
          <cell r="G487">
            <v>1684.707392718708</v>
          </cell>
          <cell r="I487">
            <v>0.3574556358</v>
          </cell>
          <cell r="J487">
            <v>7430</v>
          </cell>
          <cell r="K487">
            <v>7190</v>
          </cell>
          <cell r="L487">
            <v>2.2260184937474206E-5</v>
          </cell>
          <cell r="M487">
            <v>-85.6</v>
          </cell>
          <cell r="N487">
            <v>2148997</v>
          </cell>
          <cell r="O487">
            <v>0.42862803469999999</v>
          </cell>
          <cell r="P487">
            <v>0.72198376279999998</v>
          </cell>
          <cell r="Q487">
            <v>0.3574556358</v>
          </cell>
        </row>
        <row r="488">
          <cell r="A488" t="str">
            <v>ساذری</v>
          </cell>
          <cell r="B488" t="str">
            <v>آذریت‌</v>
          </cell>
          <cell r="C488" t="str">
            <v>IFB-OTC</v>
          </cell>
          <cell r="D488" t="str">
            <v>صنعتی</v>
          </cell>
          <cell r="E488" t="str">
            <v>سایر محصولات کانی غیرفلزی</v>
          </cell>
          <cell r="F488">
            <v>1356.6</v>
          </cell>
          <cell r="G488">
            <v>1276.8</v>
          </cell>
          <cell r="I488">
            <v>-6.0621253999999999E-2</v>
          </cell>
          <cell r="J488">
            <v>5950</v>
          </cell>
          <cell r="K488">
            <v>5600</v>
          </cell>
          <cell r="L488">
            <v>1.7345873541088305E-5</v>
          </cell>
          <cell r="M488">
            <v>-15.34</v>
          </cell>
          <cell r="N488">
            <v>1140000</v>
          </cell>
          <cell r="O488">
            <v>0.42859832339999998</v>
          </cell>
          <cell r="P488">
            <v>0.19935333459999999</v>
          </cell>
          <cell r="Q488">
            <v>-6.0621253999999999E-2</v>
          </cell>
        </row>
        <row r="489">
          <cell r="A489" t="str">
            <v>دعبید</v>
          </cell>
          <cell r="B489" t="str">
            <v>لابراتوارداروسازی‌  دکترعبیدی‌</v>
          </cell>
          <cell r="C489" t="str">
            <v>TSE</v>
          </cell>
          <cell r="D489" t="str">
            <v>بهداشتی</v>
          </cell>
          <cell r="E489" t="str">
            <v>دارویی</v>
          </cell>
          <cell r="F489">
            <v>108945</v>
          </cell>
          <cell r="G489">
            <v>108269.72107438016</v>
          </cell>
          <cell r="H489">
            <v>13.912772410600001</v>
          </cell>
          <cell r="I489">
            <v>0.81108918249999995</v>
          </cell>
          <cell r="J489">
            <v>24200</v>
          </cell>
          <cell r="K489">
            <v>24050</v>
          </cell>
          <cell r="L489">
            <v>1.393001763919995E-3</v>
          </cell>
          <cell r="M489">
            <v>13.83</v>
          </cell>
          <cell r="N489">
            <v>1800000</v>
          </cell>
          <cell r="O489">
            <v>0.42586175999999998</v>
          </cell>
          <cell r="P489">
            <v>0.57654397700000004</v>
          </cell>
          <cell r="Q489">
            <v>0.81108918249999995</v>
          </cell>
        </row>
        <row r="490">
          <cell r="A490" t="str">
            <v>وامید</v>
          </cell>
          <cell r="B490" t="str">
            <v>گروه مدیریت سرمایه گذاری امید</v>
          </cell>
          <cell r="C490" t="str">
            <v>TSE</v>
          </cell>
          <cell r="D490" t="str">
            <v>خدمات مالی</v>
          </cell>
          <cell r="E490" t="str">
            <v>سرمایه گذاری</v>
          </cell>
          <cell r="F490">
            <v>1434330.3841800001</v>
          </cell>
          <cell r="G490">
            <v>1384003.0022789475</v>
          </cell>
          <cell r="H490">
            <v>10.843383151499999</v>
          </cell>
          <cell r="I490">
            <v>0.74016789540000005</v>
          </cell>
          <cell r="J490">
            <v>14820</v>
          </cell>
          <cell r="K490">
            <v>14300</v>
          </cell>
          <cell r="L490">
            <v>1.8339756346842758E-2</v>
          </cell>
          <cell r="M490">
            <v>10.46</v>
          </cell>
          <cell r="N490">
            <v>7599747</v>
          </cell>
          <cell r="O490">
            <v>0.42317758509999998</v>
          </cell>
          <cell r="P490">
            <v>0.6278427728</v>
          </cell>
          <cell r="Q490">
            <v>0.74016789540000005</v>
          </cell>
        </row>
        <row r="491">
          <cell r="A491" t="str">
            <v>پلوله</v>
          </cell>
          <cell r="B491" t="str">
            <v>گازلوله‌</v>
          </cell>
          <cell r="C491" t="str">
            <v>IFB-OTC</v>
          </cell>
          <cell r="D491" t="str">
            <v>مصرفی دوره ای</v>
          </cell>
          <cell r="E491" t="str">
            <v>لاستیک و پلاستیک</v>
          </cell>
          <cell r="F491">
            <v>5782.5</v>
          </cell>
          <cell r="G491">
            <v>5660.6465517241386</v>
          </cell>
          <cell r="H491">
            <v>8.8500176322000002</v>
          </cell>
          <cell r="I491">
            <v>0.20639781339999999</v>
          </cell>
          <cell r="J491">
            <v>26100</v>
          </cell>
          <cell r="K491">
            <v>25550</v>
          </cell>
          <cell r="L491">
            <v>7.3936690071755209E-5</v>
          </cell>
          <cell r="M491">
            <v>8.66</v>
          </cell>
          <cell r="N491">
            <v>427351</v>
          </cell>
          <cell r="O491">
            <v>0.41907629369999999</v>
          </cell>
          <cell r="P491">
            <v>0.14678002039999999</v>
          </cell>
          <cell r="Q491">
            <v>0.20639781339999999</v>
          </cell>
        </row>
        <row r="492">
          <cell r="A492" t="str">
            <v>کپارس</v>
          </cell>
          <cell r="B492" t="str">
            <v>کاشی‌ پارس‌</v>
          </cell>
          <cell r="C492" t="str">
            <v>TSE</v>
          </cell>
          <cell r="D492" t="str">
            <v>صنعتی</v>
          </cell>
          <cell r="E492" t="str">
            <v>کاشی و سرامیک</v>
          </cell>
          <cell r="F492">
            <v>16403.774130000002</v>
          </cell>
          <cell r="G492">
            <v>17014.992300000002</v>
          </cell>
          <cell r="H492">
            <v>13.2977642464</v>
          </cell>
          <cell r="I492">
            <v>0.41719982690000001</v>
          </cell>
          <cell r="J492">
            <v>9930</v>
          </cell>
          <cell r="K492">
            <v>10300</v>
          </cell>
          <cell r="L492">
            <v>2.0974332275951337E-4</v>
          </cell>
          <cell r="M492">
            <v>13.79</v>
          </cell>
          <cell r="N492">
            <v>1322751</v>
          </cell>
          <cell r="O492">
            <v>0.41782325219999999</v>
          </cell>
          <cell r="P492">
            <v>0.37367899780000002</v>
          </cell>
          <cell r="Q492">
            <v>0.41719982690000001</v>
          </cell>
        </row>
        <row r="493">
          <cell r="A493" t="str">
            <v>ثنظام</v>
          </cell>
          <cell r="B493" t="str">
            <v>س. ساختمانی نظام مهندسی ایران</v>
          </cell>
          <cell r="C493" t="str">
            <v>IFB-OTC</v>
          </cell>
          <cell r="D493" t="str">
            <v>املاک و مستغلات</v>
          </cell>
          <cell r="E493" t="str">
            <v>انبوه سازی، املاک و مستغلات</v>
          </cell>
          <cell r="F493">
            <v>1261.0536912</v>
          </cell>
          <cell r="G493">
            <v>1218.2424580860036</v>
          </cell>
          <cell r="I493">
            <v>3.7809017200000003E-2</v>
          </cell>
          <cell r="J493">
            <v>16790</v>
          </cell>
          <cell r="K493">
            <v>16220</v>
          </cell>
          <cell r="L493">
            <v>1.612419125466447E-5</v>
          </cell>
          <cell r="M493">
            <v>-98.9</v>
          </cell>
          <cell r="N493">
            <v>372652</v>
          </cell>
          <cell r="O493">
            <v>0.41455855390000002</v>
          </cell>
          <cell r="P493">
            <v>0.94081133360000002</v>
          </cell>
          <cell r="Q493">
            <v>3.7809017200000003E-2</v>
          </cell>
        </row>
        <row r="494">
          <cell r="A494" t="str">
            <v>وارس</v>
          </cell>
          <cell r="B494" t="str">
            <v>سرمایه گذاری ارس صبا</v>
          </cell>
          <cell r="C494" t="str">
            <v>IFB-OTC</v>
          </cell>
          <cell r="D494" t="str">
            <v>خدمات مالی</v>
          </cell>
          <cell r="E494" t="str">
            <v>سرمایه گذاری</v>
          </cell>
          <cell r="F494">
            <v>8650</v>
          </cell>
          <cell r="G494">
            <v>8584.6220930232557</v>
          </cell>
          <cell r="H494">
            <v>8.7095134218000005</v>
          </cell>
          <cell r="I494">
            <v>0.90179556890000001</v>
          </cell>
          <cell r="J494">
            <v>17200</v>
          </cell>
          <cell r="K494">
            <v>17070</v>
          </cell>
          <cell r="L494">
            <v>1.106013608509611E-4</v>
          </cell>
          <cell r="M494">
            <v>8.64</v>
          </cell>
          <cell r="N494">
            <v>594178</v>
          </cell>
          <cell r="O494">
            <v>0.41386140659999998</v>
          </cell>
          <cell r="P494">
            <v>0.52635207169999998</v>
          </cell>
          <cell r="Q494">
            <v>0.90179556890000001</v>
          </cell>
        </row>
        <row r="495">
          <cell r="A495" t="str">
            <v>سمتاز</v>
          </cell>
          <cell r="B495" t="str">
            <v>سیمان ممتازان کرمان</v>
          </cell>
          <cell r="C495" t="str">
            <v>IFB-OTC</v>
          </cell>
          <cell r="D495" t="str">
            <v>صنعتی</v>
          </cell>
          <cell r="E495" t="str">
            <v>سیمان، اهک و گچ</v>
          </cell>
          <cell r="F495">
            <v>19840</v>
          </cell>
          <cell r="G495">
            <v>18877.087967644085</v>
          </cell>
          <cell r="H495">
            <v>7.8302552671000001</v>
          </cell>
          <cell r="I495">
            <v>0.24025136389999999</v>
          </cell>
          <cell r="J495">
            <v>19780</v>
          </cell>
          <cell r="K495">
            <v>18820</v>
          </cell>
          <cell r="L495">
            <v>2.5367988431018132E-4</v>
          </cell>
          <cell r="M495">
            <v>7.45</v>
          </cell>
          <cell r="N495">
            <v>511509</v>
          </cell>
          <cell r="O495">
            <v>0.41255514180000002</v>
          </cell>
          <cell r="P495">
            <v>0.6148612336</v>
          </cell>
          <cell r="Q495">
            <v>0.24025136389999999</v>
          </cell>
        </row>
        <row r="496">
          <cell r="A496" t="str">
            <v>غشوکو</v>
          </cell>
          <cell r="B496" t="str">
            <v>شوکو پارس</v>
          </cell>
          <cell r="C496" t="str">
            <v>IFB-OTC</v>
          </cell>
          <cell r="D496" t="str">
            <v>مصرفی غیردوره ای</v>
          </cell>
          <cell r="E496" t="str">
            <v>شیرینیجات</v>
          </cell>
          <cell r="F496">
            <v>3504</v>
          </cell>
          <cell r="G496">
            <v>3504</v>
          </cell>
          <cell r="H496">
            <v>19.2382713344</v>
          </cell>
          <cell r="I496">
            <v>0.91443759170000005</v>
          </cell>
          <cell r="J496">
            <v>9000</v>
          </cell>
          <cell r="K496" t="e">
            <v>#N/A</v>
          </cell>
          <cell r="L496">
            <v>4.4803140858007825E-5</v>
          </cell>
          <cell r="M496" t="e">
            <v>#N/A</v>
          </cell>
          <cell r="N496">
            <v>1140772</v>
          </cell>
          <cell r="O496">
            <v>0.40864790470000001</v>
          </cell>
          <cell r="P496">
            <v>0.52042329089999995</v>
          </cell>
          <cell r="Q496">
            <v>0.91443759170000005</v>
          </cell>
        </row>
        <row r="497">
          <cell r="A497" t="str">
            <v>وسلرستا</v>
          </cell>
          <cell r="B497" t="str">
            <v>شرکت س استان لرستان</v>
          </cell>
          <cell r="C497" t="str">
            <v>TSE</v>
          </cell>
          <cell r="D497" t="str">
            <v>خدمات مالی</v>
          </cell>
          <cell r="E497" t="str">
            <v>سرمایه گذاری استانی</v>
          </cell>
          <cell r="F497">
            <v>43765.175139239996</v>
          </cell>
          <cell r="G497">
            <v>43765.175139239996</v>
          </cell>
          <cell r="J497">
            <v>460</v>
          </cell>
          <cell r="K497" t="e">
            <v>#N/A</v>
          </cell>
          <cell r="L497">
            <v>5.5959398014804567E-4</v>
          </cell>
          <cell r="M497" t="e">
            <v>#N/A</v>
          </cell>
          <cell r="N497">
            <v>37167877</v>
          </cell>
          <cell r="O497">
            <v>0.40645090270000001</v>
          </cell>
          <cell r="P497">
            <v>0</v>
          </cell>
          <cell r="Q497">
            <v>0</v>
          </cell>
        </row>
        <row r="498">
          <cell r="A498" t="str">
            <v>کقزوی</v>
          </cell>
          <cell r="B498" t="str">
            <v>شیشه‌ قزوین‌</v>
          </cell>
          <cell r="C498" t="str">
            <v>IFB-OTC</v>
          </cell>
          <cell r="D498" t="str">
            <v>صنعتی</v>
          </cell>
          <cell r="E498" t="str">
            <v>سایر محصولات کانی غیرفلزی</v>
          </cell>
          <cell r="F498">
            <v>22833.72</v>
          </cell>
          <cell r="G498">
            <v>22833.72</v>
          </cell>
          <cell r="H498">
            <v>5.9867981537999997</v>
          </cell>
          <cell r="I498">
            <v>0.62090311669999998</v>
          </cell>
          <cell r="J498">
            <v>15990</v>
          </cell>
          <cell r="K498" t="e">
            <v>#N/A</v>
          </cell>
          <cell r="L498">
            <v>2.9195843991789686E-4</v>
          </cell>
          <cell r="M498" t="e">
            <v>#N/A</v>
          </cell>
          <cell r="N498">
            <v>720462</v>
          </cell>
          <cell r="O498">
            <v>0.40518123769999997</v>
          </cell>
          <cell r="P498">
            <v>1.7336895E-3</v>
          </cell>
          <cell r="Q498">
            <v>0.62090311669999998</v>
          </cell>
        </row>
        <row r="499">
          <cell r="A499" t="str">
            <v>وثوق</v>
          </cell>
          <cell r="B499" t="str">
            <v>سرمایه گذاری وثوق امین</v>
          </cell>
          <cell r="C499" t="str">
            <v>IFB-OTC</v>
          </cell>
          <cell r="D499" t="str">
            <v>خدمات مالی</v>
          </cell>
          <cell r="E499" t="str">
            <v>سرمایه گذاری</v>
          </cell>
          <cell r="F499">
            <v>2777.6</v>
          </cell>
          <cell r="G499">
            <v>2834.1574660633482</v>
          </cell>
          <cell r="H499">
            <v>33.532082360300002</v>
          </cell>
          <cell r="I499">
            <v>0.20298938489999999</v>
          </cell>
          <cell r="J499">
            <v>8840</v>
          </cell>
          <cell r="K499">
            <v>9020</v>
          </cell>
          <cell r="L499">
            <v>3.5515183803425382E-5</v>
          </cell>
          <cell r="M499">
            <v>34.17</v>
          </cell>
          <cell r="N499">
            <v>1272265</v>
          </cell>
          <cell r="O499">
            <v>0.40433420930000002</v>
          </cell>
          <cell r="P499">
            <v>0.62968562579999998</v>
          </cell>
          <cell r="Q499">
            <v>0.20298938489999999</v>
          </cell>
        </row>
        <row r="500">
          <cell r="A500" t="str">
            <v>قشیر</v>
          </cell>
          <cell r="B500" t="str">
            <v>قند شیروان قوچان و بجنورد</v>
          </cell>
          <cell r="C500" t="str">
            <v>IFB</v>
          </cell>
          <cell r="D500" t="str">
            <v>مصرفی غیردوره ای</v>
          </cell>
          <cell r="E500" t="str">
            <v>شکر</v>
          </cell>
          <cell r="F500">
            <v>5491.0465848000003</v>
          </cell>
          <cell r="G500">
            <v>5193.3864275640517</v>
          </cell>
          <cell r="I500">
            <v>0.2423457047</v>
          </cell>
          <cell r="J500">
            <v>7010</v>
          </cell>
          <cell r="K500">
            <v>6630</v>
          </cell>
          <cell r="L500">
            <v>7.0210083789006055E-5</v>
          </cell>
          <cell r="M500">
            <v>-13.39</v>
          </cell>
          <cell r="N500">
            <v>2083334</v>
          </cell>
          <cell r="O500">
            <v>0.4031797386</v>
          </cell>
          <cell r="P500">
            <v>0.8503149082</v>
          </cell>
          <cell r="Q500">
            <v>0.2423457047</v>
          </cell>
        </row>
        <row r="501">
          <cell r="A501" t="str">
            <v>شفارا</v>
          </cell>
          <cell r="B501" t="str">
            <v>پتروشیمی فارابی</v>
          </cell>
          <cell r="C501" t="str">
            <v>IFB-OTC</v>
          </cell>
          <cell r="D501" t="str">
            <v>مواد پایه</v>
          </cell>
          <cell r="E501" t="str">
            <v>مواد شیمیایی-متنوع</v>
          </cell>
          <cell r="F501">
            <v>14704.28817</v>
          </cell>
          <cell r="G501">
            <v>14836.998352039709</v>
          </cell>
          <cell r="H501">
            <v>31.184830869900001</v>
          </cell>
          <cell r="I501">
            <v>0.68707516560000004</v>
          </cell>
          <cell r="J501">
            <v>5540</v>
          </cell>
          <cell r="K501">
            <v>5590</v>
          </cell>
          <cell r="L501">
            <v>1.8801321178574433E-4</v>
          </cell>
          <cell r="M501">
            <v>31.4</v>
          </cell>
          <cell r="N501">
            <v>1658375</v>
          </cell>
          <cell r="O501">
            <v>0.4030990545</v>
          </cell>
          <cell r="P501">
            <v>0.92245784480000004</v>
          </cell>
          <cell r="Q501">
            <v>0.68707516560000004</v>
          </cell>
        </row>
        <row r="502">
          <cell r="A502" t="str">
            <v>سبجنو</v>
          </cell>
          <cell r="B502" t="str">
            <v>سیمان‌ بجنورد</v>
          </cell>
          <cell r="C502" t="str">
            <v>TSE</v>
          </cell>
          <cell r="D502" t="str">
            <v>صنعتی</v>
          </cell>
          <cell r="E502" t="str">
            <v>سیمان، اهک و گچ</v>
          </cell>
          <cell r="F502">
            <v>16644.32</v>
          </cell>
          <cell r="G502">
            <v>15554.467487274411</v>
          </cell>
          <cell r="H502">
            <v>7.6495851529000003</v>
          </cell>
          <cell r="I502">
            <v>0.45038129659999998</v>
          </cell>
          <cell r="J502">
            <v>43220</v>
          </cell>
          <cell r="K502">
            <v>40390</v>
          </cell>
          <cell r="L502">
            <v>2.1281901068657442E-4</v>
          </cell>
          <cell r="M502">
            <v>7.15</v>
          </cell>
          <cell r="N502">
            <v>353274</v>
          </cell>
          <cell r="O502">
            <v>0.40125009499999997</v>
          </cell>
          <cell r="P502">
            <v>0.48509960260000001</v>
          </cell>
          <cell r="Q502">
            <v>0.45038129659999998</v>
          </cell>
        </row>
        <row r="503">
          <cell r="A503" t="str">
            <v>ولغدر</v>
          </cell>
          <cell r="B503" t="str">
            <v>لیزینگ‌خودروغدیر</v>
          </cell>
          <cell r="C503" t="str">
            <v>TSE</v>
          </cell>
          <cell r="D503" t="str">
            <v>خدمات مالی</v>
          </cell>
          <cell r="E503" t="str">
            <v>لیزینگ</v>
          </cell>
          <cell r="F503">
            <v>6068.5</v>
          </cell>
          <cell r="G503">
            <v>5741.0439512619669</v>
          </cell>
          <cell r="H503">
            <v>29.1748710062</v>
          </cell>
          <cell r="I503">
            <v>0.54547012279999996</v>
          </cell>
          <cell r="J503">
            <v>11490</v>
          </cell>
          <cell r="K503">
            <v>10870</v>
          </cell>
          <cell r="L503">
            <v>7.7593567436307225E-5</v>
          </cell>
          <cell r="M503">
            <v>27.59</v>
          </cell>
          <cell r="N503">
            <v>1355014</v>
          </cell>
          <cell r="O503">
            <v>0.4009306164</v>
          </cell>
          <cell r="P503">
            <v>1.0200740403999999</v>
          </cell>
          <cell r="Q503">
            <v>0.54547012279999996</v>
          </cell>
        </row>
        <row r="504">
          <cell r="A504" t="str">
            <v>سرچشمه</v>
          </cell>
          <cell r="B504" t="str">
            <v>سرمایه گذاری مس سرچشمه</v>
          </cell>
          <cell r="C504" t="str">
            <v>IFB</v>
          </cell>
          <cell r="D504" t="str">
            <v>خدمات مالی</v>
          </cell>
          <cell r="E504" t="str">
            <v>سرمایه گذاری</v>
          </cell>
          <cell r="F504">
            <v>34776.9</v>
          </cell>
          <cell r="G504">
            <v>34776.9</v>
          </cell>
          <cell r="H504">
            <v>17.676153752600001</v>
          </cell>
          <cell r="I504">
            <v>0.66811539669999997</v>
          </cell>
          <cell r="J504">
            <v>4505</v>
          </cell>
          <cell r="K504" t="e">
            <v>#N/A</v>
          </cell>
          <cell r="L504">
            <v>4.4466733713038024E-4</v>
          </cell>
          <cell r="M504" t="e">
            <v>#N/A</v>
          </cell>
          <cell r="N504">
            <v>3173932</v>
          </cell>
          <cell r="O504">
            <v>0.39997226219999998</v>
          </cell>
          <cell r="P504">
            <v>0.66181596369999995</v>
          </cell>
          <cell r="Q504">
            <v>0.66811539669999997</v>
          </cell>
        </row>
        <row r="505">
          <cell r="A505" t="str">
            <v>دقاضی</v>
          </cell>
          <cell r="B505" t="str">
            <v>داروسازی شهید قاضی</v>
          </cell>
          <cell r="C505" t="str">
            <v>IFB-OTC</v>
          </cell>
          <cell r="D505" t="str">
            <v>بهداشتی</v>
          </cell>
          <cell r="E505" t="str">
            <v>دارویی</v>
          </cell>
          <cell r="F505">
            <v>26732.5</v>
          </cell>
          <cell r="G505">
            <v>26732.5</v>
          </cell>
          <cell r="H505">
            <v>11.191213730899999</v>
          </cell>
          <cell r="I505">
            <v>0.41123630049999998</v>
          </cell>
          <cell r="J505">
            <v>31750</v>
          </cell>
          <cell r="K505" t="e">
            <v>#N/A</v>
          </cell>
          <cell r="L505">
            <v>3.4180935016743557E-4</v>
          </cell>
          <cell r="M505" t="e">
            <v>#N/A</v>
          </cell>
          <cell r="N505">
            <v>340000</v>
          </cell>
          <cell r="O505">
            <v>0.39841969960000001</v>
          </cell>
          <cell r="P505">
            <v>0.39300250520000002</v>
          </cell>
          <cell r="Q505">
            <v>0.41123630049999998</v>
          </cell>
        </row>
        <row r="506">
          <cell r="A506" t="str">
            <v>فسا</v>
          </cell>
          <cell r="B506" t="str">
            <v>پتروشیمی فسا</v>
          </cell>
          <cell r="C506" t="str">
            <v>IFB-OTC</v>
          </cell>
          <cell r="D506" t="str">
            <v>مواد پایه</v>
          </cell>
          <cell r="E506" t="str">
            <v>مواد شیمیایی-متنوع</v>
          </cell>
          <cell r="F506">
            <v>3214.0920000000001</v>
          </cell>
          <cell r="G506">
            <v>3154.6365440696409</v>
          </cell>
          <cell r="I506">
            <v>0.65199158219999997</v>
          </cell>
          <cell r="J506">
            <v>919</v>
          </cell>
          <cell r="K506">
            <v>902</v>
          </cell>
          <cell r="L506">
            <v>4.1096294693663272E-5</v>
          </cell>
          <cell r="M506">
            <v>-300.67</v>
          </cell>
          <cell r="N506">
            <v>10952903</v>
          </cell>
          <cell r="O506">
            <v>0.39203323620000002</v>
          </cell>
          <cell r="P506">
            <v>0.15878222859999999</v>
          </cell>
          <cell r="Q506">
            <v>0.65199158219999997</v>
          </cell>
        </row>
        <row r="507">
          <cell r="A507" t="str">
            <v>وشهر</v>
          </cell>
          <cell r="B507" t="str">
            <v>بانک شهر</v>
          </cell>
          <cell r="C507" t="str">
            <v>IFB-OTC</v>
          </cell>
          <cell r="D507" t="str">
            <v>خدمات مالی</v>
          </cell>
          <cell r="E507" t="str">
            <v>بانکها و موسسات اعتباری</v>
          </cell>
          <cell r="F507">
            <v>70934.289270070003</v>
          </cell>
          <cell r="G507">
            <v>76077.418447744698</v>
          </cell>
          <cell r="I507">
            <v>1.0216117392999999</v>
          </cell>
          <cell r="J507">
            <v>4510</v>
          </cell>
          <cell r="K507">
            <v>4837</v>
          </cell>
          <cell r="L507">
            <v>9.0698600280525671E-4</v>
          </cell>
          <cell r="M507">
            <v>-3.92</v>
          </cell>
          <cell r="N507">
            <v>6229137</v>
          </cell>
          <cell r="O507">
            <v>0.38999865659999999</v>
          </cell>
          <cell r="P507">
            <v>0.57647557800000004</v>
          </cell>
          <cell r="Q507">
            <v>1.0216117392999999</v>
          </cell>
        </row>
        <row r="508">
          <cell r="A508" t="str">
            <v>وبیمه</v>
          </cell>
          <cell r="B508" t="str">
            <v>سرمایه‌ گذاری‌ صنعت‌ بیمه‌</v>
          </cell>
          <cell r="C508" t="str">
            <v>TSE</v>
          </cell>
          <cell r="D508" t="str">
            <v>خدمات مالی</v>
          </cell>
          <cell r="E508" t="str">
            <v>سرمایه گذاری</v>
          </cell>
          <cell r="F508">
            <v>8585</v>
          </cell>
          <cell r="G508">
            <v>8149.8832574031885</v>
          </cell>
          <cell r="H508">
            <v>9.6367028866000002</v>
          </cell>
          <cell r="I508">
            <v>0.64082386609999997</v>
          </cell>
          <cell r="J508">
            <v>1756</v>
          </cell>
          <cell r="K508">
            <v>1667</v>
          </cell>
          <cell r="L508">
            <v>1.0977025235901746E-4</v>
          </cell>
          <cell r="M508">
            <v>9.16</v>
          </cell>
          <cell r="N508">
            <v>8008542</v>
          </cell>
          <cell r="O508">
            <v>0.38691237709999998</v>
          </cell>
          <cell r="P508">
            <v>1.0712005966</v>
          </cell>
          <cell r="Q508">
            <v>0.64082386609999997</v>
          </cell>
        </row>
        <row r="509">
          <cell r="A509" t="str">
            <v>واعتبار</v>
          </cell>
          <cell r="B509" t="str">
            <v>سرمایه گذاری اعتبار ایران</v>
          </cell>
          <cell r="C509" t="str">
            <v>TSE</v>
          </cell>
          <cell r="D509" t="str">
            <v>خدمات مالی</v>
          </cell>
          <cell r="E509" t="str">
            <v>سرمایه گذاری</v>
          </cell>
          <cell r="F509">
            <v>5513.4</v>
          </cell>
          <cell r="G509">
            <v>5390.1030040053402</v>
          </cell>
          <cell r="H509">
            <v>7.5027129302000004</v>
          </cell>
          <cell r="I509">
            <v>0.62335498160000002</v>
          </cell>
          <cell r="J509">
            <v>2996</v>
          </cell>
          <cell r="K509">
            <v>2929</v>
          </cell>
          <cell r="L509">
            <v>7.0495900915108542E-5</v>
          </cell>
          <cell r="M509">
            <v>7.34</v>
          </cell>
          <cell r="N509">
            <v>4684572</v>
          </cell>
          <cell r="O509">
            <v>0.38303758599999999</v>
          </cell>
          <cell r="P509">
            <v>0.84767588410000005</v>
          </cell>
          <cell r="Q509">
            <v>0.62335498160000002</v>
          </cell>
        </row>
        <row r="510">
          <cell r="A510" t="str">
            <v>لابسا</v>
          </cell>
          <cell r="B510" t="str">
            <v>آبسال‌</v>
          </cell>
          <cell r="C510" t="str">
            <v>TSE</v>
          </cell>
          <cell r="D510" t="str">
            <v>صنعتی</v>
          </cell>
          <cell r="E510" t="str">
            <v>ماشین الات</v>
          </cell>
          <cell r="F510">
            <v>13896</v>
          </cell>
          <cell r="G510">
            <v>13985.883570504529</v>
          </cell>
          <cell r="H510">
            <v>12.5011904612</v>
          </cell>
          <cell r="I510">
            <v>0.33752897009999999</v>
          </cell>
          <cell r="J510">
            <v>7730</v>
          </cell>
          <cell r="K510">
            <v>7780</v>
          </cell>
          <cell r="L510">
            <v>1.7767820929305843E-4</v>
          </cell>
          <cell r="M510">
            <v>12.59</v>
          </cell>
          <cell r="N510">
            <v>1973684</v>
          </cell>
          <cell r="O510">
            <v>0.38146396399999999</v>
          </cell>
          <cell r="P510">
            <v>0.79361316530000003</v>
          </cell>
          <cell r="Q510">
            <v>0.33752897009999999</v>
          </cell>
        </row>
        <row r="511">
          <cell r="A511" t="str">
            <v>فبیرا</v>
          </cell>
          <cell r="B511" t="str">
            <v>بسته‌ بندی‌ ایران‌</v>
          </cell>
          <cell r="C511" t="str">
            <v>IFB-OTC</v>
          </cell>
          <cell r="D511" t="str">
            <v>صنعتی</v>
          </cell>
          <cell r="E511" t="str">
            <v>محصولات فلزی</v>
          </cell>
          <cell r="F511">
            <v>2868.2799715000001</v>
          </cell>
          <cell r="G511">
            <v>2796.8408688474474</v>
          </cell>
          <cell r="I511">
            <v>0.3784300115</v>
          </cell>
          <cell r="J511">
            <v>1606</v>
          </cell>
          <cell r="K511">
            <v>1566</v>
          </cell>
          <cell r="L511">
            <v>3.667464371670011E-5</v>
          </cell>
          <cell r="M511">
            <v>-14.64</v>
          </cell>
          <cell r="N511">
            <v>2878527</v>
          </cell>
          <cell r="O511">
            <v>0.38039463699999998</v>
          </cell>
          <cell r="P511">
            <v>-4.9863514999999997E-2</v>
          </cell>
          <cell r="Q511">
            <v>0.3784300115</v>
          </cell>
        </row>
        <row r="512">
          <cell r="A512" t="str">
            <v>درازک</v>
          </cell>
          <cell r="B512" t="str">
            <v>دارویی‌ رازک‌</v>
          </cell>
          <cell r="C512" t="str">
            <v>TSE</v>
          </cell>
          <cell r="D512" t="str">
            <v>بهداشتی</v>
          </cell>
          <cell r="E512" t="str">
            <v>دارویی</v>
          </cell>
          <cell r="F512">
            <v>34734</v>
          </cell>
          <cell r="G512">
            <v>34023.864101022249</v>
          </cell>
          <cell r="H512">
            <v>10.1952014854</v>
          </cell>
          <cell r="I512">
            <v>0.59696329790000002</v>
          </cell>
          <cell r="J512">
            <v>16630</v>
          </cell>
          <cell r="K512">
            <v>16290</v>
          </cell>
          <cell r="L512">
            <v>4.4411880552569743E-4</v>
          </cell>
          <cell r="M512">
            <v>9.99</v>
          </cell>
          <cell r="N512">
            <v>857633</v>
          </cell>
          <cell r="O512">
            <v>0.3785020818</v>
          </cell>
          <cell r="P512">
            <v>0.66978754230000004</v>
          </cell>
          <cell r="Q512">
            <v>0.59696329790000002</v>
          </cell>
        </row>
        <row r="513">
          <cell r="A513" t="str">
            <v>ثالوند</v>
          </cell>
          <cell r="B513" t="str">
            <v>سرمایه گذاری مسکن الوند</v>
          </cell>
          <cell r="C513" t="str">
            <v>IFB</v>
          </cell>
          <cell r="D513" t="str">
            <v>املاک و مستغلات</v>
          </cell>
          <cell r="E513" t="str">
            <v>انبوه سازی، املاک و مستغلات</v>
          </cell>
          <cell r="F513">
            <v>6648</v>
          </cell>
          <cell r="G513">
            <v>7260.1118881118873</v>
          </cell>
          <cell r="H513">
            <v>15.810859369999999</v>
          </cell>
          <cell r="I513">
            <v>0.67376752929999995</v>
          </cell>
          <cell r="J513">
            <v>8580</v>
          </cell>
          <cell r="K513">
            <v>9370</v>
          </cell>
          <cell r="L513">
            <v>8.5003219299097042E-5</v>
          </cell>
          <cell r="M513">
            <v>17.260000000000002</v>
          </cell>
          <cell r="N513">
            <v>1989390</v>
          </cell>
          <cell r="O513">
            <v>0.37368827440000002</v>
          </cell>
          <cell r="P513">
            <v>0.57849991739999995</v>
          </cell>
          <cell r="Q513">
            <v>0.67376752929999995</v>
          </cell>
        </row>
        <row r="514">
          <cell r="A514" t="str">
            <v>غدشت</v>
          </cell>
          <cell r="B514" t="str">
            <v>دشت‌ مرغاب‌</v>
          </cell>
          <cell r="C514" t="str">
            <v>TSE</v>
          </cell>
          <cell r="D514" t="str">
            <v>مصرفی غیردوره ای</v>
          </cell>
          <cell r="E514" t="str">
            <v>محصولات کشاورزی و دامپروری</v>
          </cell>
          <cell r="F514">
            <v>12363.20129646</v>
          </cell>
          <cell r="G514">
            <v>13836.465811194663</v>
          </cell>
          <cell r="H514">
            <v>32.250139230000002</v>
          </cell>
          <cell r="I514">
            <v>0.42991070590000002</v>
          </cell>
          <cell r="J514">
            <v>18210</v>
          </cell>
          <cell r="K514">
            <v>20380</v>
          </cell>
          <cell r="L514">
            <v>1.5807940900148469E-4</v>
          </cell>
          <cell r="M514">
            <v>36.07</v>
          </cell>
          <cell r="N514">
            <v>880282</v>
          </cell>
          <cell r="O514">
            <v>0.36653429160000001</v>
          </cell>
          <cell r="P514">
            <v>7.5754394399999994E-2</v>
          </cell>
          <cell r="Q514">
            <v>0.42991070590000002</v>
          </cell>
        </row>
        <row r="515">
          <cell r="A515" t="str">
            <v>وتعاون</v>
          </cell>
          <cell r="B515" t="str">
            <v>بیمه تعاون</v>
          </cell>
          <cell r="C515" t="str">
            <v>IFB</v>
          </cell>
          <cell r="D515" t="str">
            <v>خدمات مالی</v>
          </cell>
          <cell r="E515" t="str">
            <v>بیمه</v>
          </cell>
          <cell r="F515">
            <v>7350</v>
          </cell>
          <cell r="G515">
            <v>7064.8494983277587</v>
          </cell>
          <cell r="H515">
            <v>16.274659647299998</v>
          </cell>
          <cell r="J515">
            <v>1495</v>
          </cell>
          <cell r="K515">
            <v>1437</v>
          </cell>
          <cell r="L515">
            <v>9.3979191012088338E-5</v>
          </cell>
          <cell r="M515">
            <v>15.62</v>
          </cell>
          <cell r="N515">
            <v>9380864</v>
          </cell>
          <cell r="O515">
            <v>0.35887814649999999</v>
          </cell>
          <cell r="P515">
            <v>0</v>
          </cell>
          <cell r="Q515">
            <v>0</v>
          </cell>
        </row>
        <row r="516">
          <cell r="A516" t="str">
            <v>بایکا</v>
          </cell>
          <cell r="B516" t="str">
            <v>کارخانجات کابلسازی ‌ایران‌</v>
          </cell>
          <cell r="C516" t="str">
            <v>IFB-OTC</v>
          </cell>
          <cell r="D516" t="str">
            <v>صنعتی</v>
          </cell>
          <cell r="E516" t="str">
            <v>تجهیزات صنعتی</v>
          </cell>
          <cell r="F516">
            <v>7899.0909812</v>
          </cell>
          <cell r="G516">
            <v>7563.1696636755469</v>
          </cell>
          <cell r="H516">
            <v>139.57354429860001</v>
          </cell>
          <cell r="I516">
            <v>0.1844821311</v>
          </cell>
          <cell r="J516">
            <v>15990</v>
          </cell>
          <cell r="K516">
            <v>15310</v>
          </cell>
          <cell r="L516">
            <v>1.0100002450939579E-4</v>
          </cell>
          <cell r="M516">
            <v>133.13</v>
          </cell>
          <cell r="N516">
            <v>598445</v>
          </cell>
          <cell r="O516">
            <v>0.35765018320000003</v>
          </cell>
          <cell r="P516">
            <v>9.23403795E-2</v>
          </cell>
          <cell r="Q516">
            <v>0.1844821311</v>
          </cell>
        </row>
        <row r="517">
          <cell r="A517" t="str">
            <v>فنرژی</v>
          </cell>
          <cell r="B517" t="str">
            <v>گسترش صنایع انرژی آذرآب</v>
          </cell>
          <cell r="C517" t="str">
            <v>IFB-OTC</v>
          </cell>
          <cell r="D517" t="str">
            <v>صنعتی</v>
          </cell>
          <cell r="E517" t="str">
            <v>محصولات فلزی</v>
          </cell>
          <cell r="F517">
            <v>1318.3327999999999</v>
          </cell>
          <cell r="G517">
            <v>1263.2673022113022</v>
          </cell>
          <cell r="I517">
            <v>-5.5489797299999997E-2</v>
          </cell>
          <cell r="J517">
            <v>8140</v>
          </cell>
          <cell r="K517">
            <v>7800</v>
          </cell>
          <cell r="L517">
            <v>1.6856578235197448E-5</v>
          </cell>
          <cell r="M517">
            <v>-1.58</v>
          </cell>
          <cell r="N517">
            <v>619579</v>
          </cell>
          <cell r="O517">
            <v>0.3523076074</v>
          </cell>
          <cell r="P517">
            <v>0.30265785239999998</v>
          </cell>
          <cell r="Q517">
            <v>-5.5489797299999997E-2</v>
          </cell>
        </row>
        <row r="518">
          <cell r="A518" t="str">
            <v>کی بی سی</v>
          </cell>
          <cell r="B518" t="str">
            <v>شرکت کی بی سی</v>
          </cell>
          <cell r="C518" t="str">
            <v>IFB</v>
          </cell>
          <cell r="D518" t="str">
            <v>بهداشتی</v>
          </cell>
          <cell r="E518" t="str">
            <v>دارویی</v>
          </cell>
          <cell r="F518">
            <v>6267.1</v>
          </cell>
          <cell r="G518">
            <v>5649.0808936825888</v>
          </cell>
          <cell r="H518">
            <v>12.43856695</v>
          </cell>
          <cell r="I518">
            <v>0.24068517419999999</v>
          </cell>
          <cell r="J518">
            <v>12980</v>
          </cell>
          <cell r="K518">
            <v>11700</v>
          </cell>
          <cell r="L518">
            <v>8.0132923536307323E-5</v>
          </cell>
          <cell r="M518">
            <v>11.21</v>
          </cell>
          <cell r="N518">
            <v>1</v>
          </cell>
          <cell r="O518">
            <v>0.35028337840000001</v>
          </cell>
          <cell r="P518">
            <v>0.51697079270000001</v>
          </cell>
          <cell r="Q518">
            <v>0.24068517419999999</v>
          </cell>
        </row>
        <row r="519">
          <cell r="A519" t="str">
            <v>داراب</v>
          </cell>
          <cell r="B519" t="str">
            <v>پتروشیمی داراب</v>
          </cell>
          <cell r="C519" t="str">
            <v>IFB-OTC</v>
          </cell>
          <cell r="D519" t="str">
            <v>مواد پایه</v>
          </cell>
          <cell r="E519" t="str">
            <v>مواد شیمیایی-متنوع</v>
          </cell>
          <cell r="F519">
            <v>3220.56</v>
          </cell>
          <cell r="G519">
            <v>3274.0132780082986</v>
          </cell>
          <cell r="H519">
            <v>64.028688364800004</v>
          </cell>
          <cell r="I519">
            <v>0.5152869108</v>
          </cell>
          <cell r="J519">
            <v>964</v>
          </cell>
          <cell r="K519">
            <v>980</v>
          </cell>
          <cell r="L519">
            <v>4.1178996381753903E-5</v>
          </cell>
          <cell r="M519">
            <v>65.33</v>
          </cell>
          <cell r="N519">
            <v>10080646</v>
          </cell>
          <cell r="O519">
            <v>0.34521144570000001</v>
          </cell>
          <cell r="P519">
            <v>-3.38845963E-2</v>
          </cell>
          <cell r="Q519">
            <v>0.5152869108</v>
          </cell>
        </row>
        <row r="520">
          <cell r="A520" t="str">
            <v>کنیلو</v>
          </cell>
          <cell r="B520" t="str">
            <v>کاشی نیلو</v>
          </cell>
          <cell r="C520" t="str">
            <v>IFB-OTC</v>
          </cell>
          <cell r="D520" t="str">
            <v>صنعتی</v>
          </cell>
          <cell r="E520" t="str">
            <v>کاشی و سرامیک</v>
          </cell>
          <cell r="F520">
            <v>150</v>
          </cell>
          <cell r="G520">
            <v>150</v>
          </cell>
          <cell r="I520">
            <v>-0.2449080974</v>
          </cell>
          <cell r="J520">
            <v>1861</v>
          </cell>
          <cell r="K520" t="e">
            <v>#N/A</v>
          </cell>
          <cell r="L520">
            <v>1.9179426737160884E-6</v>
          </cell>
          <cell r="M520" t="e">
            <v>#N/A</v>
          </cell>
          <cell r="N520">
            <v>750000</v>
          </cell>
          <cell r="O520">
            <v>0.34461995290000003</v>
          </cell>
          <cell r="P520">
            <v>-0.18595788099999999</v>
          </cell>
          <cell r="Q520">
            <v>-0.2449080974</v>
          </cell>
        </row>
        <row r="521">
          <cell r="A521" t="str">
            <v>وگردش</v>
          </cell>
          <cell r="B521" t="str">
            <v>بانک گردشگری</v>
          </cell>
          <cell r="C521" t="str">
            <v>IFB-OTC</v>
          </cell>
          <cell r="D521" t="str">
            <v>خدمات مالی</v>
          </cell>
          <cell r="E521" t="str">
            <v>بانکها و موسسات اعتباری</v>
          </cell>
          <cell r="F521">
            <v>163650</v>
          </cell>
          <cell r="G521">
            <v>166788.49315068492</v>
          </cell>
          <cell r="I521">
            <v>1.2144921963999999</v>
          </cell>
          <cell r="J521">
            <v>10950</v>
          </cell>
          <cell r="K521">
            <v>11160</v>
          </cell>
          <cell r="L521">
            <v>2.0924754570242525E-3</v>
          </cell>
          <cell r="M521">
            <v>-17.010000000000002</v>
          </cell>
          <cell r="N521">
            <v>6000000</v>
          </cell>
          <cell r="O521">
            <v>0.34173500839999998</v>
          </cell>
          <cell r="P521">
            <v>0.17141146230000001</v>
          </cell>
          <cell r="Q521">
            <v>1.2144921963999999</v>
          </cell>
        </row>
        <row r="522">
          <cell r="A522" t="str">
            <v>خفناور</v>
          </cell>
          <cell r="B522" t="str">
            <v>مهندسی صنعتی روان فن آور</v>
          </cell>
          <cell r="C522" t="str">
            <v>IFB-OTC</v>
          </cell>
          <cell r="D522" t="str">
            <v>مصرفی دوره ای</v>
          </cell>
          <cell r="E522" t="str">
            <v>قطعات خودرو</v>
          </cell>
          <cell r="F522">
            <v>3630</v>
          </cell>
          <cell r="G522">
            <v>3850</v>
          </cell>
          <cell r="H522">
            <v>346.96998661819998</v>
          </cell>
          <cell r="I522">
            <v>0.53874948119999999</v>
          </cell>
          <cell r="J522">
            <v>36300</v>
          </cell>
          <cell r="K522">
            <v>38500</v>
          </cell>
          <cell r="L522">
            <v>4.6414212703929339E-5</v>
          </cell>
          <cell r="M522">
            <v>366.67</v>
          </cell>
          <cell r="N522">
            <v>317461</v>
          </cell>
          <cell r="O522">
            <v>0.3335654508</v>
          </cell>
          <cell r="P522">
            <v>0.25906567489999999</v>
          </cell>
          <cell r="Q522">
            <v>0.53874948119999999</v>
          </cell>
        </row>
        <row r="523">
          <cell r="A523" t="str">
            <v>ولملت</v>
          </cell>
          <cell r="B523" t="str">
            <v>واسپاری ملت</v>
          </cell>
          <cell r="C523" t="str">
            <v>TSE</v>
          </cell>
          <cell r="D523" t="str">
            <v>خدمات مالی</v>
          </cell>
          <cell r="E523" t="str">
            <v>لیزینگ</v>
          </cell>
          <cell r="F523">
            <v>6181.5</v>
          </cell>
          <cell r="G523">
            <v>6559.3567335243551</v>
          </cell>
          <cell r="H523">
            <v>14.6814462697</v>
          </cell>
          <cell r="I523">
            <v>0.88904854779999998</v>
          </cell>
          <cell r="J523">
            <v>4188</v>
          </cell>
          <cell r="K523">
            <v>4444</v>
          </cell>
          <cell r="L523">
            <v>7.9038417583840009E-5</v>
          </cell>
          <cell r="M523">
            <v>15.59</v>
          </cell>
          <cell r="N523">
            <v>3928759</v>
          </cell>
          <cell r="O523">
            <v>0.33073430100000001</v>
          </cell>
          <cell r="P523">
            <v>1.1458028013999999</v>
          </cell>
          <cell r="Q523">
            <v>0.88904854779999998</v>
          </cell>
        </row>
        <row r="524">
          <cell r="A524" t="str">
            <v>رفاه</v>
          </cell>
          <cell r="B524" t="str">
            <v>فروشگاه های زنجیره ای رفاه</v>
          </cell>
          <cell r="C524" t="str">
            <v>IFB-OTC</v>
          </cell>
          <cell r="D524" t="str">
            <v>مصرفی غیردوره ای</v>
          </cell>
          <cell r="E524" t="str">
            <v>خرده فروشی،باستثنای وسایل نقلیه موتوری</v>
          </cell>
          <cell r="F524">
            <v>4904.9769878999996</v>
          </cell>
          <cell r="G524">
            <v>4904.9769878999996</v>
          </cell>
          <cell r="H524">
            <v>0.53946657080000004</v>
          </cell>
          <cell r="I524">
            <v>1.0065525202000001</v>
          </cell>
          <cell r="J524">
            <v>11490</v>
          </cell>
          <cell r="K524" t="e">
            <v>#N/A</v>
          </cell>
          <cell r="L524">
            <v>6.2716431191258738E-5</v>
          </cell>
          <cell r="M524" t="e">
            <v>#N/A</v>
          </cell>
          <cell r="N524">
            <v>918274</v>
          </cell>
          <cell r="O524">
            <v>0.330053176</v>
          </cell>
          <cell r="P524">
            <v>0.84688282780000002</v>
          </cell>
          <cell r="Q524">
            <v>1.0065525202000001</v>
          </cell>
        </row>
        <row r="525">
          <cell r="A525" t="str">
            <v>وپاسار</v>
          </cell>
          <cell r="B525" t="str">
            <v>بانک  پاسارگاد</v>
          </cell>
          <cell r="C525" t="str">
            <v>TSE</v>
          </cell>
          <cell r="D525" t="str">
            <v>خدمات مالی</v>
          </cell>
          <cell r="E525" t="str">
            <v>بانکها و موسسات اعتباری</v>
          </cell>
          <cell r="F525">
            <v>1174118.3999999999</v>
          </cell>
          <cell r="G525">
            <v>1172809.4608695651</v>
          </cell>
          <cell r="H525">
            <v>9.8378776898000009</v>
          </cell>
          <cell r="I525">
            <v>0.81197496400000002</v>
          </cell>
          <cell r="J525">
            <v>8970</v>
          </cell>
          <cell r="K525">
            <v>8960</v>
          </cell>
          <cell r="L525">
            <v>1.5012611889035039E-2</v>
          </cell>
          <cell r="M525">
            <v>9.82</v>
          </cell>
          <cell r="N525">
            <v>13407821</v>
          </cell>
          <cell r="O525">
            <v>0.3255865865</v>
          </cell>
          <cell r="P525">
            <v>0.2441910223</v>
          </cell>
          <cell r="Q525">
            <v>0.81197496400000002</v>
          </cell>
        </row>
        <row r="526">
          <cell r="A526" t="str">
            <v>پلاست</v>
          </cell>
          <cell r="B526" t="str">
            <v>کارخانجات تولیدی پلاستیران</v>
          </cell>
          <cell r="C526" t="str">
            <v>IFB-OTC</v>
          </cell>
          <cell r="D526" t="str">
            <v>مصرفی دوره ای</v>
          </cell>
          <cell r="E526" t="str">
            <v>لاستیک و پلاستیک</v>
          </cell>
          <cell r="F526">
            <v>8155</v>
          </cell>
          <cell r="G526">
            <v>7526.5320591861901</v>
          </cell>
          <cell r="H526">
            <v>22.489919746199998</v>
          </cell>
          <cell r="I526">
            <v>0.20925961940000001</v>
          </cell>
          <cell r="J526">
            <v>16220</v>
          </cell>
          <cell r="K526">
            <v>14970</v>
          </cell>
          <cell r="L526">
            <v>1.0427215002769801E-4</v>
          </cell>
          <cell r="M526">
            <v>20.76</v>
          </cell>
          <cell r="N526">
            <v>648089</v>
          </cell>
          <cell r="O526">
            <v>0.32368935259999998</v>
          </cell>
          <cell r="P526">
            <v>-0.1370083765</v>
          </cell>
          <cell r="Q526">
            <v>0.20925961940000001</v>
          </cell>
        </row>
        <row r="527">
          <cell r="A527" t="str">
            <v>ما</v>
          </cell>
          <cell r="B527" t="str">
            <v>بیمه  ما</v>
          </cell>
          <cell r="C527" t="str">
            <v>TSE</v>
          </cell>
          <cell r="D527" t="str">
            <v>خدمات مالی</v>
          </cell>
          <cell r="E527" t="str">
            <v>بیمه</v>
          </cell>
          <cell r="F527">
            <v>24450</v>
          </cell>
          <cell r="G527">
            <v>22925</v>
          </cell>
          <cell r="H527">
            <v>6.9973899305999998</v>
          </cell>
          <cell r="I527">
            <v>0.73960112639999998</v>
          </cell>
          <cell r="J527">
            <v>4890</v>
          </cell>
          <cell r="K527">
            <v>4585</v>
          </cell>
          <cell r="L527">
            <v>3.1262465581572243E-4</v>
          </cell>
          <cell r="M527">
            <v>6.56</v>
          </cell>
          <cell r="N527">
            <v>2722323</v>
          </cell>
          <cell r="O527">
            <v>0.32133213599999999</v>
          </cell>
          <cell r="P527">
            <v>0.69817585039999996</v>
          </cell>
          <cell r="Q527">
            <v>0.73960112639999998</v>
          </cell>
        </row>
        <row r="528">
          <cell r="A528" t="str">
            <v>وآتوس</v>
          </cell>
          <cell r="B528" t="str">
            <v>س.آرین توسکا قیمت اسمی 350ریال</v>
          </cell>
          <cell r="C528" t="str">
            <v>IFB-OTC</v>
          </cell>
          <cell r="D528" t="str">
            <v>خدمات مالی</v>
          </cell>
          <cell r="E528" t="str">
            <v>سرمایه گذاری</v>
          </cell>
          <cell r="F528">
            <v>1533</v>
          </cell>
          <cell r="G528">
            <v>1533</v>
          </cell>
          <cell r="H528">
            <v>653.04420350290002</v>
          </cell>
          <cell r="I528">
            <v>-0.23050431699999999</v>
          </cell>
          <cell r="J528">
            <v>26100</v>
          </cell>
          <cell r="K528" t="e">
            <v>#N/A</v>
          </cell>
          <cell r="L528">
            <v>1.9601374125378424E-5</v>
          </cell>
          <cell r="M528" t="e">
            <v>#N/A</v>
          </cell>
          <cell r="N528">
            <v>300000</v>
          </cell>
          <cell r="O528">
            <v>0.31982452449999998</v>
          </cell>
          <cell r="P528">
            <v>-2.3234813699999999E-2</v>
          </cell>
          <cell r="Q528">
            <v>-0.23050431699999999</v>
          </cell>
        </row>
        <row r="529">
          <cell r="A529" t="str">
            <v>شپلی</v>
          </cell>
          <cell r="B529" t="str">
            <v>پلی اکریل ایران</v>
          </cell>
          <cell r="C529" t="str">
            <v>IFB-OTC</v>
          </cell>
          <cell r="D529" t="str">
            <v>مواد پایه</v>
          </cell>
          <cell r="E529" t="str">
            <v>مواد شیمیایی-متنوع</v>
          </cell>
          <cell r="F529">
            <v>26996.60124</v>
          </cell>
          <cell r="G529">
            <v>26996.60124</v>
          </cell>
          <cell r="H529">
            <v>166.62498609970001</v>
          </cell>
          <cell r="I529">
            <v>8.1670744500000003E-2</v>
          </cell>
          <cell r="J529">
            <v>7620</v>
          </cell>
          <cell r="K529" t="e">
            <v>#N/A</v>
          </cell>
          <cell r="L529">
            <v>3.4518622375661782E-4</v>
          </cell>
          <cell r="M529" t="e">
            <v>#N/A</v>
          </cell>
          <cell r="N529">
            <v>1428392</v>
          </cell>
          <cell r="O529">
            <v>0.31474564389999998</v>
          </cell>
          <cell r="P529">
            <v>0.23049041989999999</v>
          </cell>
          <cell r="Q529">
            <v>8.1670744500000003E-2</v>
          </cell>
        </row>
        <row r="530">
          <cell r="A530" t="str">
            <v>خبازرس</v>
          </cell>
          <cell r="B530" t="str">
            <v>بازرسی مهندسی و صنعتی ایران</v>
          </cell>
          <cell r="C530" t="str">
            <v>IFB-OTC</v>
          </cell>
          <cell r="D530" t="str">
            <v>صنعتی</v>
          </cell>
          <cell r="E530" t="str">
            <v>فعالیت مهندسی</v>
          </cell>
          <cell r="F530">
            <v>2541</v>
          </cell>
          <cell r="G530">
            <v>2459.7602131438721</v>
          </cell>
          <cell r="H530">
            <v>65.146956723000002</v>
          </cell>
          <cell r="J530">
            <v>16890</v>
          </cell>
          <cell r="K530">
            <v>16350</v>
          </cell>
          <cell r="L530">
            <v>3.2489948892750541E-5</v>
          </cell>
          <cell r="M530">
            <v>63.13</v>
          </cell>
          <cell r="N530">
            <v>588582</v>
          </cell>
          <cell r="O530">
            <v>0.3136631218</v>
          </cell>
          <cell r="P530">
            <v>0.30523905629999998</v>
          </cell>
          <cell r="Q530">
            <v>0</v>
          </cell>
        </row>
        <row r="531">
          <cell r="A531" t="str">
            <v>شصفها</v>
          </cell>
          <cell r="B531" t="str">
            <v>پتروشیمی‌ اصفهان‌</v>
          </cell>
          <cell r="C531" t="str">
            <v>IFB-OTC</v>
          </cell>
          <cell r="D531" t="str">
            <v>مواد پایه</v>
          </cell>
          <cell r="E531" t="str">
            <v>مواد شیمیایی-متنوع</v>
          </cell>
          <cell r="F531">
            <v>30900</v>
          </cell>
          <cell r="G531">
            <v>30900</v>
          </cell>
          <cell r="H531">
            <v>17.405175589500001</v>
          </cell>
          <cell r="I531">
            <v>0.76817272029999994</v>
          </cell>
          <cell r="J531">
            <v>103000</v>
          </cell>
          <cell r="K531">
            <v>103000</v>
          </cell>
          <cell r="L531">
            <v>3.9509619078551423E-4</v>
          </cell>
          <cell r="M531">
            <v>17.399999999999999</v>
          </cell>
          <cell r="N531">
            <v>120000</v>
          </cell>
          <cell r="O531">
            <v>0.31111945219999998</v>
          </cell>
          <cell r="P531">
            <v>0.49172970319999998</v>
          </cell>
          <cell r="Q531">
            <v>0.76817272029999994</v>
          </cell>
        </row>
        <row r="532">
          <cell r="A532" t="str">
            <v>آبین</v>
          </cell>
          <cell r="B532" t="str">
            <v>کشت و صنعت آبشیرین</v>
          </cell>
          <cell r="C532" t="str">
            <v>IFB-OTC</v>
          </cell>
          <cell r="D532" t="str">
            <v>مصرفی غیردوره ای</v>
          </cell>
          <cell r="E532" t="str">
            <v>محصولات کشاورزی و دامپروری</v>
          </cell>
          <cell r="F532">
            <v>8811.1824035040008</v>
          </cell>
          <cell r="G532">
            <v>8120.1809619014048</v>
          </cell>
          <cell r="H532">
            <v>127.89208501349999</v>
          </cell>
          <cell r="I532">
            <v>0.47548452149999998</v>
          </cell>
          <cell r="J532">
            <v>4820</v>
          </cell>
          <cell r="K532">
            <v>4442</v>
          </cell>
          <cell r="L532">
            <v>1.1266228491717743E-4</v>
          </cell>
          <cell r="M532">
            <v>116.89</v>
          </cell>
          <cell r="N532">
            <v>2270664</v>
          </cell>
          <cell r="O532">
            <v>0.31099128939999998</v>
          </cell>
          <cell r="P532">
            <v>8.2007564099999999E-2</v>
          </cell>
          <cell r="Q532">
            <v>0.47548452149999998</v>
          </cell>
        </row>
        <row r="533">
          <cell r="A533" t="str">
            <v>شتهران</v>
          </cell>
          <cell r="B533" t="str">
            <v>داروسازی تهران شیمی</v>
          </cell>
          <cell r="C533" t="str">
            <v>IFB-OTC</v>
          </cell>
          <cell r="D533" t="str">
            <v>بهداشتی</v>
          </cell>
          <cell r="E533" t="str">
            <v>دارویی</v>
          </cell>
          <cell r="F533">
            <v>18599.625</v>
          </cell>
          <cell r="G533">
            <v>18956.025000000001</v>
          </cell>
          <cell r="H533">
            <v>12.907353175900001</v>
          </cell>
          <cell r="I533">
            <v>-5.1657870000000002E-2</v>
          </cell>
          <cell r="J533">
            <v>41750</v>
          </cell>
          <cell r="K533">
            <v>42550</v>
          </cell>
          <cell r="L533">
            <v>2.3782009668411069E-4</v>
          </cell>
          <cell r="M533">
            <v>13.15</v>
          </cell>
          <cell r="N533">
            <v>1</v>
          </cell>
          <cell r="O533">
            <v>0.3105842171</v>
          </cell>
          <cell r="P533">
            <v>1.34166406E-2</v>
          </cell>
          <cell r="Q533">
            <v>-5.1657870000000002E-2</v>
          </cell>
        </row>
        <row r="534">
          <cell r="A534" t="str">
            <v>وسینا</v>
          </cell>
          <cell r="B534" t="str">
            <v>بانک سینا</v>
          </cell>
          <cell r="C534" t="str">
            <v>TSE</v>
          </cell>
          <cell r="D534" t="str">
            <v>خدمات مالی</v>
          </cell>
          <cell r="E534" t="str">
            <v>بانکها و موسسات اعتباری</v>
          </cell>
          <cell r="F534">
            <v>61022.775851951999</v>
          </cell>
          <cell r="G534">
            <v>54724.783771836883</v>
          </cell>
          <cell r="H534">
            <v>9.9180213250999998</v>
          </cell>
          <cell r="I534">
            <v>0.85470274390000001</v>
          </cell>
          <cell r="J534">
            <v>2432</v>
          </cell>
          <cell r="K534">
            <v>2181</v>
          </cell>
          <cell r="L534">
            <v>7.8025457250046921E-4</v>
          </cell>
          <cell r="M534">
            <v>8.9</v>
          </cell>
          <cell r="N534">
            <v>10153540</v>
          </cell>
          <cell r="O534">
            <v>0.30904365509999998</v>
          </cell>
          <cell r="P534">
            <v>1.2488585902</v>
          </cell>
          <cell r="Q534">
            <v>0.85470274390000001</v>
          </cell>
        </row>
        <row r="535">
          <cell r="A535" t="str">
            <v>رنیک</v>
          </cell>
          <cell r="B535" t="str">
            <v>جنرال مکانیک</v>
          </cell>
          <cell r="C535" t="str">
            <v>IFB</v>
          </cell>
          <cell r="D535" t="str">
            <v>صنعتی</v>
          </cell>
          <cell r="E535" t="str">
            <v>فعالیت مهندسی</v>
          </cell>
          <cell r="F535">
            <v>26942.799999999999</v>
          </cell>
          <cell r="G535">
            <v>25220.16408045977</v>
          </cell>
          <cell r="H535">
            <v>10.609115065899999</v>
          </cell>
          <cell r="J535">
            <v>13920</v>
          </cell>
          <cell r="K535">
            <v>13030</v>
          </cell>
          <cell r="L535">
            <v>3.4449830579598553E-4</v>
          </cell>
          <cell r="M535">
            <v>9.93</v>
          </cell>
          <cell r="N535">
            <v>1132076</v>
          </cell>
          <cell r="O535">
            <v>0.30834380909999998</v>
          </cell>
          <cell r="P535">
            <v>1.3352244846000001</v>
          </cell>
          <cell r="Q535">
            <v>0</v>
          </cell>
        </row>
        <row r="536">
          <cell r="A536" t="str">
            <v>بتک</v>
          </cell>
          <cell r="B536" t="str">
            <v>کارخانجات کابل سازی‌ تک‌</v>
          </cell>
          <cell r="C536" t="str">
            <v>IFB-OTC</v>
          </cell>
          <cell r="D536" t="str">
            <v>صنعتی</v>
          </cell>
          <cell r="E536" t="str">
            <v>تجهیزات صنعتی</v>
          </cell>
          <cell r="F536">
            <v>1393.2097524000001</v>
          </cell>
          <cell r="G536">
            <v>1434.6100422</v>
          </cell>
          <cell r="H536">
            <v>641.24359806389998</v>
          </cell>
          <cell r="I536">
            <v>-6.1787157000000002E-3</v>
          </cell>
          <cell r="J536">
            <v>154800</v>
          </cell>
          <cell r="K536">
            <v>159400</v>
          </cell>
          <cell r="L536">
            <v>1.7813976250435906E-5</v>
          </cell>
          <cell r="M536">
            <v>250.63</v>
          </cell>
          <cell r="N536">
            <v>1</v>
          </cell>
          <cell r="O536">
            <v>0.30677606499999999</v>
          </cell>
          <cell r="P536">
            <v>0.35585592310000003</v>
          </cell>
          <cell r="Q536">
            <v>-6.1787157000000002E-3</v>
          </cell>
        </row>
        <row r="537">
          <cell r="A537" t="str">
            <v>قلرست</v>
          </cell>
          <cell r="B537" t="str">
            <v>قند لرستان‌</v>
          </cell>
          <cell r="C537" t="str">
            <v>TSE</v>
          </cell>
          <cell r="D537" t="str">
            <v>مصرفی غیردوره ای</v>
          </cell>
          <cell r="E537" t="str">
            <v>شکر</v>
          </cell>
          <cell r="F537">
            <v>9732</v>
          </cell>
          <cell r="G537">
            <v>9983.1741089717325</v>
          </cell>
          <cell r="H537">
            <v>12.239975730699999</v>
          </cell>
          <cell r="I537">
            <v>0.38124792140000002</v>
          </cell>
          <cell r="J537">
            <v>24410</v>
          </cell>
          <cell r="K537">
            <v>25040</v>
          </cell>
          <cell r="L537">
            <v>1.2443612067069982E-4</v>
          </cell>
          <cell r="M537">
            <v>12.56</v>
          </cell>
          <cell r="N537">
            <v>596896</v>
          </cell>
          <cell r="O537">
            <v>0.30578916430000003</v>
          </cell>
          <cell r="P537">
            <v>0.55030300070000004</v>
          </cell>
          <cell r="Q537">
            <v>0.38124792140000002</v>
          </cell>
        </row>
        <row r="538">
          <cell r="A538" t="str">
            <v>شزنگ</v>
          </cell>
          <cell r="B538" t="str">
            <v>تجهیزنیروی‌زنگان‌</v>
          </cell>
          <cell r="C538" t="str">
            <v>IFB-OTC</v>
          </cell>
          <cell r="D538" t="str">
            <v>انرژی</v>
          </cell>
          <cell r="E538" t="str">
            <v>فراورده های نفتی</v>
          </cell>
          <cell r="F538">
            <v>2420.6</v>
          </cell>
          <cell r="G538">
            <v>2265.1999999999998</v>
          </cell>
          <cell r="H538">
            <v>43.837154551099999</v>
          </cell>
          <cell r="I538">
            <v>0.33622441619999999</v>
          </cell>
          <cell r="J538">
            <v>86450</v>
          </cell>
          <cell r="K538">
            <v>80900</v>
          </cell>
          <cell r="L538">
            <v>3.095048023998109E-5</v>
          </cell>
          <cell r="M538">
            <v>41.02</v>
          </cell>
          <cell r="N538">
            <v>110072</v>
          </cell>
          <cell r="O538">
            <v>0.30480525739999997</v>
          </cell>
          <cell r="P538">
            <v>0.11792905450000001</v>
          </cell>
          <cell r="Q538">
            <v>0.33622441619999999</v>
          </cell>
        </row>
        <row r="539">
          <cell r="A539" t="str">
            <v>وملل</v>
          </cell>
          <cell r="B539" t="str">
            <v>اعتباری ملل</v>
          </cell>
          <cell r="C539" t="str">
            <v>IFB</v>
          </cell>
          <cell r="D539" t="str">
            <v>خدمات مالی</v>
          </cell>
          <cell r="E539" t="str">
            <v>بانکها و موسسات اعتباری</v>
          </cell>
          <cell r="F539">
            <v>77000</v>
          </cell>
          <cell r="G539">
            <v>70716.321243523314</v>
          </cell>
          <cell r="I539">
            <v>0.79019999929999996</v>
          </cell>
          <cell r="J539">
            <v>7720</v>
          </cell>
          <cell r="K539">
            <v>7090</v>
          </cell>
          <cell r="L539">
            <v>9.8454390584092532E-4</v>
          </cell>
          <cell r="M539">
            <v>-11.4</v>
          </cell>
          <cell r="N539">
            <v>4000000</v>
          </cell>
          <cell r="O539">
            <v>0.30415082189999998</v>
          </cell>
          <cell r="P539">
            <v>0.72011984870000001</v>
          </cell>
          <cell r="Q539">
            <v>0.79019999929999996</v>
          </cell>
        </row>
        <row r="540">
          <cell r="A540" t="str">
            <v>سایرا</v>
          </cell>
          <cell r="B540" t="str">
            <v>ایرانیت‌</v>
          </cell>
          <cell r="C540" t="str">
            <v>IFB-OTC</v>
          </cell>
          <cell r="D540" t="str">
            <v>صنعتی</v>
          </cell>
          <cell r="E540" t="str">
            <v>سایر محصولات کانی غیرفلزی</v>
          </cell>
          <cell r="F540">
            <v>1333.8</v>
          </cell>
          <cell r="G540">
            <v>1329.2243567753003</v>
          </cell>
          <cell r="I540">
            <v>0.15425229730000001</v>
          </cell>
          <cell r="J540">
            <v>29150</v>
          </cell>
          <cell r="K540">
            <v>29050</v>
          </cell>
          <cell r="L540">
            <v>1.7054346254683457E-5</v>
          </cell>
          <cell r="M540">
            <v>-49.15</v>
          </cell>
          <cell r="N540">
            <v>168919</v>
          </cell>
          <cell r="O540">
            <v>0.30035919649999998</v>
          </cell>
          <cell r="P540">
            <v>9.0302068799999996E-2</v>
          </cell>
          <cell r="Q540">
            <v>0.15425229730000001</v>
          </cell>
        </row>
        <row r="541">
          <cell r="A541" t="str">
            <v>غبهار</v>
          </cell>
          <cell r="B541" t="str">
            <v>کشت وصنعت بهاران گلبهار خراسان</v>
          </cell>
          <cell r="C541" t="str">
            <v>IFB-OTC</v>
          </cell>
          <cell r="D541" t="str">
            <v>مصرفی غیردوره ای</v>
          </cell>
          <cell r="E541" t="str">
            <v>سایر محصولات غذایی</v>
          </cell>
          <cell r="F541">
            <v>6018.4924123500004</v>
          </cell>
          <cell r="G541">
            <v>5493.646161241184</v>
          </cell>
          <cell r="H541">
            <v>28.4816587366</v>
          </cell>
          <cell r="J541">
            <v>15710</v>
          </cell>
          <cell r="K541">
            <v>14340</v>
          </cell>
          <cell r="L541">
            <v>7.6954156193883669E-5</v>
          </cell>
          <cell r="M541">
            <v>25.98</v>
          </cell>
          <cell r="N541">
            <v>609014</v>
          </cell>
          <cell r="O541">
            <v>0.29793422470000003</v>
          </cell>
          <cell r="P541">
            <v>-1.4077135399999999E-2</v>
          </cell>
          <cell r="Q541">
            <v>0</v>
          </cell>
        </row>
        <row r="542">
          <cell r="A542" t="str">
            <v>سنوین</v>
          </cell>
          <cell r="B542" t="str">
            <v>سرمایه گذاری اقتصاد نوین</v>
          </cell>
          <cell r="C542" t="str">
            <v>IFB-OTC</v>
          </cell>
          <cell r="D542" t="str">
            <v>خدمات مالی</v>
          </cell>
          <cell r="E542" t="str">
            <v>سرمایه گذاری</v>
          </cell>
          <cell r="F542">
            <v>6040</v>
          </cell>
          <cell r="G542">
            <v>6270</v>
          </cell>
          <cell r="H542">
            <v>5.6516259184999997</v>
          </cell>
          <cell r="I542">
            <v>0.66483119899999998</v>
          </cell>
          <cell r="J542">
            <v>6040</v>
          </cell>
          <cell r="K542">
            <v>6270</v>
          </cell>
          <cell r="L542">
            <v>7.7229158328301169E-5</v>
          </cell>
          <cell r="M542">
            <v>5.87</v>
          </cell>
          <cell r="N542">
            <v>1652893</v>
          </cell>
          <cell r="O542">
            <v>0.2946023022</v>
          </cell>
          <cell r="P542">
            <v>0.26227654989999999</v>
          </cell>
          <cell r="Q542">
            <v>0.66483119899999998</v>
          </cell>
        </row>
        <row r="543">
          <cell r="A543" t="str">
            <v>بساما</v>
          </cell>
          <cell r="B543" t="str">
            <v>بیمه سامان</v>
          </cell>
          <cell r="C543" t="str">
            <v>IFB</v>
          </cell>
          <cell r="D543" t="str">
            <v>خدمات مالی</v>
          </cell>
          <cell r="E543" t="str">
            <v>بیمه</v>
          </cell>
          <cell r="F543">
            <v>60050</v>
          </cell>
          <cell r="G543">
            <v>60099.834024896263</v>
          </cell>
          <cell r="H543">
            <v>16.957052079099999</v>
          </cell>
          <cell r="I543">
            <v>0.2641792147</v>
          </cell>
          <cell r="J543">
            <v>12050</v>
          </cell>
          <cell r="K543">
            <v>12060</v>
          </cell>
          <cell r="L543">
            <v>7.6781638371100746E-4</v>
          </cell>
          <cell r="M543">
            <v>16.96</v>
          </cell>
          <cell r="N543">
            <v>2000000</v>
          </cell>
          <cell r="O543">
            <v>0.29439774190000001</v>
          </cell>
          <cell r="P543">
            <v>0.67674130460000004</v>
          </cell>
          <cell r="Q543">
            <v>0.2641792147</v>
          </cell>
        </row>
        <row r="544">
          <cell r="A544" t="str">
            <v>خبنیان</v>
          </cell>
          <cell r="B544" t="str">
            <v>بنیان دیزل</v>
          </cell>
          <cell r="C544" t="str">
            <v>IFB-OTC</v>
          </cell>
          <cell r="D544" t="str">
            <v>مصرفی دوره ای</v>
          </cell>
          <cell r="E544" t="str">
            <v>قطعات خودرو</v>
          </cell>
          <cell r="F544">
            <v>41013.863511000003</v>
          </cell>
          <cell r="G544">
            <v>41013.863511000003</v>
          </cell>
          <cell r="H544">
            <v>241.37816669649999</v>
          </cell>
          <cell r="J544">
            <v>4241</v>
          </cell>
          <cell r="K544" t="e">
            <v>#N/A</v>
          </cell>
          <cell r="L544">
            <v>5.2441492694476049E-4</v>
          </cell>
          <cell r="M544" t="e">
            <v>#N/A</v>
          </cell>
          <cell r="N544">
            <v>3940799</v>
          </cell>
          <cell r="O544">
            <v>0.28803170859999999</v>
          </cell>
          <cell r="P544">
            <v>0</v>
          </cell>
          <cell r="Q544">
            <v>0</v>
          </cell>
        </row>
        <row r="545">
          <cell r="A545" t="str">
            <v>خودکفا</v>
          </cell>
          <cell r="B545" t="str">
            <v>اقتصادی و خودکفایی آزادگان</v>
          </cell>
          <cell r="C545" t="str">
            <v>IFB-OTC</v>
          </cell>
          <cell r="D545" t="str">
            <v>خدمات مالی</v>
          </cell>
          <cell r="E545" t="str">
            <v>سرمایه گذاری</v>
          </cell>
          <cell r="F545">
            <v>57000</v>
          </cell>
          <cell r="G545">
            <v>52150.523560209425</v>
          </cell>
          <cell r="H545">
            <v>22.1115145809</v>
          </cell>
          <cell r="I545">
            <v>0.58588260270000003</v>
          </cell>
          <cell r="J545">
            <v>7640</v>
          </cell>
          <cell r="K545">
            <v>6990</v>
          </cell>
          <cell r="L545">
            <v>7.2881821601211358E-4</v>
          </cell>
          <cell r="M545">
            <v>20.2</v>
          </cell>
          <cell r="N545">
            <v>3000000</v>
          </cell>
          <cell r="O545">
            <v>0.28185133649999999</v>
          </cell>
          <cell r="P545">
            <v>0.53049917899999999</v>
          </cell>
          <cell r="Q545">
            <v>0.58588260270000003</v>
          </cell>
        </row>
        <row r="546">
          <cell r="A546" t="str">
            <v>نبروج</v>
          </cell>
          <cell r="B546" t="str">
            <v>نساجی بروجرد</v>
          </cell>
          <cell r="C546" t="str">
            <v>IFB-OTC</v>
          </cell>
          <cell r="D546" t="str">
            <v>مصرفی غیردوره ای</v>
          </cell>
          <cell r="E546" t="str">
            <v>نساجی</v>
          </cell>
          <cell r="F546">
            <v>3156.9191145</v>
          </cell>
          <cell r="G546">
            <v>3156.9191145</v>
          </cell>
          <cell r="H546">
            <v>10.541898573799999</v>
          </cell>
          <cell r="J546">
            <v>21300</v>
          </cell>
          <cell r="K546">
            <v>21300</v>
          </cell>
          <cell r="L546">
            <v>4.0365265914463711E-5</v>
          </cell>
          <cell r="M546">
            <v>10.54</v>
          </cell>
          <cell r="N546">
            <v>1</v>
          </cell>
          <cell r="O546">
            <v>0.28095927700000001</v>
          </cell>
          <cell r="P546">
            <v>0.1898630174</v>
          </cell>
          <cell r="Q546">
            <v>0</v>
          </cell>
        </row>
        <row r="547">
          <cell r="A547" t="str">
            <v>چبسپا</v>
          </cell>
          <cell r="B547" t="str">
            <v>بسته‌ بندی‌ پارس</v>
          </cell>
          <cell r="C547" t="str">
            <v>IFB-OTC</v>
          </cell>
          <cell r="D547" t="str">
            <v>مواد پایه</v>
          </cell>
          <cell r="E547" t="str">
            <v>محصولات کاغذی</v>
          </cell>
          <cell r="F547">
            <v>21.429809800000001</v>
          </cell>
          <cell r="G547">
            <v>21.429809800000001</v>
          </cell>
          <cell r="J547">
            <v>500</v>
          </cell>
          <cell r="K547" t="e">
            <v>#N/A</v>
          </cell>
          <cell r="L547">
            <v>2.740076447002616E-7</v>
          </cell>
          <cell r="M547" t="e">
            <v>#N/A</v>
          </cell>
          <cell r="N547">
            <v>76536</v>
          </cell>
          <cell r="O547">
            <v>0.2772937774</v>
          </cell>
          <cell r="P547">
            <v>0.43020146599999998</v>
          </cell>
          <cell r="Q547">
            <v>0</v>
          </cell>
        </row>
        <row r="548">
          <cell r="A548" t="str">
            <v>بمیلا</v>
          </cell>
          <cell r="B548" t="str">
            <v>توسعه بازرگانی آهن وفولادمیلاد</v>
          </cell>
          <cell r="C548" t="str">
            <v>IFB-OTC</v>
          </cell>
          <cell r="D548" t="str">
            <v>مصرفی دوره ای</v>
          </cell>
          <cell r="E548" t="str">
            <v>تجارت عمده وخرده فروشی وسائط نقلیه موتور</v>
          </cell>
          <cell r="F548">
            <v>13415.7</v>
          </cell>
          <cell r="G548">
            <v>14505.300000000001</v>
          </cell>
          <cell r="H548">
            <v>22.8459667861</v>
          </cell>
          <cell r="I548">
            <v>1.0853628494000001</v>
          </cell>
          <cell r="J548">
            <v>11820</v>
          </cell>
          <cell r="K548">
            <v>12780</v>
          </cell>
          <cell r="L548">
            <v>1.7153695685181953E-4</v>
          </cell>
          <cell r="M548">
            <v>24.72</v>
          </cell>
          <cell r="N548">
            <v>913243</v>
          </cell>
          <cell r="O548">
            <v>0.2753529274</v>
          </cell>
          <cell r="P548">
            <v>0.67779657770000001</v>
          </cell>
          <cell r="Q548">
            <v>1.0853628494000001</v>
          </cell>
        </row>
        <row r="549">
          <cell r="A549" t="str">
            <v>پیزد</v>
          </cell>
          <cell r="B549" t="str">
            <v>مجتمع صنایع لاستیک یزد</v>
          </cell>
          <cell r="C549" t="str">
            <v>IFB</v>
          </cell>
          <cell r="D549" t="str">
            <v>مصرفی دوره ای</v>
          </cell>
          <cell r="E549" t="str">
            <v>لاستیک و پلاستیک</v>
          </cell>
          <cell r="F549">
            <v>26560.799999999999</v>
          </cell>
          <cell r="G549">
            <v>25772.465753424658</v>
          </cell>
          <cell r="H549">
            <v>10.048259053000001</v>
          </cell>
          <cell r="J549">
            <v>13140</v>
          </cell>
          <cell r="K549">
            <v>12750</v>
          </cell>
          <cell r="L549">
            <v>3.3961394512025523E-4</v>
          </cell>
          <cell r="M549">
            <v>0</v>
          </cell>
          <cell r="N549">
            <v>1</v>
          </cell>
          <cell r="O549">
            <v>0.2704265414</v>
          </cell>
          <cell r="P549">
            <v>1.1460387742</v>
          </cell>
          <cell r="Q549">
            <v>0</v>
          </cell>
        </row>
        <row r="550">
          <cell r="A550" t="str">
            <v>توسن</v>
          </cell>
          <cell r="B550" t="str">
            <v>توسعه سامانه ی نرم افزاری نگین</v>
          </cell>
          <cell r="C550" t="str">
            <v>IFB</v>
          </cell>
          <cell r="D550" t="str">
            <v>تکنولوژی</v>
          </cell>
          <cell r="E550" t="str">
            <v>نرم افزار و خدمات</v>
          </cell>
          <cell r="F550">
            <v>43248</v>
          </cell>
          <cell r="G550">
            <v>42218.28571428571</v>
          </cell>
          <cell r="H550">
            <v>27.2010880435</v>
          </cell>
          <cell r="J550">
            <v>21000</v>
          </cell>
          <cell r="K550">
            <v>20500</v>
          </cell>
          <cell r="L550">
            <v>5.5298123168582268E-4</v>
          </cell>
          <cell r="M550">
            <v>26.55</v>
          </cell>
          <cell r="N550">
            <v>1</v>
          </cell>
          <cell r="O550">
            <v>0.27038859110000002</v>
          </cell>
          <cell r="P550">
            <v>0</v>
          </cell>
          <cell r="Q550">
            <v>0</v>
          </cell>
        </row>
        <row r="551">
          <cell r="A551" t="str">
            <v>ومشان</v>
          </cell>
          <cell r="B551" t="str">
            <v>س. فنی و مهندسی مشانیر</v>
          </cell>
          <cell r="C551" t="str">
            <v>IFB-OTC</v>
          </cell>
          <cell r="D551" t="str">
            <v>خدمات مالی</v>
          </cell>
          <cell r="E551" t="str">
            <v>سرمایه گذاری</v>
          </cell>
          <cell r="F551">
            <v>1205</v>
          </cell>
          <cell r="G551">
            <v>1211.0249999999999</v>
          </cell>
          <cell r="I551">
            <v>0.34305537279999998</v>
          </cell>
          <cell r="J551">
            <v>60000</v>
          </cell>
          <cell r="K551">
            <v>60300</v>
          </cell>
          <cell r="L551">
            <v>1.5407472812185911E-5</v>
          </cell>
          <cell r="M551">
            <v>-86.27</v>
          </cell>
          <cell r="N551">
            <v>100000</v>
          </cell>
          <cell r="O551">
            <v>0.2703697914</v>
          </cell>
          <cell r="P551">
            <v>0.673979157</v>
          </cell>
          <cell r="Q551">
            <v>0.34305537279999998</v>
          </cell>
        </row>
        <row r="552">
          <cell r="A552" t="str">
            <v>ولکار</v>
          </cell>
          <cell r="B552" t="str">
            <v>لیزینگ کارآفرین</v>
          </cell>
          <cell r="C552" t="str">
            <v>TSE</v>
          </cell>
          <cell r="D552" t="str">
            <v>خدمات مالی</v>
          </cell>
          <cell r="E552" t="str">
            <v>لیزینگ</v>
          </cell>
          <cell r="F552">
            <v>9660</v>
          </cell>
          <cell r="G552">
            <v>9466.7999999999993</v>
          </cell>
          <cell r="H552">
            <v>15.8755745737</v>
          </cell>
          <cell r="J552">
            <v>6500</v>
          </cell>
          <cell r="K552">
            <v>6370</v>
          </cell>
          <cell r="L552">
            <v>1.2351550818731611E-4</v>
          </cell>
          <cell r="M552">
            <v>15.57</v>
          </cell>
          <cell r="N552">
            <v>2347418</v>
          </cell>
          <cell r="O552">
            <v>0.26635544090000002</v>
          </cell>
          <cell r="P552">
            <v>0</v>
          </cell>
          <cell r="Q552">
            <v>0</v>
          </cell>
        </row>
        <row r="553">
          <cell r="A553" t="str">
            <v>زپارس</v>
          </cell>
          <cell r="B553" t="str">
            <v>ملی کشت و صنعت و دامپروری پارس</v>
          </cell>
          <cell r="C553" t="str">
            <v>TSE</v>
          </cell>
          <cell r="D553" t="str">
            <v>مصرفی غیردوره ای</v>
          </cell>
          <cell r="E553" t="str">
            <v>محصولات کشاورزی و دامپروری</v>
          </cell>
          <cell r="F553">
            <v>53022.92</v>
          </cell>
          <cell r="G553">
            <v>57906.790509702456</v>
          </cell>
          <cell r="H553">
            <v>53.475138422900002</v>
          </cell>
          <cell r="I553">
            <v>0.76739957930000002</v>
          </cell>
          <cell r="J553">
            <v>38650</v>
          </cell>
          <cell r="K553">
            <v>42210</v>
          </cell>
          <cell r="L553">
            <v>6.7796613968689509E-4</v>
          </cell>
          <cell r="M553">
            <v>58.38</v>
          </cell>
          <cell r="N553">
            <v>558136</v>
          </cell>
          <cell r="O553">
            <v>0.26469758500000001</v>
          </cell>
          <cell r="P553">
            <v>0.32449124460000001</v>
          </cell>
          <cell r="Q553">
            <v>0.76739957930000002</v>
          </cell>
        </row>
        <row r="554">
          <cell r="A554" t="str">
            <v>حاریا</v>
          </cell>
          <cell r="B554" t="str">
            <v>کشتیرانی آریا</v>
          </cell>
          <cell r="C554" t="str">
            <v>IFB-OTC</v>
          </cell>
          <cell r="D554" t="str">
            <v>صنعتی</v>
          </cell>
          <cell r="E554" t="str">
            <v>بنادر و کشتیرانی</v>
          </cell>
          <cell r="F554">
            <v>1498.5</v>
          </cell>
          <cell r="G554">
            <v>1479.7352415026835</v>
          </cell>
          <cell r="I554">
            <v>0.1830287749</v>
          </cell>
          <cell r="J554">
            <v>5590</v>
          </cell>
          <cell r="K554">
            <v>5520</v>
          </cell>
          <cell r="L554">
            <v>1.9160247310423723E-5</v>
          </cell>
          <cell r="M554">
            <v>-18.04</v>
          </cell>
          <cell r="N554">
            <v>844595</v>
          </cell>
          <cell r="O554">
            <v>0.26407400089999999</v>
          </cell>
          <cell r="P554">
            <v>-0.1534964328</v>
          </cell>
          <cell r="Q554">
            <v>0.1830287749</v>
          </cell>
        </row>
        <row r="555">
          <cell r="A555" t="str">
            <v>بخاور</v>
          </cell>
          <cell r="B555" t="str">
            <v>بیمه زندگی خاورمیانه</v>
          </cell>
          <cell r="C555" t="str">
            <v>IFB</v>
          </cell>
          <cell r="D555" t="str">
            <v>خدمات مالی</v>
          </cell>
          <cell r="E555" t="str">
            <v>بیمه</v>
          </cell>
          <cell r="F555">
            <v>5596.8</v>
          </cell>
          <cell r="G555">
            <v>5258</v>
          </cell>
          <cell r="H555">
            <v>20.623859972399998</v>
          </cell>
          <cell r="J555">
            <v>2544</v>
          </cell>
          <cell r="K555">
            <v>2390</v>
          </cell>
          <cell r="L555">
            <v>7.1562277041694697E-5</v>
          </cell>
          <cell r="M555">
            <v>19.43</v>
          </cell>
          <cell r="N555">
            <v>5753740</v>
          </cell>
          <cell r="O555">
            <v>0.26294273540000002</v>
          </cell>
          <cell r="P555">
            <v>0.51326657320000002</v>
          </cell>
          <cell r="Q555">
            <v>0</v>
          </cell>
        </row>
        <row r="556">
          <cell r="A556" t="str">
            <v>قنیشا</v>
          </cell>
          <cell r="B556" t="str">
            <v>قند  نیشابور</v>
          </cell>
          <cell r="C556" t="str">
            <v>TSE</v>
          </cell>
          <cell r="D556" t="str">
            <v>مصرفی غیردوره ای</v>
          </cell>
          <cell r="E556" t="str">
            <v>شکر</v>
          </cell>
          <cell r="F556">
            <v>8970.5</v>
          </cell>
          <cell r="G556">
            <v>8970.5</v>
          </cell>
          <cell r="H556">
            <v>37.3320460889</v>
          </cell>
          <cell r="I556">
            <v>0.88050424959999996</v>
          </cell>
          <cell r="J556">
            <v>32940</v>
          </cell>
          <cell r="K556" t="e">
            <v>#N/A</v>
          </cell>
          <cell r="L556">
            <v>1.1469936503046781E-4</v>
          </cell>
          <cell r="M556" t="e">
            <v>#N/A</v>
          </cell>
          <cell r="N556">
            <v>6437768</v>
          </cell>
          <cell r="O556">
            <v>0.25979390460000001</v>
          </cell>
          <cell r="P556">
            <v>0.73039796459999995</v>
          </cell>
          <cell r="Q556">
            <v>0.88050424959999996</v>
          </cell>
        </row>
        <row r="557">
          <cell r="A557" t="str">
            <v>وسیستا</v>
          </cell>
          <cell r="B557" t="str">
            <v>شرکت س استان سیستان وبلوچستان</v>
          </cell>
          <cell r="C557" t="str">
            <v>TSE</v>
          </cell>
          <cell r="D557" t="str">
            <v>خدمات مالی</v>
          </cell>
          <cell r="E557" t="str">
            <v>سرمایه گذاری استانی</v>
          </cell>
          <cell r="F557">
            <v>97621.762750641006</v>
          </cell>
          <cell r="G557">
            <v>97621.762750641006</v>
          </cell>
          <cell r="H557">
            <v>2.1273023044000001</v>
          </cell>
          <cell r="J557">
            <v>587</v>
          </cell>
          <cell r="K557" t="e">
            <v>#N/A</v>
          </cell>
          <cell r="L557">
            <v>1.2482196310856137E-3</v>
          </cell>
          <cell r="M557" t="e">
            <v>#N/A</v>
          </cell>
          <cell r="N557">
            <v>63288015</v>
          </cell>
          <cell r="O557">
            <v>0.25863495260000002</v>
          </cell>
          <cell r="P557">
            <v>0</v>
          </cell>
          <cell r="Q557">
            <v>0</v>
          </cell>
        </row>
        <row r="558">
          <cell r="A558" t="str">
            <v>گپارس</v>
          </cell>
          <cell r="B558" t="str">
            <v>امور رفاهی کارگزاران پارس</v>
          </cell>
          <cell r="C558" t="str">
            <v>IFB-OTC</v>
          </cell>
          <cell r="D558" t="str">
            <v>مصرفی دوره ای</v>
          </cell>
          <cell r="E558" t="str">
            <v>هتل و رستوران</v>
          </cell>
          <cell r="F558">
            <v>1820.7684826499999</v>
          </cell>
          <cell r="G558">
            <v>1824.5952344</v>
          </cell>
          <cell r="I558">
            <v>-3.37415826E-2</v>
          </cell>
          <cell r="J558">
            <v>118950</v>
          </cell>
          <cell r="K558">
            <v>119200</v>
          </cell>
          <cell r="L558">
            <v>2.3280863812211509E-5</v>
          </cell>
          <cell r="M558">
            <v>-2907.32</v>
          </cell>
          <cell r="N558">
            <v>76536</v>
          </cell>
          <cell r="O558">
            <v>0.25601942700000002</v>
          </cell>
          <cell r="P558">
            <v>3.3521349200000002E-2</v>
          </cell>
          <cell r="Q558">
            <v>-3.37415826E-2</v>
          </cell>
        </row>
        <row r="559">
          <cell r="A559" t="str">
            <v>وسین</v>
          </cell>
          <cell r="B559" t="str">
            <v>بیمه سینا</v>
          </cell>
          <cell r="C559" t="str">
            <v>IFB-OTC</v>
          </cell>
          <cell r="D559" t="str">
            <v>خدمات مالی</v>
          </cell>
          <cell r="E559" t="str">
            <v>بیمه</v>
          </cell>
          <cell r="F559">
            <v>14354.058962166</v>
          </cell>
          <cell r="G559">
            <v>14189.407732776139</v>
          </cell>
          <cell r="I559">
            <v>1.1566213890000001</v>
          </cell>
          <cell r="J559">
            <v>2441</v>
          </cell>
          <cell r="K559">
            <v>2413</v>
          </cell>
          <cell r="L559">
            <v>1.8353508149716695E-4</v>
          </cell>
          <cell r="M559">
            <v>-6.59</v>
          </cell>
          <cell r="N559">
            <v>3918496</v>
          </cell>
          <cell r="O559">
            <v>0.2482672762</v>
          </cell>
          <cell r="P559">
            <v>0.48559183210000001</v>
          </cell>
          <cell r="Q559">
            <v>1.1566213890000001</v>
          </cell>
        </row>
        <row r="560">
          <cell r="A560" t="str">
            <v>سجام</v>
          </cell>
          <cell r="B560" t="str">
            <v>مجتمع سیمان غرب آسیا</v>
          </cell>
          <cell r="C560" t="str">
            <v>IFB-OTC</v>
          </cell>
          <cell r="D560" t="str">
            <v>صنعتی</v>
          </cell>
          <cell r="E560" t="str">
            <v>سیمان، اهک و گچ</v>
          </cell>
          <cell r="F560">
            <v>16859.090305599999</v>
          </cell>
          <cell r="G560">
            <v>15820.57034277504</v>
          </cell>
          <cell r="H560">
            <v>20.2845517043</v>
          </cell>
          <cell r="I560">
            <v>1.0620375315999999</v>
          </cell>
          <cell r="J560">
            <v>2500</v>
          </cell>
          <cell r="K560">
            <v>2346</v>
          </cell>
          <cell r="L560">
            <v>2.1556512491428966E-4</v>
          </cell>
          <cell r="M560">
            <v>19.07</v>
          </cell>
          <cell r="N560">
            <v>3766479</v>
          </cell>
          <cell r="O560">
            <v>0.24499138870000001</v>
          </cell>
          <cell r="P560">
            <v>0.64321835670000005</v>
          </cell>
          <cell r="Q560">
            <v>1.0620375315999999</v>
          </cell>
        </row>
        <row r="561">
          <cell r="A561" t="str">
            <v>تابا</v>
          </cell>
          <cell r="B561" t="str">
            <v>تابان نیرو سپاهان</v>
          </cell>
          <cell r="C561" t="str">
            <v>IFB-OTC</v>
          </cell>
          <cell r="D561" t="str">
            <v>صنعتی</v>
          </cell>
          <cell r="E561" t="str">
            <v>فعالیت مهندسی</v>
          </cell>
          <cell r="F561">
            <v>1460.1</v>
          </cell>
          <cell r="G561">
            <v>1376.753911205074</v>
          </cell>
          <cell r="H561">
            <v>271.23566407700002</v>
          </cell>
          <cell r="I561">
            <v>5.9872347999999999E-2</v>
          </cell>
          <cell r="J561">
            <v>23650</v>
          </cell>
          <cell r="K561">
            <v>22300</v>
          </cell>
          <cell r="L561">
            <v>1.8669253985952404E-5</v>
          </cell>
          <cell r="M561">
            <v>256.32</v>
          </cell>
          <cell r="N561">
            <v>310000</v>
          </cell>
          <cell r="O561">
            <v>0.24486165369999999</v>
          </cell>
          <cell r="P561">
            <v>0.3310173663</v>
          </cell>
          <cell r="Q561">
            <v>5.9872347999999999E-2</v>
          </cell>
        </row>
        <row r="562">
          <cell r="A562" t="str">
            <v>ویسا</v>
          </cell>
          <cell r="B562" t="str">
            <v>سرمایه گذاری ایساتیس پویا</v>
          </cell>
          <cell r="C562" t="str">
            <v>IFB-OTC</v>
          </cell>
          <cell r="D562" t="str">
            <v>خدمات مالی</v>
          </cell>
          <cell r="E562" t="str">
            <v>سرمایه گذاری</v>
          </cell>
          <cell r="F562">
            <v>7489.8</v>
          </cell>
          <cell r="G562">
            <v>7591.9336363636367</v>
          </cell>
          <cell r="H562">
            <v>11.952438065400001</v>
          </cell>
          <cell r="J562">
            <v>6600</v>
          </cell>
          <cell r="K562">
            <v>6690</v>
          </cell>
          <cell r="L562">
            <v>9.5766713583991732E-5</v>
          </cell>
          <cell r="M562">
            <v>12.12</v>
          </cell>
          <cell r="N562">
            <v>1468429</v>
          </cell>
          <cell r="O562">
            <v>0.2439160954</v>
          </cell>
          <cell r="P562">
            <v>0</v>
          </cell>
          <cell r="Q562">
            <v>0</v>
          </cell>
        </row>
        <row r="563">
          <cell r="A563" t="str">
            <v>وتوس</v>
          </cell>
          <cell r="B563" t="str">
            <v>توسعه‌شهری‌توس‌گستر</v>
          </cell>
          <cell r="C563" t="str">
            <v>TSE</v>
          </cell>
          <cell r="D563" t="str">
            <v>املاک و مستغلات</v>
          </cell>
          <cell r="E563" t="str">
            <v>انبوه سازی، املاک و مستغلات</v>
          </cell>
          <cell r="F563">
            <v>16100</v>
          </cell>
          <cell r="G563">
            <v>15781.18811881188</v>
          </cell>
          <cell r="I563">
            <v>1.0293637520000001</v>
          </cell>
          <cell r="J563">
            <v>8080</v>
          </cell>
          <cell r="K563">
            <v>7920</v>
          </cell>
          <cell r="L563">
            <v>2.058591803121935E-4</v>
          </cell>
          <cell r="M563">
            <v>0</v>
          </cell>
          <cell r="N563">
            <v>1794258</v>
          </cell>
          <cell r="O563">
            <v>0.24169593480000001</v>
          </cell>
          <cell r="P563">
            <v>0.61978755139999997</v>
          </cell>
          <cell r="Q563">
            <v>1.0293637520000001</v>
          </cell>
        </row>
        <row r="564">
          <cell r="A564" t="str">
            <v>کمنگنز</v>
          </cell>
          <cell r="B564" t="str">
            <v>معادن‌منگنزایران‌</v>
          </cell>
          <cell r="C564" t="str">
            <v>TSE</v>
          </cell>
          <cell r="D564" t="str">
            <v>مواد پایه</v>
          </cell>
          <cell r="E564" t="str">
            <v>کانی های فلزی</v>
          </cell>
          <cell r="F564">
            <v>24479.200000000001</v>
          </cell>
          <cell r="G564">
            <v>24715.856918429006</v>
          </cell>
          <cell r="H564">
            <v>13.5926597196</v>
          </cell>
          <cell r="I564">
            <v>0.4323435638</v>
          </cell>
          <cell r="J564">
            <v>16550</v>
          </cell>
          <cell r="K564">
            <v>16710</v>
          </cell>
          <cell r="L564">
            <v>3.1299801532287252E-4</v>
          </cell>
          <cell r="M564">
            <v>13.72</v>
          </cell>
          <cell r="N564">
            <v>884434</v>
          </cell>
          <cell r="O564">
            <v>0.2409671343</v>
          </cell>
          <cell r="P564">
            <v>0.79151995590000002</v>
          </cell>
          <cell r="Q564">
            <v>0.4323435638</v>
          </cell>
        </row>
        <row r="565">
          <cell r="A565" t="str">
            <v>فماک</v>
          </cell>
          <cell r="B565" t="str">
            <v>ماداکتو استیل کرد</v>
          </cell>
          <cell r="C565" t="str">
            <v>IFB</v>
          </cell>
          <cell r="D565" t="str">
            <v>مواد پایه</v>
          </cell>
          <cell r="E565" t="str">
            <v>اهن و فولاد</v>
          </cell>
          <cell r="F565">
            <v>8100</v>
          </cell>
          <cell r="G565">
            <v>8100</v>
          </cell>
          <cell r="H565">
            <v>35.8533994334</v>
          </cell>
          <cell r="I565">
            <v>0.63453901540000002</v>
          </cell>
          <cell r="J565">
            <v>20000</v>
          </cell>
          <cell r="K565">
            <v>20000</v>
          </cell>
          <cell r="L565">
            <v>1.0356890438066878E-4</v>
          </cell>
          <cell r="M565">
            <v>35.840000000000003</v>
          </cell>
          <cell r="N565">
            <v>1</v>
          </cell>
          <cell r="O565">
            <v>0.2370028226</v>
          </cell>
          <cell r="P565">
            <v>0.83632187879999997</v>
          </cell>
          <cell r="Q565">
            <v>0.63453901540000002</v>
          </cell>
        </row>
        <row r="566">
          <cell r="A566" t="str">
            <v>دحاوی</v>
          </cell>
          <cell r="B566" t="str">
            <v>الحاوی</v>
          </cell>
          <cell r="C566" t="str">
            <v>IFB-OTC</v>
          </cell>
          <cell r="D566" t="str">
            <v>بهداشتی</v>
          </cell>
          <cell r="E566" t="str">
            <v>دارویی</v>
          </cell>
          <cell r="F566">
            <v>6404.4</v>
          </cell>
          <cell r="G566">
            <v>6068.4670050761415</v>
          </cell>
          <cell r="H566">
            <v>15.277348939099999</v>
          </cell>
          <cell r="I566">
            <v>0.37898214609999997</v>
          </cell>
          <cell r="J566">
            <v>5910</v>
          </cell>
          <cell r="K566">
            <v>5600</v>
          </cell>
          <cell r="L566">
            <v>8.1888480396982108E-5</v>
          </cell>
          <cell r="M566">
            <v>14.47</v>
          </cell>
          <cell r="N566">
            <v>1647447</v>
          </cell>
          <cell r="O566">
            <v>0.2357645126</v>
          </cell>
          <cell r="P566">
            <v>0.73885517020000002</v>
          </cell>
          <cell r="Q566">
            <v>0.37898214609999997</v>
          </cell>
        </row>
        <row r="567">
          <cell r="A567" t="str">
            <v>سامان</v>
          </cell>
          <cell r="B567" t="str">
            <v>بانک سامان</v>
          </cell>
          <cell r="C567" t="str">
            <v>IFB-OTC</v>
          </cell>
          <cell r="D567" t="str">
            <v>خدمات مالی</v>
          </cell>
          <cell r="E567" t="str">
            <v>بانکها و موسسات اعتباری</v>
          </cell>
          <cell r="F567">
            <v>125839.44</v>
          </cell>
          <cell r="G567">
            <v>113593.4322786493</v>
          </cell>
          <cell r="H567">
            <v>11.3105248073</v>
          </cell>
          <cell r="I567">
            <v>0.77815094250000005</v>
          </cell>
          <cell r="J567">
            <v>3761</v>
          </cell>
          <cell r="K567">
            <v>3395</v>
          </cell>
          <cell r="L567">
            <v>1.6090188800835686E-3</v>
          </cell>
          <cell r="M567">
            <v>10.199999999999999</v>
          </cell>
          <cell r="N567">
            <v>13708000</v>
          </cell>
          <cell r="O567">
            <v>0.23563882119999999</v>
          </cell>
          <cell r="P567">
            <v>0.83546134729999999</v>
          </cell>
          <cell r="Q567">
            <v>0.77815094250000005</v>
          </cell>
        </row>
        <row r="568">
          <cell r="A568" t="str">
            <v>معیار</v>
          </cell>
          <cell r="B568" t="str">
            <v>سرمایه گذاری معیار صنعت پارس</v>
          </cell>
          <cell r="C568" t="str">
            <v>IFB-OTC</v>
          </cell>
          <cell r="D568" t="str">
            <v>خدمات مالی</v>
          </cell>
          <cell r="E568" t="str">
            <v>سرمایه گذاری</v>
          </cell>
          <cell r="F568">
            <v>3837.5</v>
          </cell>
          <cell r="G568">
            <v>3837.5</v>
          </cell>
          <cell r="H568">
            <v>879.84756780990006</v>
          </cell>
          <cell r="I568">
            <v>6.6889189099999996E-2</v>
          </cell>
          <cell r="J568">
            <v>78500</v>
          </cell>
          <cell r="K568" t="e">
            <v>#N/A</v>
          </cell>
          <cell r="L568">
            <v>4.9067366735903266E-5</v>
          </cell>
          <cell r="M568" t="e">
            <v>#N/A</v>
          </cell>
          <cell r="N568">
            <v>138218</v>
          </cell>
          <cell r="O568">
            <v>0.2347431522</v>
          </cell>
          <cell r="P568">
            <v>0.3810473707</v>
          </cell>
          <cell r="Q568">
            <v>6.6889189099999996E-2</v>
          </cell>
        </row>
        <row r="569">
          <cell r="A569" t="str">
            <v>گوهران</v>
          </cell>
          <cell r="B569" t="str">
            <v>سرمایه گذاری توسعه گوهران امید</v>
          </cell>
          <cell r="C569" t="str">
            <v>IFB</v>
          </cell>
          <cell r="D569" t="str">
            <v>خدمات مالی</v>
          </cell>
          <cell r="E569" t="str">
            <v>سرمایه گذاری</v>
          </cell>
          <cell r="F569">
            <v>22006.080000000002</v>
          </cell>
          <cell r="G569">
            <v>21188.154902654867</v>
          </cell>
          <cell r="H569">
            <v>4.1241255297999997</v>
          </cell>
          <cell r="I569">
            <v>0.9859996633</v>
          </cell>
          <cell r="J569">
            <v>5650</v>
          </cell>
          <cell r="K569">
            <v>5440</v>
          </cell>
          <cell r="L569">
            <v>2.8137599942140094E-4</v>
          </cell>
          <cell r="M569">
            <v>3.97</v>
          </cell>
          <cell r="N569">
            <v>2631579</v>
          </cell>
          <cell r="O569">
            <v>0.22319200489999999</v>
          </cell>
          <cell r="P569">
            <v>0.79024547940000001</v>
          </cell>
          <cell r="Q569">
            <v>0.9859996633</v>
          </cell>
        </row>
        <row r="570">
          <cell r="A570" t="str">
            <v>واحصا</v>
          </cell>
          <cell r="B570" t="str">
            <v>احیاء صنایع خراسان</v>
          </cell>
          <cell r="C570" t="str">
            <v>IFB-OTC</v>
          </cell>
          <cell r="D570" t="str">
            <v>خدمات مالی</v>
          </cell>
          <cell r="E570" t="str">
            <v>سرمایه گذاری</v>
          </cell>
          <cell r="F570">
            <v>22799.040000000001</v>
          </cell>
          <cell r="G570">
            <v>22799.040000000001</v>
          </cell>
          <cell r="H570">
            <v>762.50969899669997</v>
          </cell>
          <cell r="I570">
            <v>-4.1723120000000002E-2</v>
          </cell>
          <cell r="J570">
            <v>107950</v>
          </cell>
          <cell r="K570" t="e">
            <v>#N/A</v>
          </cell>
          <cell r="L570">
            <v>2.915150115717337E-4</v>
          </cell>
          <cell r="M570" t="e">
            <v>#N/A</v>
          </cell>
          <cell r="N570">
            <v>99305</v>
          </cell>
          <cell r="O570">
            <v>0.223162587</v>
          </cell>
          <cell r="P570">
            <v>0.43661964240000001</v>
          </cell>
          <cell r="Q570">
            <v>-4.1723120000000002E-2</v>
          </cell>
        </row>
        <row r="571">
          <cell r="A571" t="str">
            <v>تپولا</v>
          </cell>
          <cell r="B571" t="str">
            <v>مهندسی مرآت پولاد</v>
          </cell>
          <cell r="C571" t="str">
            <v>IFB-OTC</v>
          </cell>
          <cell r="D571" t="str">
            <v>صنعتی</v>
          </cell>
          <cell r="E571" t="str">
            <v>فعالیت مهندسی</v>
          </cell>
          <cell r="F571">
            <v>1802.6306999999999</v>
          </cell>
          <cell r="G571">
            <v>1656.3009860741777</v>
          </cell>
          <cell r="H571">
            <v>17.591924828500002</v>
          </cell>
          <cell r="I571">
            <v>0.12696498549999999</v>
          </cell>
          <cell r="J571">
            <v>14290</v>
          </cell>
          <cell r="K571">
            <v>13130</v>
          </cell>
          <cell r="L571">
            <v>2.3048948963204695E-5</v>
          </cell>
          <cell r="M571">
            <v>-43.62</v>
          </cell>
          <cell r="N571">
            <v>629850</v>
          </cell>
          <cell r="O571">
            <v>0.2201856318</v>
          </cell>
          <cell r="P571">
            <v>-0.29769348410000002</v>
          </cell>
          <cell r="Q571">
            <v>0.12696498549999999</v>
          </cell>
        </row>
        <row r="572">
          <cell r="A572" t="str">
            <v>آرمان</v>
          </cell>
          <cell r="B572" t="str">
            <v>بیمه آرمان</v>
          </cell>
          <cell r="C572" t="str">
            <v>IFB-OTC</v>
          </cell>
          <cell r="D572" t="str">
            <v>خدمات مالی</v>
          </cell>
          <cell r="E572" t="str">
            <v>بیمه</v>
          </cell>
          <cell r="F572">
            <v>11032.5</v>
          </cell>
          <cell r="G572">
            <v>11214.958654281831</v>
          </cell>
          <cell r="H572">
            <v>34.695148024200002</v>
          </cell>
          <cell r="I572">
            <v>0.21039119240000001</v>
          </cell>
          <cell r="J572">
            <v>4414</v>
          </cell>
          <cell r="K572">
            <v>4487</v>
          </cell>
          <cell r="L572">
            <v>1.4106468365181831E-4</v>
          </cell>
          <cell r="M572">
            <v>35.33</v>
          </cell>
          <cell r="N572">
            <v>2323961</v>
          </cell>
          <cell r="O572">
            <v>0.2177966653</v>
          </cell>
          <cell r="P572">
            <v>-9.448236E-4</v>
          </cell>
          <cell r="Q572">
            <v>0.21039119240000001</v>
          </cell>
        </row>
        <row r="573">
          <cell r="A573" t="str">
            <v>دسانکو</v>
          </cell>
          <cell r="B573" t="str">
            <v>داروسازی سبحان انکولوژی</v>
          </cell>
          <cell r="C573" t="str">
            <v>IFB</v>
          </cell>
          <cell r="D573" t="str">
            <v>بهداشتی</v>
          </cell>
          <cell r="E573" t="str">
            <v>دارویی</v>
          </cell>
          <cell r="F573">
            <v>14906.07</v>
          </cell>
          <cell r="G573">
            <v>13898.372554872694</v>
          </cell>
          <cell r="H573">
            <v>52.306638736700002</v>
          </cell>
          <cell r="I573">
            <v>0.82088990019999997</v>
          </cell>
          <cell r="J573">
            <v>11390</v>
          </cell>
          <cell r="K573">
            <v>10620</v>
          </cell>
          <cell r="L573">
            <v>1.9059325166932784E-4</v>
          </cell>
          <cell r="M573">
            <v>48.72</v>
          </cell>
          <cell r="N573">
            <v>1</v>
          </cell>
          <cell r="O573">
            <v>0.21655240789999999</v>
          </cell>
          <cell r="P573">
            <v>0.20925867470000001</v>
          </cell>
          <cell r="Q573">
            <v>0.82088990019999997</v>
          </cell>
        </row>
        <row r="574">
          <cell r="A574" t="str">
            <v>بالبر</v>
          </cell>
          <cell r="B574" t="str">
            <v>کابل‌ البرز</v>
          </cell>
          <cell r="C574" t="str">
            <v>TSE</v>
          </cell>
          <cell r="D574" t="str">
            <v>صنعتی</v>
          </cell>
          <cell r="E574" t="str">
            <v>تجهیزات صنعتی</v>
          </cell>
          <cell r="F574">
            <v>11171.43</v>
          </cell>
          <cell r="G574">
            <v>11171.43</v>
          </cell>
          <cell r="H574">
            <v>71.606049849300007</v>
          </cell>
          <cell r="I574">
            <v>0.17694060519999999</v>
          </cell>
          <cell r="J574">
            <v>35390</v>
          </cell>
          <cell r="K574" t="e">
            <v>#N/A</v>
          </cell>
          <cell r="L574">
            <v>1.4284108215621415E-4</v>
          </cell>
          <cell r="M574" t="e">
            <v>#N/A</v>
          </cell>
          <cell r="N574">
            <v>444972</v>
          </cell>
          <cell r="O574">
            <v>0.21612124169999999</v>
          </cell>
          <cell r="P574">
            <v>0.81300758289999997</v>
          </cell>
          <cell r="Q574">
            <v>0.17694060519999999</v>
          </cell>
        </row>
        <row r="575">
          <cell r="A575" t="str">
            <v>بپاس</v>
          </cell>
          <cell r="B575" t="str">
            <v>بیمه پاسارگاد</v>
          </cell>
          <cell r="C575" t="str">
            <v>IFB</v>
          </cell>
          <cell r="D575" t="str">
            <v>خدمات مالی</v>
          </cell>
          <cell r="E575" t="str">
            <v>بیمه</v>
          </cell>
          <cell r="F575">
            <v>1523245.5</v>
          </cell>
          <cell r="G575">
            <v>1523245.5</v>
          </cell>
          <cell r="H575">
            <v>45.1999807953</v>
          </cell>
          <cell r="I575">
            <v>0.94990699229999997</v>
          </cell>
          <cell r="J575">
            <v>49750</v>
          </cell>
          <cell r="K575">
            <v>49750</v>
          </cell>
          <cell r="L575">
            <v>1.9476650313306667E-2</v>
          </cell>
          <cell r="M575">
            <v>45.19</v>
          </cell>
          <cell r="N575">
            <v>2414487</v>
          </cell>
          <cell r="O575">
            <v>0.21032074040000001</v>
          </cell>
          <cell r="P575">
            <v>0.44368260809999999</v>
          </cell>
          <cell r="Q575">
            <v>0.94990699229999997</v>
          </cell>
        </row>
        <row r="576">
          <cell r="A576" t="str">
            <v>فن آوا</v>
          </cell>
          <cell r="B576" t="str">
            <v>گروه فن آوا</v>
          </cell>
          <cell r="C576" t="str">
            <v>IFB-OTC</v>
          </cell>
          <cell r="D576" t="str">
            <v>خدمات مالی</v>
          </cell>
          <cell r="E576" t="str">
            <v>سرمایه گذاری</v>
          </cell>
          <cell r="F576">
            <v>18304</v>
          </cell>
          <cell r="G576">
            <v>17726.446601941749</v>
          </cell>
          <cell r="I576">
            <v>0.29512296430000001</v>
          </cell>
          <cell r="J576">
            <v>8240</v>
          </cell>
          <cell r="K576">
            <v>7980</v>
          </cell>
          <cell r="L576">
            <v>2.3404015133132855E-4</v>
          </cell>
          <cell r="M576">
            <v>-498.75</v>
          </cell>
          <cell r="N576">
            <v>1191896</v>
          </cell>
          <cell r="O576">
            <v>0.2095141449</v>
          </cell>
          <cell r="P576">
            <v>0.27676547670000001</v>
          </cell>
          <cell r="Q576">
            <v>0.29512296430000001</v>
          </cell>
        </row>
        <row r="577">
          <cell r="A577" t="str">
            <v>ثجوان</v>
          </cell>
          <cell r="B577" t="str">
            <v>تامین مسکن جوانان</v>
          </cell>
          <cell r="C577" t="str">
            <v>IFB-OTC</v>
          </cell>
          <cell r="D577" t="str">
            <v>املاک و مستغلات</v>
          </cell>
          <cell r="E577" t="str">
            <v>انبوه سازی، املاک و مستغلات</v>
          </cell>
          <cell r="F577">
            <v>11151.929297000001</v>
          </cell>
          <cell r="G577">
            <v>10453.167544227828</v>
          </cell>
          <cell r="I577">
            <v>0.43716291000000002</v>
          </cell>
          <cell r="J577">
            <v>4341</v>
          </cell>
          <cell r="K577">
            <v>4069</v>
          </cell>
          <cell r="L577">
            <v>1.4259174061987306E-4</v>
          </cell>
          <cell r="M577">
            <v>-193.76</v>
          </cell>
          <cell r="N577">
            <v>2234138</v>
          </cell>
          <cell r="O577">
            <v>0.2082339704</v>
          </cell>
          <cell r="P577">
            <v>-0.15422318639999999</v>
          </cell>
          <cell r="Q577">
            <v>0.43716291000000002</v>
          </cell>
        </row>
        <row r="578">
          <cell r="A578" t="str">
            <v>وآفری</v>
          </cell>
          <cell r="B578" t="str">
            <v>بیمه کارآفرین</v>
          </cell>
          <cell r="C578" t="str">
            <v>IFB-OTC</v>
          </cell>
          <cell r="D578" t="str">
            <v>خدمات مالی</v>
          </cell>
          <cell r="E578" t="str">
            <v>بیمه</v>
          </cell>
          <cell r="F578">
            <v>35944.127999999997</v>
          </cell>
          <cell r="G578">
            <v>35925.114972758522</v>
          </cell>
          <cell r="H578">
            <v>10.8870432075</v>
          </cell>
          <cell r="I578">
            <v>0.1787487016</v>
          </cell>
          <cell r="J578">
            <v>3781</v>
          </cell>
          <cell r="K578">
            <v>3779</v>
          </cell>
          <cell r="L578">
            <v>4.5959184640475544E-4</v>
          </cell>
          <cell r="M578">
            <v>10.89</v>
          </cell>
          <cell r="N578">
            <v>3801600</v>
          </cell>
          <cell r="O578">
            <v>0.20702243249999999</v>
          </cell>
          <cell r="P578">
            <v>-9.8740174200000003E-2</v>
          </cell>
          <cell r="Q578">
            <v>0.1787487016</v>
          </cell>
        </row>
        <row r="579">
          <cell r="A579" t="str">
            <v>بدکو</v>
          </cell>
          <cell r="B579" t="str">
            <v>شرکت فروشگاه زنجیره ای دیاکو</v>
          </cell>
          <cell r="C579" t="str">
            <v>IFB-OTC</v>
          </cell>
          <cell r="D579" t="str">
            <v>مصرفی دوره ای</v>
          </cell>
          <cell r="E579" t="str">
            <v>تجارت عمده وخرده فروشی وسائط نقلیه موتور</v>
          </cell>
          <cell r="F579">
            <v>31.86</v>
          </cell>
          <cell r="G579">
            <v>31.86</v>
          </cell>
          <cell r="H579">
            <v>9.6972025821999992</v>
          </cell>
          <cell r="J579">
            <v>701</v>
          </cell>
          <cell r="K579" t="e">
            <v>#N/A</v>
          </cell>
          <cell r="L579">
            <v>4.0737102389729719E-7</v>
          </cell>
          <cell r="M579" t="e">
            <v>#N/A</v>
          </cell>
          <cell r="N579">
            <v>225000</v>
          </cell>
          <cell r="O579">
            <v>0.206253355</v>
          </cell>
          <cell r="P579">
            <v>7.1714436300000003E-2</v>
          </cell>
          <cell r="Q579">
            <v>0</v>
          </cell>
        </row>
        <row r="580">
          <cell r="A580" t="str">
            <v>شپاکسا</v>
          </cell>
          <cell r="B580" t="str">
            <v>پاکسان‌</v>
          </cell>
          <cell r="C580" t="str">
            <v>TSE</v>
          </cell>
          <cell r="D580" t="str">
            <v>مصرفی دوره ای</v>
          </cell>
          <cell r="E580" t="str">
            <v>محصولات پاک کننده</v>
          </cell>
          <cell r="F580">
            <v>25690.814827999999</v>
          </cell>
          <cell r="G580">
            <v>23115.104679376334</v>
          </cell>
          <cell r="H580">
            <v>94.1305940867</v>
          </cell>
          <cell r="I580">
            <v>0.42921441090000001</v>
          </cell>
          <cell r="J580">
            <v>2713</v>
          </cell>
          <cell r="K580">
            <v>2441</v>
          </cell>
          <cell r="L580">
            <v>3.2849006720772834E-4</v>
          </cell>
          <cell r="M580">
            <v>84.17</v>
          </cell>
          <cell r="N580">
            <v>5510654</v>
          </cell>
          <cell r="O580">
            <v>0.2029776663</v>
          </cell>
          <cell r="P580">
            <v>0.99880844010000003</v>
          </cell>
          <cell r="Q580">
            <v>0.42921441090000001</v>
          </cell>
        </row>
        <row r="581">
          <cell r="A581" t="str">
            <v>شساخت</v>
          </cell>
          <cell r="B581" t="str">
            <v>مهندسی و ساختمان صنایع نفت</v>
          </cell>
          <cell r="C581" t="str">
            <v>IFB-OTC</v>
          </cell>
          <cell r="D581" t="str">
            <v>انرژی</v>
          </cell>
          <cell r="E581" t="str">
            <v>حفاری</v>
          </cell>
          <cell r="F581">
            <v>113230.92729180001</v>
          </cell>
          <cell r="G581">
            <v>117296.89094863288</v>
          </cell>
          <cell r="H581">
            <v>9.7343304196999991</v>
          </cell>
          <cell r="J581">
            <v>45950</v>
          </cell>
          <cell r="K581">
            <v>47600</v>
          </cell>
          <cell r="L581">
            <v>1.4478028495825794E-3</v>
          </cell>
          <cell r="M581">
            <v>10.08</v>
          </cell>
          <cell r="N581">
            <v>1007617</v>
          </cell>
          <cell r="O581">
            <v>0.1958491228</v>
          </cell>
          <cell r="P581">
            <v>-6.8151334499999994E-2</v>
          </cell>
          <cell r="Q581">
            <v>0</v>
          </cell>
        </row>
        <row r="582">
          <cell r="A582" t="str">
            <v>وآذر</v>
          </cell>
          <cell r="B582" t="str">
            <v>سرمایه‌گذاری‌توسعه‌آذربایجان‌</v>
          </cell>
          <cell r="C582" t="str">
            <v>TSE</v>
          </cell>
          <cell r="D582" t="str">
            <v>خدمات مالی</v>
          </cell>
          <cell r="E582" t="str">
            <v>سرمایه گذاری</v>
          </cell>
          <cell r="F582">
            <v>23294</v>
          </cell>
          <cell r="G582">
            <v>23276.153230612072</v>
          </cell>
          <cell r="H582">
            <v>13.820691034599999</v>
          </cell>
          <cell r="I582">
            <v>1.1608329888</v>
          </cell>
          <cell r="J582">
            <v>117470</v>
          </cell>
          <cell r="K582">
            <v>117380</v>
          </cell>
          <cell r="L582">
            <v>2.9784371094361707E-4</v>
          </cell>
          <cell r="M582">
            <v>13.81</v>
          </cell>
          <cell r="N582">
            <v>133917</v>
          </cell>
          <cell r="O582">
            <v>0.1921409832</v>
          </cell>
          <cell r="P582">
            <v>0.91247955309999995</v>
          </cell>
          <cell r="Q582">
            <v>1.1608329888</v>
          </cell>
        </row>
        <row r="583">
          <cell r="A583" t="str">
            <v>کدما</v>
          </cell>
          <cell r="B583" t="str">
            <v>معدنی‌ دماوند</v>
          </cell>
          <cell r="C583" t="str">
            <v>TSE</v>
          </cell>
          <cell r="D583" t="str">
            <v>مواد پایه</v>
          </cell>
          <cell r="E583" t="str">
            <v>کانی های فلزی</v>
          </cell>
          <cell r="F583">
            <v>22095</v>
          </cell>
          <cell r="G583">
            <v>20168.963917525773</v>
          </cell>
          <cell r="H583">
            <v>102.7353734484</v>
          </cell>
          <cell r="I583">
            <v>1.3270791042000001</v>
          </cell>
          <cell r="J583">
            <v>87300</v>
          </cell>
          <cell r="K583">
            <v>79690</v>
          </cell>
          <cell r="L583">
            <v>2.8251295583837981E-4</v>
          </cell>
          <cell r="M583">
            <v>93.75</v>
          </cell>
          <cell r="N583">
            <v>174115</v>
          </cell>
          <cell r="O583">
            <v>0.19189505009999999</v>
          </cell>
          <cell r="P583">
            <v>1.8063111419</v>
          </cell>
          <cell r="Q583">
            <v>1.3270791042000001</v>
          </cell>
        </row>
        <row r="584">
          <cell r="A584" t="str">
            <v>وهور</v>
          </cell>
          <cell r="B584" t="str">
            <v>مدیریت انرژی امید  تابان هور</v>
          </cell>
          <cell r="C584" t="str">
            <v>IFB</v>
          </cell>
          <cell r="D584" t="str">
            <v>خدمات مالی</v>
          </cell>
          <cell r="E584" t="str">
            <v>سرمایه گذاری</v>
          </cell>
          <cell r="F584">
            <v>100587.95015999999</v>
          </cell>
          <cell r="G584">
            <v>96683.549462999988</v>
          </cell>
          <cell r="H584">
            <v>34.426411629699999</v>
          </cell>
          <cell r="I584">
            <v>1.0259620053</v>
          </cell>
          <cell r="J584">
            <v>1520</v>
          </cell>
          <cell r="K584">
            <v>1461</v>
          </cell>
          <cell r="L584">
            <v>1.2861461471566069E-3</v>
          </cell>
          <cell r="M584">
            <v>33.200000000000003</v>
          </cell>
          <cell r="N584">
            <v>26470514</v>
          </cell>
          <cell r="O584">
            <v>0.1910835629</v>
          </cell>
          <cell r="P584">
            <v>0.84763190779999997</v>
          </cell>
          <cell r="Q584">
            <v>1.0259620053</v>
          </cell>
        </row>
        <row r="585">
          <cell r="A585" t="str">
            <v>فلات</v>
          </cell>
          <cell r="B585" t="str">
            <v>گروه صنایع معادن فلات ایرانیان</v>
          </cell>
          <cell r="C585" t="str">
            <v>IFB-OTC</v>
          </cell>
          <cell r="D585" t="str">
            <v>خدمات مالی</v>
          </cell>
          <cell r="E585" t="str">
            <v>سرمایه گذاری</v>
          </cell>
          <cell r="F585">
            <v>4019.2788</v>
          </cell>
          <cell r="G585">
            <v>4030.8173994258373</v>
          </cell>
          <cell r="H585">
            <v>5789.3445945945996</v>
          </cell>
          <cell r="I585">
            <v>0.63350749839999998</v>
          </cell>
          <cell r="J585">
            <v>10450</v>
          </cell>
          <cell r="K585">
            <v>10480</v>
          </cell>
          <cell r="L585">
            <v>5.1391642187215944E-5</v>
          </cell>
          <cell r="M585">
            <v>5240</v>
          </cell>
          <cell r="N585">
            <v>1000000</v>
          </cell>
          <cell r="O585">
            <v>0.19069953219999999</v>
          </cell>
          <cell r="P585">
            <v>0.36281158889999998</v>
          </cell>
          <cell r="Q585">
            <v>0.63350749839999998</v>
          </cell>
        </row>
        <row r="586">
          <cell r="A586" t="str">
            <v>کمینا</v>
          </cell>
          <cell r="B586" t="str">
            <v>شیشه سازی مینا</v>
          </cell>
          <cell r="C586" t="str">
            <v>IFB-OTC</v>
          </cell>
          <cell r="D586" t="str">
            <v>صنعتی</v>
          </cell>
          <cell r="E586" t="str">
            <v>سایر محصولات کانی غیرفلزی</v>
          </cell>
          <cell r="F586">
            <v>13901.16</v>
          </cell>
          <cell r="G586">
            <v>14575.85</v>
          </cell>
          <cell r="H586">
            <v>15.3960042396</v>
          </cell>
          <cell r="I586">
            <v>0.61948966400000005</v>
          </cell>
          <cell r="J586">
            <v>10920</v>
          </cell>
          <cell r="K586">
            <v>11450</v>
          </cell>
          <cell r="L586">
            <v>1.7774418652103427E-4</v>
          </cell>
          <cell r="M586">
            <v>16.149999999999999</v>
          </cell>
          <cell r="N586">
            <v>1000000</v>
          </cell>
          <cell r="O586">
            <v>0.18762256190000001</v>
          </cell>
          <cell r="P586">
            <v>0.34432069389999997</v>
          </cell>
          <cell r="Q586">
            <v>0.61948966400000005</v>
          </cell>
        </row>
        <row r="587">
          <cell r="A587" t="str">
            <v>ولقمان</v>
          </cell>
          <cell r="B587" t="str">
            <v>سرمایه گذاری لقمان</v>
          </cell>
          <cell r="C587" t="str">
            <v>IFB-OTC</v>
          </cell>
          <cell r="D587" t="str">
            <v>خدمات مالی</v>
          </cell>
          <cell r="E587" t="str">
            <v>سرمایه گذاری</v>
          </cell>
          <cell r="F587">
            <v>4588.857</v>
          </cell>
          <cell r="G587">
            <v>4880.6340346820807</v>
          </cell>
          <cell r="J587">
            <v>5190</v>
          </cell>
          <cell r="K587">
            <v>5520</v>
          </cell>
          <cell r="L587">
            <v>5.8674431092538593E-5</v>
          </cell>
          <cell r="M587">
            <v>-34.94</v>
          </cell>
          <cell r="N587">
            <v>2205072</v>
          </cell>
          <cell r="O587">
            <v>0.18622563759999999</v>
          </cell>
          <cell r="P587">
            <v>-0.4059331679</v>
          </cell>
          <cell r="Q587">
            <v>0</v>
          </cell>
        </row>
        <row r="588">
          <cell r="A588" t="str">
            <v>خاور</v>
          </cell>
          <cell r="B588" t="str">
            <v>ایران خودرو دیزل</v>
          </cell>
          <cell r="C588" t="str">
            <v>IFB-OTC</v>
          </cell>
          <cell r="D588" t="str">
            <v>مصرفی دوره ای</v>
          </cell>
          <cell r="E588" t="str">
            <v>خودرو</v>
          </cell>
          <cell r="F588">
            <v>144913.50462200001</v>
          </cell>
          <cell r="G588">
            <v>142668.12254800001</v>
          </cell>
          <cell r="H588">
            <v>5.2748969723999997</v>
          </cell>
          <cell r="I588">
            <v>1.0841502633</v>
          </cell>
          <cell r="J588">
            <v>1678</v>
          </cell>
          <cell r="K588">
            <v>1652</v>
          </cell>
          <cell r="L588">
            <v>1.8529052967485829E-3</v>
          </cell>
          <cell r="M588">
            <v>5.19</v>
          </cell>
          <cell r="N588">
            <v>34544340</v>
          </cell>
          <cell r="O588">
            <v>0.17693857830000001</v>
          </cell>
          <cell r="P588">
            <v>1.2210273463000001</v>
          </cell>
          <cell r="Q588">
            <v>1.0841502633</v>
          </cell>
        </row>
        <row r="589">
          <cell r="A589" t="str">
            <v>دهدشت</v>
          </cell>
          <cell r="B589" t="str">
            <v>صنایع پتروشیمی دهدشت</v>
          </cell>
          <cell r="C589" t="str">
            <v>IFB-OTC</v>
          </cell>
          <cell r="D589" t="str">
            <v>مواد پایه</v>
          </cell>
          <cell r="E589" t="str">
            <v>مواد شیمیایی-متنوع</v>
          </cell>
          <cell r="F589">
            <v>13211.989610000001</v>
          </cell>
          <cell r="G589">
            <v>13211.989610000001</v>
          </cell>
          <cell r="I589">
            <v>0.23443451940000001</v>
          </cell>
          <cell r="J589">
            <v>8527</v>
          </cell>
          <cell r="K589" t="e">
            <v>#N/A</v>
          </cell>
          <cell r="L589">
            <v>1.6893225785141722E-4</v>
          </cell>
          <cell r="M589" t="e">
            <v>#N/A</v>
          </cell>
          <cell r="N589">
            <v>1172746</v>
          </cell>
          <cell r="O589">
            <v>0.1718769845</v>
          </cell>
          <cell r="P589">
            <v>0.16352277339999999</v>
          </cell>
          <cell r="Q589">
            <v>0.23443451940000001</v>
          </cell>
        </row>
        <row r="590">
          <cell r="A590" t="str">
            <v>غپآذر</v>
          </cell>
          <cell r="B590" t="str">
            <v>شیر پگاه آذربایجان شرقی</v>
          </cell>
          <cell r="C590" t="str">
            <v>IFB</v>
          </cell>
          <cell r="D590" t="str">
            <v>مصرفی غیردوره ای</v>
          </cell>
          <cell r="E590" t="str">
            <v>محصولات لبنی</v>
          </cell>
          <cell r="F590">
            <v>7570</v>
          </cell>
          <cell r="G590">
            <v>7306.1662198391423</v>
          </cell>
          <cell r="H590">
            <v>21.5231835847</v>
          </cell>
          <cell r="I590">
            <v>0.57428857330000005</v>
          </cell>
          <cell r="J590">
            <v>37300</v>
          </cell>
          <cell r="K590">
            <v>36000</v>
          </cell>
          <cell r="L590">
            <v>9.679217360020526E-5</v>
          </cell>
          <cell r="M590">
            <v>20.77</v>
          </cell>
          <cell r="N590">
            <v>1</v>
          </cell>
          <cell r="O590">
            <v>0.17098524649999999</v>
          </cell>
          <cell r="P590">
            <v>0.56205868709999995</v>
          </cell>
          <cell r="Q590">
            <v>0.57428857330000005</v>
          </cell>
        </row>
        <row r="591">
          <cell r="A591" t="str">
            <v>وملت</v>
          </cell>
          <cell r="B591" t="str">
            <v>سرمایه گذاری ملت</v>
          </cell>
          <cell r="C591" t="str">
            <v>IFB-OTC</v>
          </cell>
          <cell r="D591" t="str">
            <v>خدمات مالی</v>
          </cell>
          <cell r="E591" t="str">
            <v>سرمایه گذاری</v>
          </cell>
          <cell r="F591">
            <v>2308</v>
          </cell>
          <cell r="G591">
            <v>2227.6958762886597</v>
          </cell>
          <cell r="H591">
            <v>30.277412893899999</v>
          </cell>
          <cell r="I591">
            <v>0.83183801950000003</v>
          </cell>
          <cell r="J591">
            <v>2328</v>
          </cell>
          <cell r="K591">
            <v>2247</v>
          </cell>
          <cell r="L591">
            <v>2.9510744606244881E-5</v>
          </cell>
          <cell r="M591">
            <v>29.18</v>
          </cell>
          <cell r="N591">
            <v>2093803</v>
          </cell>
          <cell r="O591">
            <v>0.1709499716</v>
          </cell>
          <cell r="P591">
            <v>0.1490272497</v>
          </cell>
          <cell r="Q591">
            <v>0.83183801950000003</v>
          </cell>
        </row>
        <row r="592">
          <cell r="A592" t="str">
            <v>پاکشو</v>
          </cell>
          <cell r="B592" t="str">
            <v>گروه صنعتی پاکشو</v>
          </cell>
          <cell r="C592" t="str">
            <v>TSE</v>
          </cell>
          <cell r="D592" t="str">
            <v>مصرفی دوره ای</v>
          </cell>
          <cell r="E592" t="str">
            <v>محصولات پاک کننده</v>
          </cell>
          <cell r="F592">
            <v>323040</v>
          </cell>
          <cell r="G592">
            <v>320622.03592814371</v>
          </cell>
          <cell r="H592">
            <v>31.608979260800002</v>
          </cell>
          <cell r="I592">
            <v>0.2284329363</v>
          </cell>
          <cell r="J592">
            <v>6680</v>
          </cell>
          <cell r="K592">
            <v>6630</v>
          </cell>
          <cell r="L592">
            <v>4.1304813421149684E-3</v>
          </cell>
          <cell r="M592">
            <v>31.42</v>
          </cell>
          <cell r="N592">
            <v>17830609</v>
          </cell>
          <cell r="O592">
            <v>0.16767430759999999</v>
          </cell>
          <cell r="P592">
            <v>0.21714502790000001</v>
          </cell>
          <cell r="Q592">
            <v>0.2284329363</v>
          </cell>
        </row>
        <row r="593">
          <cell r="A593" t="str">
            <v>قچار</v>
          </cell>
          <cell r="B593" t="str">
            <v>فراوردههای غذایی وقند چهارمحال</v>
          </cell>
          <cell r="C593" t="str">
            <v>IFB</v>
          </cell>
          <cell r="D593" t="str">
            <v>مصرفی غیردوره ای</v>
          </cell>
          <cell r="E593" t="str">
            <v>شکر</v>
          </cell>
          <cell r="F593">
            <v>26450.689200000001</v>
          </cell>
          <cell r="G593">
            <v>30319.162940402195</v>
          </cell>
          <cell r="H593">
            <v>22.8181419338</v>
          </cell>
          <cell r="I593">
            <v>0.53271373960000001</v>
          </cell>
          <cell r="J593">
            <v>10940</v>
          </cell>
          <cell r="K593">
            <v>12540</v>
          </cell>
          <cell r="L593">
            <v>3.3820603710587509E-4</v>
          </cell>
          <cell r="M593">
            <v>26.18</v>
          </cell>
          <cell r="N593">
            <v>1345292</v>
          </cell>
          <cell r="O593">
            <v>0.16339938940000001</v>
          </cell>
          <cell r="P593">
            <v>0.35656551279999998</v>
          </cell>
          <cell r="Q593">
            <v>0.53271373960000001</v>
          </cell>
        </row>
        <row r="594">
          <cell r="A594" t="str">
            <v>قشرین</v>
          </cell>
          <cell r="B594" t="str">
            <v>قند شیرین خراسان</v>
          </cell>
          <cell r="C594" t="str">
            <v>IFB-OTC</v>
          </cell>
          <cell r="D594" t="str">
            <v>مصرفی غیردوره ای</v>
          </cell>
          <cell r="E594" t="str">
            <v>شکر</v>
          </cell>
          <cell r="F594">
            <v>10878.771713</v>
          </cell>
          <cell r="G594">
            <v>10775.164363352382</v>
          </cell>
          <cell r="I594">
            <v>0.60740453230000002</v>
          </cell>
          <cell r="J594">
            <v>5250</v>
          </cell>
          <cell r="K594">
            <v>5200</v>
          </cell>
          <cell r="L594">
            <v>1.3909907003985448E-4</v>
          </cell>
          <cell r="M594">
            <v>-260</v>
          </cell>
          <cell r="N594">
            <v>1724138</v>
          </cell>
          <cell r="O594">
            <v>0.1530408187</v>
          </cell>
          <cell r="P594">
            <v>0.52594068910000003</v>
          </cell>
          <cell r="Q594">
            <v>0.60740453230000002</v>
          </cell>
        </row>
        <row r="595">
          <cell r="A595" t="str">
            <v>فاهواز</v>
          </cell>
          <cell r="B595" t="str">
            <v>نورد و لوله اهواز</v>
          </cell>
          <cell r="C595" t="str">
            <v>IFB-OTC</v>
          </cell>
          <cell r="D595" t="str">
            <v>مواد پایه</v>
          </cell>
          <cell r="E595" t="str">
            <v>اهن و فولاد</v>
          </cell>
          <cell r="F595">
            <v>30843.54</v>
          </cell>
          <cell r="G595">
            <v>29652.888639705885</v>
          </cell>
          <cell r="I595">
            <v>0.95724928440000001</v>
          </cell>
          <cell r="J595">
            <v>5440</v>
          </cell>
          <cell r="K595">
            <v>5230</v>
          </cell>
          <cell r="L595">
            <v>3.9437427716312748E-4</v>
          </cell>
          <cell r="M595">
            <v>-25.76</v>
          </cell>
          <cell r="N595">
            <v>2259600</v>
          </cell>
          <cell r="O595">
            <v>0.15260090970000001</v>
          </cell>
          <cell r="P595">
            <v>-8.2796594000000001E-2</v>
          </cell>
          <cell r="Q595">
            <v>0.95724928440000001</v>
          </cell>
        </row>
        <row r="596">
          <cell r="A596" t="str">
            <v>سفاسی</v>
          </cell>
          <cell r="B596" t="str">
            <v>شرکت فارسیت اهواز</v>
          </cell>
          <cell r="C596" t="str">
            <v>IFB-OTC</v>
          </cell>
          <cell r="D596" t="str">
            <v>صنعتی</v>
          </cell>
          <cell r="E596" t="str">
            <v>سایر محصولات کانی غیرفلزی</v>
          </cell>
          <cell r="F596">
            <v>2069.7600000000002</v>
          </cell>
          <cell r="G596">
            <v>1873.6774736842108</v>
          </cell>
          <cell r="I596">
            <v>0.35876326860000002</v>
          </cell>
          <cell r="J596">
            <v>3135</v>
          </cell>
          <cell r="K596">
            <v>2838</v>
          </cell>
          <cell r="L596">
            <v>2.6464540189004079E-5</v>
          </cell>
          <cell r="M596">
            <v>-30.19</v>
          </cell>
          <cell r="N596">
            <v>3056235</v>
          </cell>
          <cell r="O596">
            <v>0.14914538329999999</v>
          </cell>
          <cell r="P596">
            <v>0.23050640410000001</v>
          </cell>
          <cell r="Q596">
            <v>0.35876326860000002</v>
          </cell>
        </row>
        <row r="597">
          <cell r="A597" t="str">
            <v>وآیند</v>
          </cell>
          <cell r="B597" t="str">
            <v>بانک  آینده</v>
          </cell>
          <cell r="C597" t="str">
            <v>IFB-OTC</v>
          </cell>
          <cell r="D597" t="str">
            <v>خدمات مالی</v>
          </cell>
          <cell r="E597" t="str">
            <v>بانکها و موسسات اعتباری</v>
          </cell>
          <cell r="F597">
            <v>161328</v>
          </cell>
          <cell r="G597">
            <v>161328</v>
          </cell>
          <cell r="I597">
            <v>1.0927285475999999</v>
          </cell>
          <cell r="J597">
            <v>9971</v>
          </cell>
          <cell r="K597" t="e">
            <v>#N/A</v>
          </cell>
          <cell r="L597">
            <v>2.0627857044351276E-3</v>
          </cell>
          <cell r="M597" t="e">
            <v>#N/A</v>
          </cell>
          <cell r="N597">
            <v>6400000</v>
          </cell>
          <cell r="O597">
            <v>0.1438584701</v>
          </cell>
          <cell r="P597">
            <v>-0.15084490780000001</v>
          </cell>
          <cell r="Q597">
            <v>1.0927285475999999</v>
          </cell>
        </row>
        <row r="598">
          <cell r="A598" t="str">
            <v>کازرو</v>
          </cell>
          <cell r="B598" t="str">
            <v>پتروشیمی کازرون</v>
          </cell>
          <cell r="C598" t="str">
            <v>IFB-OTC</v>
          </cell>
          <cell r="D598" t="str">
            <v>مواد پایه</v>
          </cell>
          <cell r="E598" t="str">
            <v>مواد شیمیایی-متنوع</v>
          </cell>
          <cell r="F598">
            <v>9360.2999999999993</v>
          </cell>
          <cell r="G598">
            <v>9360.2999999999993</v>
          </cell>
          <cell r="I598">
            <v>0.27856600739999998</v>
          </cell>
          <cell r="J598">
            <v>7631</v>
          </cell>
          <cell r="K598" t="e">
            <v>#N/A</v>
          </cell>
          <cell r="L598">
            <v>1.1968345872523134E-4</v>
          </cell>
          <cell r="M598" t="e">
            <v>#N/A</v>
          </cell>
          <cell r="N598">
            <v>1314061</v>
          </cell>
          <cell r="O598">
            <v>0.14304266139999999</v>
          </cell>
          <cell r="P598">
            <v>0.28000617030000002</v>
          </cell>
          <cell r="Q598">
            <v>0.27856600739999998</v>
          </cell>
        </row>
        <row r="599">
          <cell r="A599" t="str">
            <v>سمایه</v>
          </cell>
          <cell r="B599" t="str">
            <v>بانک سرمایه</v>
          </cell>
          <cell r="C599" t="str">
            <v>IFB-OTC</v>
          </cell>
          <cell r="D599" t="str">
            <v>خدمات مالی</v>
          </cell>
          <cell r="E599" t="str">
            <v>بانکها و موسسات اعتباری</v>
          </cell>
          <cell r="F599">
            <v>14716</v>
          </cell>
          <cell r="G599">
            <v>13258.264333781965</v>
          </cell>
          <cell r="I599">
            <v>1.1971393286000001</v>
          </cell>
          <cell r="J599">
            <v>3715</v>
          </cell>
          <cell r="K599">
            <v>3347</v>
          </cell>
          <cell r="L599">
            <v>1.8816296257603973E-4</v>
          </cell>
          <cell r="M599">
            <v>-0.25</v>
          </cell>
          <cell r="N599">
            <v>2675228</v>
          </cell>
          <cell r="O599">
            <v>0.1404059711</v>
          </cell>
          <cell r="P599">
            <v>0.30496150659999999</v>
          </cell>
          <cell r="Q599">
            <v>1.1971393286000001</v>
          </cell>
        </row>
        <row r="600">
          <cell r="A600" t="str">
            <v>کطبس</v>
          </cell>
          <cell r="B600" t="str">
            <v>ذغال‌سنگ‌ نگین‌ ط‌بس‌</v>
          </cell>
          <cell r="C600" t="str">
            <v>TSE</v>
          </cell>
          <cell r="D600" t="str">
            <v>مواد پایه</v>
          </cell>
          <cell r="E600" t="str">
            <v>زغال سنگ</v>
          </cell>
          <cell r="F600">
            <v>16021.85</v>
          </cell>
          <cell r="G600">
            <v>15974.703800882786</v>
          </cell>
          <cell r="H600">
            <v>11.749590574000001</v>
          </cell>
          <cell r="I600">
            <v>0.6964263758</v>
          </cell>
          <cell r="J600">
            <v>20390</v>
          </cell>
          <cell r="K600">
            <v>20330</v>
          </cell>
          <cell r="L600">
            <v>2.0485993217918741E-4</v>
          </cell>
          <cell r="M600">
            <v>11.72</v>
          </cell>
          <cell r="N600">
            <v>729217</v>
          </cell>
          <cell r="O600">
            <v>0.13976712550000001</v>
          </cell>
          <cell r="P600">
            <v>1.1043829921999999</v>
          </cell>
          <cell r="Q600">
            <v>0.6964263758</v>
          </cell>
        </row>
        <row r="601">
          <cell r="A601" t="str">
            <v>ساروج</v>
          </cell>
          <cell r="B601" t="str">
            <v>بین المللی ساروج بوشهر</v>
          </cell>
          <cell r="C601" t="str">
            <v>IFB</v>
          </cell>
          <cell r="D601" t="str">
            <v>صنعتی</v>
          </cell>
          <cell r="E601" t="str">
            <v>سیمان، اهک و گچ</v>
          </cell>
          <cell r="F601">
            <v>22579</v>
          </cell>
          <cell r="G601">
            <v>22485.311203319503</v>
          </cell>
          <cell r="H601">
            <v>7.3223403320999996</v>
          </cell>
          <cell r="I601">
            <v>0.76986384460000001</v>
          </cell>
          <cell r="J601">
            <v>16870</v>
          </cell>
          <cell r="K601">
            <v>16800</v>
          </cell>
          <cell r="L601">
            <v>2.887015175322371E-4</v>
          </cell>
          <cell r="M601">
            <v>0</v>
          </cell>
          <cell r="N601">
            <v>843645</v>
          </cell>
          <cell r="O601">
            <v>0.13856160279999999</v>
          </cell>
          <cell r="P601">
            <v>0.35314943409999999</v>
          </cell>
          <cell r="Q601">
            <v>0.76986384460000001</v>
          </cell>
        </row>
        <row r="602">
          <cell r="A602" t="str">
            <v>سدشت</v>
          </cell>
          <cell r="B602" t="str">
            <v>صنایع سیمان دشتستان</v>
          </cell>
          <cell r="C602" t="str">
            <v>TSE</v>
          </cell>
          <cell r="D602" t="str">
            <v>صنعتی</v>
          </cell>
          <cell r="E602" t="str">
            <v>سیمان، اهک و گچ</v>
          </cell>
          <cell r="F602">
            <v>39553.599999999999</v>
          </cell>
          <cell r="G602">
            <v>36430.634884419094</v>
          </cell>
          <cell r="H602">
            <v>17.879975290200001</v>
          </cell>
          <cell r="I602">
            <v>0.40949715240000001</v>
          </cell>
          <cell r="J602">
            <v>33310</v>
          </cell>
          <cell r="K602">
            <v>30680</v>
          </cell>
          <cell r="L602">
            <v>5.0574358226064455E-4</v>
          </cell>
          <cell r="M602">
            <v>16.329999999999998</v>
          </cell>
          <cell r="N602">
            <v>475436</v>
          </cell>
          <cell r="O602">
            <v>0.1347828945</v>
          </cell>
          <cell r="P602">
            <v>0.42953006500000002</v>
          </cell>
          <cell r="Q602">
            <v>0.40949715240000001</v>
          </cell>
        </row>
        <row r="603">
          <cell r="A603" t="str">
            <v>سپرمی</v>
          </cell>
          <cell r="B603" t="str">
            <v>پرمیت‌</v>
          </cell>
          <cell r="C603" t="str">
            <v>IFB-OTC</v>
          </cell>
          <cell r="D603" t="str">
            <v>صنعتی</v>
          </cell>
          <cell r="E603" t="str">
            <v>سایر محصولات کانی غیرفلزی</v>
          </cell>
          <cell r="F603">
            <v>943.36</v>
          </cell>
          <cell r="G603">
            <v>978.56000000000006</v>
          </cell>
          <cell r="I603">
            <v>3.9870183900000002E-2</v>
          </cell>
          <cell r="J603">
            <v>26800</v>
          </cell>
          <cell r="K603">
            <v>27800</v>
          </cell>
          <cell r="L603">
            <v>1.2062069337845396E-5</v>
          </cell>
          <cell r="M603">
            <v>28.66</v>
          </cell>
          <cell r="N603">
            <v>1</v>
          </cell>
          <cell r="O603">
            <v>0.13297106280000001</v>
          </cell>
          <cell r="P603">
            <v>3.6286849099999997E-2</v>
          </cell>
          <cell r="Q603">
            <v>3.9870183900000002E-2</v>
          </cell>
        </row>
        <row r="604">
          <cell r="A604" t="str">
            <v>ورازی</v>
          </cell>
          <cell r="B604" t="str">
            <v>بیمه رازی</v>
          </cell>
          <cell r="C604" t="str">
            <v>IFB-OTC</v>
          </cell>
          <cell r="D604" t="str">
            <v>خدمات مالی</v>
          </cell>
          <cell r="E604" t="str">
            <v>بیمه</v>
          </cell>
          <cell r="F604">
            <v>39240.312633000001</v>
          </cell>
          <cell r="G604">
            <v>39240.312633000001</v>
          </cell>
          <cell r="H604">
            <v>193.30060758100001</v>
          </cell>
          <cell r="I604">
            <v>0.79823760509999997</v>
          </cell>
          <cell r="J604">
            <v>2060</v>
          </cell>
          <cell r="K604">
            <v>2060</v>
          </cell>
          <cell r="L604">
            <v>5.017378008586082E-4</v>
          </cell>
          <cell r="M604">
            <v>187.27</v>
          </cell>
          <cell r="N604">
            <v>7615782</v>
          </cell>
          <cell r="O604">
            <v>0.1293177784</v>
          </cell>
          <cell r="P604">
            <v>0.66139103529999999</v>
          </cell>
          <cell r="Q604">
            <v>0.79823760509999997</v>
          </cell>
        </row>
        <row r="605">
          <cell r="A605" t="str">
            <v>اعتلا</v>
          </cell>
          <cell r="B605" t="str">
            <v>شرکت سرمایه گذاری اعتلاء البرز</v>
          </cell>
          <cell r="C605" t="str">
            <v>IFB</v>
          </cell>
          <cell r="D605" t="str">
            <v>خدمات مالی</v>
          </cell>
          <cell r="E605" t="str">
            <v>سرمایه گذاری</v>
          </cell>
          <cell r="F605">
            <v>9079.4500000000007</v>
          </cell>
          <cell r="G605">
            <v>8758.9988235294131</v>
          </cell>
          <cell r="H605">
            <v>6.5232572371000002</v>
          </cell>
          <cell r="I605">
            <v>0.88311157080000002</v>
          </cell>
          <cell r="J605">
            <v>4420</v>
          </cell>
          <cell r="K605">
            <v>4264</v>
          </cell>
          <cell r="L605">
            <v>1.1609243072581027E-4</v>
          </cell>
          <cell r="M605">
            <v>6.29</v>
          </cell>
          <cell r="N605">
            <v>3744384</v>
          </cell>
          <cell r="O605">
            <v>0.1268704558</v>
          </cell>
          <cell r="P605">
            <v>0.85676185630000001</v>
          </cell>
          <cell r="Q605">
            <v>0.88311157080000002</v>
          </cell>
        </row>
        <row r="606">
          <cell r="A606" t="str">
            <v>لوتوس</v>
          </cell>
          <cell r="B606" t="str">
            <v>تامین سرمایه لوتوس پارسیان</v>
          </cell>
          <cell r="C606" t="str">
            <v>TSE</v>
          </cell>
          <cell r="D606" t="str">
            <v>خدمات مالی</v>
          </cell>
          <cell r="E606" t="str">
            <v>فعالیتهای مرتبط با اوراق بهادار</v>
          </cell>
          <cell r="F606">
            <v>106050</v>
          </cell>
          <cell r="G606">
            <v>105750.42372881356</v>
          </cell>
          <cell r="H606">
            <v>7.7898192344000003</v>
          </cell>
          <cell r="I606">
            <v>1.428914335</v>
          </cell>
          <cell r="J606">
            <v>7080</v>
          </cell>
          <cell r="K606">
            <v>7060</v>
          </cell>
          <cell r="L606">
            <v>1.3559854703172746E-3</v>
          </cell>
          <cell r="M606">
            <v>7.77</v>
          </cell>
          <cell r="N606">
            <v>6000000</v>
          </cell>
          <cell r="O606">
            <v>0.12282556360000001</v>
          </cell>
          <cell r="P606">
            <v>0.55946528719999999</v>
          </cell>
          <cell r="Q606">
            <v>1.428914335</v>
          </cell>
        </row>
        <row r="607">
          <cell r="A607" t="str">
            <v>ممسنی</v>
          </cell>
          <cell r="B607" t="str">
            <v>پتروشیمی ممسنی</v>
          </cell>
          <cell r="C607" t="str">
            <v>IFB-OTC</v>
          </cell>
          <cell r="D607" t="str">
            <v>مواد پایه</v>
          </cell>
          <cell r="E607" t="str">
            <v>مواد شیمیایی-متنوع</v>
          </cell>
          <cell r="F607">
            <v>11842.8</v>
          </cell>
          <cell r="G607">
            <v>11842.8</v>
          </cell>
          <cell r="I607">
            <v>0.28777865489999999</v>
          </cell>
          <cell r="J607">
            <v>8546</v>
          </cell>
          <cell r="K607" t="e">
            <v>#N/A</v>
          </cell>
          <cell r="L607">
            <v>1.5142540997523262E-4</v>
          </cell>
          <cell r="M607" t="e">
            <v>#N/A</v>
          </cell>
          <cell r="N607">
            <v>1173709</v>
          </cell>
          <cell r="O607">
            <v>0.1226045591</v>
          </cell>
          <cell r="P607">
            <v>0.1467189106</v>
          </cell>
          <cell r="Q607">
            <v>0.28777865489999999</v>
          </cell>
        </row>
        <row r="608">
          <cell r="A608" t="str">
            <v>قنقش</v>
          </cell>
          <cell r="B608" t="str">
            <v>قند نقش جهان</v>
          </cell>
          <cell r="C608" t="str">
            <v>IFB-OTC</v>
          </cell>
          <cell r="D608" t="str">
            <v>مصرفی غیردوره ای</v>
          </cell>
          <cell r="E608" t="str">
            <v>شکر</v>
          </cell>
          <cell r="F608">
            <v>16805.099999999999</v>
          </cell>
          <cell r="G608">
            <v>16680.515238879736</v>
          </cell>
          <cell r="I608">
            <v>0.35714510230000002</v>
          </cell>
          <cell r="J608">
            <v>121400</v>
          </cell>
          <cell r="K608">
            <v>120500</v>
          </cell>
          <cell r="L608">
            <v>2.1487478950710823E-4</v>
          </cell>
          <cell r="M608">
            <v>-152.34</v>
          </cell>
          <cell r="N608">
            <v>55600</v>
          </cell>
          <cell r="O608">
            <v>0.1223266064</v>
          </cell>
          <cell r="P608">
            <v>-0.26888389950000002</v>
          </cell>
          <cell r="Q608">
            <v>0.35714510230000002</v>
          </cell>
        </row>
        <row r="609">
          <cell r="A609" t="str">
            <v>وسهمدا</v>
          </cell>
          <cell r="B609" t="str">
            <v>شرکت س استان همدان</v>
          </cell>
          <cell r="C609" t="str">
            <v>TSE</v>
          </cell>
          <cell r="D609" t="str">
            <v>خدمات مالی</v>
          </cell>
          <cell r="E609" t="str">
            <v>سرمایه گذاری استانی</v>
          </cell>
          <cell r="F609">
            <v>58747.924057778997</v>
          </cell>
          <cell r="G609">
            <v>58747.924057778997</v>
          </cell>
          <cell r="J609">
            <v>512</v>
          </cell>
          <cell r="K609" t="e">
            <v>#N/A</v>
          </cell>
          <cell r="L609">
            <v>7.5116767028430914E-4</v>
          </cell>
          <cell r="M609" t="e">
            <v>#N/A</v>
          </cell>
          <cell r="N609">
            <v>45807348</v>
          </cell>
          <cell r="O609">
            <v>0.11757270409999999</v>
          </cell>
          <cell r="P609">
            <v>0</v>
          </cell>
          <cell r="Q609">
            <v>0</v>
          </cell>
        </row>
        <row r="610">
          <cell r="A610" t="str">
            <v>وپسا</v>
          </cell>
          <cell r="B610" t="str">
            <v>س. پتروشیمی ساختمان  خلیج فارس</v>
          </cell>
          <cell r="C610" t="str">
            <v>IFB-OTC</v>
          </cell>
          <cell r="D610" t="str">
            <v>خدمات مالی</v>
          </cell>
          <cell r="E610" t="str">
            <v>سرمایه گذاری</v>
          </cell>
          <cell r="F610">
            <v>5732.5</v>
          </cell>
          <cell r="G610">
            <v>5874.0114452423704</v>
          </cell>
          <cell r="I610">
            <v>0.51093322880000003</v>
          </cell>
          <cell r="J610">
            <v>2228</v>
          </cell>
          <cell r="K610">
            <v>2283</v>
          </cell>
          <cell r="L610">
            <v>7.3297375847183183E-5</v>
          </cell>
          <cell r="M610">
            <v>-2283</v>
          </cell>
          <cell r="N610">
            <v>4627488</v>
          </cell>
          <cell r="O610">
            <v>0.115781338</v>
          </cell>
          <cell r="P610">
            <v>9.5973816300000001E-2</v>
          </cell>
          <cell r="Q610">
            <v>0.51093322880000003</v>
          </cell>
        </row>
        <row r="611">
          <cell r="A611" t="str">
            <v>خعمرا</v>
          </cell>
          <cell r="B611" t="str">
            <v>توسعه و عمران شهرستان نائین</v>
          </cell>
          <cell r="C611" t="str">
            <v>IFB-OTC</v>
          </cell>
          <cell r="D611" t="str">
            <v>مصرفی دوره ای</v>
          </cell>
          <cell r="E611" t="str">
            <v>قطعات خودرو</v>
          </cell>
          <cell r="F611">
            <v>6244.3688400000001</v>
          </cell>
          <cell r="G611">
            <v>6308.0219372477068</v>
          </cell>
          <cell r="H611">
            <v>39.584838636100002</v>
          </cell>
          <cell r="I611">
            <v>-6.4245970299999997E-2</v>
          </cell>
          <cell r="J611">
            <v>9810</v>
          </cell>
          <cell r="K611">
            <v>9910</v>
          </cell>
          <cell r="L611">
            <v>7.9842276457726868E-5</v>
          </cell>
          <cell r="M611">
            <v>39.96</v>
          </cell>
          <cell r="N611">
            <v>1068377</v>
          </cell>
          <cell r="O611">
            <v>9.9464396299999994E-2</v>
          </cell>
          <cell r="P611">
            <v>-0.1439033854</v>
          </cell>
          <cell r="Q611">
            <v>-6.4245970299999997E-2</v>
          </cell>
        </row>
        <row r="612">
          <cell r="A612" t="str">
            <v>فجوش</v>
          </cell>
          <cell r="B612" t="str">
            <v>جوش‌ و اکسیژن‌ ایران‌</v>
          </cell>
          <cell r="C612" t="str">
            <v>IFB-OTC</v>
          </cell>
          <cell r="D612" t="str">
            <v>صنعتی</v>
          </cell>
          <cell r="E612" t="str">
            <v>محصولات فلزی</v>
          </cell>
          <cell r="F612">
            <v>1786.41</v>
          </cell>
          <cell r="G612">
            <v>1786.41</v>
          </cell>
          <cell r="I612">
            <v>1.96386809E-2</v>
          </cell>
          <cell r="J612">
            <v>172600</v>
          </cell>
          <cell r="K612" t="e">
            <v>#N/A</v>
          </cell>
          <cell r="L612">
            <v>2.2841546478354387E-5</v>
          </cell>
          <cell r="M612" t="e">
            <v>#N/A</v>
          </cell>
          <cell r="N612">
            <v>51750</v>
          </cell>
          <cell r="O612">
            <v>9.8510819299999997E-2</v>
          </cell>
          <cell r="P612">
            <v>0.47594872090000001</v>
          </cell>
          <cell r="Q612">
            <v>1.96386809E-2</v>
          </cell>
        </row>
        <row r="613">
          <cell r="A613" t="str">
            <v>وسمازن</v>
          </cell>
          <cell r="B613" t="str">
            <v>س.سهام عدالت استان مازندران</v>
          </cell>
          <cell r="C613" t="str">
            <v>TSE</v>
          </cell>
          <cell r="D613" t="str">
            <v>خدمات مالی</v>
          </cell>
          <cell r="E613" t="str">
            <v>سرمایه گذاری استانی</v>
          </cell>
          <cell r="F613">
            <v>182914.47312563</v>
          </cell>
          <cell r="G613">
            <v>182914.47312563</v>
          </cell>
          <cell r="J613">
            <v>922</v>
          </cell>
          <cell r="K613" t="e">
            <v>#N/A</v>
          </cell>
          <cell r="L613">
            <v>2.3387964909862696E-3</v>
          </cell>
          <cell r="M613" t="e">
            <v>#N/A</v>
          </cell>
          <cell r="N613">
            <v>75428649</v>
          </cell>
          <cell r="O613">
            <v>9.8442882199999998E-2</v>
          </cell>
          <cell r="P613">
            <v>0</v>
          </cell>
          <cell r="Q613">
            <v>0</v>
          </cell>
        </row>
        <row r="614">
          <cell r="A614" t="str">
            <v>فکمند</v>
          </cell>
          <cell r="B614" t="str">
            <v>گسترش قطعه سازی کمند</v>
          </cell>
          <cell r="C614" t="str">
            <v>IFB-OTC</v>
          </cell>
          <cell r="D614" t="str">
            <v>صنعتی</v>
          </cell>
          <cell r="E614" t="str">
            <v>محصولات فلزی</v>
          </cell>
          <cell r="F614">
            <v>1819.25</v>
          </cell>
          <cell r="G614">
            <v>1792.44</v>
          </cell>
          <cell r="H614">
            <v>58.526894865499997</v>
          </cell>
          <cell r="J614">
            <v>23750</v>
          </cell>
          <cell r="K614">
            <v>23400</v>
          </cell>
          <cell r="L614">
            <v>2.3261448061053293E-5</v>
          </cell>
          <cell r="M614">
            <v>57.64</v>
          </cell>
          <cell r="N614">
            <v>383000</v>
          </cell>
          <cell r="O614">
            <v>9.7979045099999995E-2</v>
          </cell>
          <cell r="P614">
            <v>0</v>
          </cell>
          <cell r="Q614">
            <v>0</v>
          </cell>
        </row>
        <row r="615">
          <cell r="A615" t="str">
            <v>وزمین</v>
          </cell>
          <cell r="B615" t="str">
            <v>بانک ایران زمین</v>
          </cell>
          <cell r="C615" t="str">
            <v>IFB-OTC</v>
          </cell>
          <cell r="D615" t="str">
            <v>خدمات مالی</v>
          </cell>
          <cell r="E615" t="str">
            <v>بانکها و موسسات اعتباری</v>
          </cell>
          <cell r="F615">
            <v>38520</v>
          </cell>
          <cell r="G615">
            <v>39170.813093980993</v>
          </cell>
          <cell r="I615">
            <v>0.97054729520000005</v>
          </cell>
          <cell r="J615">
            <v>9470</v>
          </cell>
          <cell r="K615">
            <v>9630</v>
          </cell>
          <cell r="L615">
            <v>4.9252767861029153E-4</v>
          </cell>
          <cell r="M615">
            <v>-0.47</v>
          </cell>
          <cell r="N615">
            <v>1600000</v>
          </cell>
          <cell r="O615">
            <v>9.7888929599999994E-2</v>
          </cell>
          <cell r="P615">
            <v>0.37206971090000002</v>
          </cell>
          <cell r="Q615">
            <v>0.97054729520000005</v>
          </cell>
        </row>
        <row r="616">
          <cell r="A616" t="str">
            <v>لخانه</v>
          </cell>
          <cell r="B616" t="str">
            <v>لوازم‌ خانگی‌ پارس‌</v>
          </cell>
          <cell r="C616" t="str">
            <v>IFB-OTC</v>
          </cell>
          <cell r="D616" t="str">
            <v>مصرفی دوره ای</v>
          </cell>
          <cell r="E616" t="str">
            <v>وسایل خانگی</v>
          </cell>
          <cell r="F616">
            <v>17379</v>
          </cell>
          <cell r="G616">
            <v>16465.729520865534</v>
          </cell>
          <cell r="H616">
            <v>30.273307188499999</v>
          </cell>
          <cell r="I616">
            <v>0.19515805999999999</v>
          </cell>
          <cell r="J616">
            <v>19410</v>
          </cell>
          <cell r="K616">
            <v>18390</v>
          </cell>
          <cell r="L616">
            <v>2.2221283817674601E-4</v>
          </cell>
          <cell r="M616">
            <v>28.69</v>
          </cell>
          <cell r="N616">
            <v>558348</v>
          </cell>
          <cell r="O616">
            <v>9.7508748399999998E-2</v>
          </cell>
          <cell r="P616">
            <v>8.8171126399999994E-2</v>
          </cell>
          <cell r="Q616">
            <v>0.19515805999999999</v>
          </cell>
        </row>
        <row r="617">
          <cell r="A617" t="str">
            <v>تماوند</v>
          </cell>
          <cell r="B617" t="str">
            <v>تامین سرمایه دماوند</v>
          </cell>
          <cell r="C617" t="str">
            <v>IFB</v>
          </cell>
          <cell r="D617" t="str">
            <v>خدمات مالی</v>
          </cell>
          <cell r="E617" t="str">
            <v>فعالیتهای مرتبط با اوراق بهادار</v>
          </cell>
          <cell r="F617">
            <v>36750</v>
          </cell>
          <cell r="G617">
            <v>38163.461538461539</v>
          </cell>
          <cell r="H617">
            <v>26.302820616199998</v>
          </cell>
          <cell r="J617">
            <v>5200</v>
          </cell>
          <cell r="K617">
            <v>5400</v>
          </cell>
          <cell r="L617">
            <v>4.6989595506044166E-4</v>
          </cell>
          <cell r="M617">
            <v>27.27</v>
          </cell>
          <cell r="N617">
            <v>2800000</v>
          </cell>
          <cell r="O617">
            <v>9.2742495800000005E-2</v>
          </cell>
          <cell r="P617">
            <v>0.38979656229999998</v>
          </cell>
          <cell r="Q617">
            <v>0</v>
          </cell>
        </row>
        <row r="618">
          <cell r="A618" t="str">
            <v>سپ</v>
          </cell>
          <cell r="B618" t="str">
            <v>پرداخت الکترونیک سامان کیش</v>
          </cell>
          <cell r="C618" t="str">
            <v>TSE</v>
          </cell>
          <cell r="D618" t="str">
            <v>تکنولوژی</v>
          </cell>
          <cell r="E618" t="str">
            <v>نرم افزار و خدمات</v>
          </cell>
          <cell r="F618">
            <v>178560</v>
          </cell>
          <cell r="G618">
            <v>179598.13953488372</v>
          </cell>
          <cell r="H618">
            <v>44.012791463600003</v>
          </cell>
          <cell r="I618">
            <v>0.54119224850000003</v>
          </cell>
          <cell r="J618">
            <v>22360</v>
          </cell>
          <cell r="K618">
            <v>22490</v>
          </cell>
          <cell r="L618">
            <v>2.2831189587916318E-3</v>
          </cell>
          <cell r="M618">
            <v>44.27</v>
          </cell>
          <cell r="N618">
            <v>3200000</v>
          </cell>
          <cell r="O618">
            <v>8.9818302000000003E-2</v>
          </cell>
          <cell r="P618">
            <v>0.26612739070000002</v>
          </cell>
          <cell r="Q618">
            <v>0.54119224850000003</v>
          </cell>
        </row>
        <row r="619">
          <cell r="A619" t="str">
            <v>تمحرکه</v>
          </cell>
          <cell r="B619" t="str">
            <v>ماشین سازی نیرو محرکه</v>
          </cell>
          <cell r="C619" t="str">
            <v>IFB-OTC</v>
          </cell>
          <cell r="D619" t="str">
            <v>صنعتی</v>
          </cell>
          <cell r="E619" t="str">
            <v>ماشین الات</v>
          </cell>
          <cell r="F619">
            <v>1496.2320400000001</v>
          </cell>
          <cell r="G619">
            <v>1511.9436850080776</v>
          </cell>
          <cell r="J619">
            <v>12380</v>
          </cell>
          <cell r="K619">
            <v>12510</v>
          </cell>
          <cell r="L619">
            <v>1.9131248528648518E-5</v>
          </cell>
          <cell r="M619">
            <v>-105.13</v>
          </cell>
          <cell r="N619">
            <v>418061</v>
          </cell>
          <cell r="O619">
            <v>8.8405761599999994E-2</v>
          </cell>
          <cell r="P619">
            <v>-0.4665123491</v>
          </cell>
          <cell r="Q619">
            <v>0</v>
          </cell>
        </row>
        <row r="620">
          <cell r="A620" t="str">
            <v>وامین</v>
          </cell>
          <cell r="B620" t="str">
            <v>س. امین توان آفرین ساز</v>
          </cell>
          <cell r="C620" t="str">
            <v>IFB-OTC</v>
          </cell>
          <cell r="D620" t="str">
            <v>خدمات مالی</v>
          </cell>
          <cell r="E620" t="str">
            <v>سرمایه گذاری</v>
          </cell>
          <cell r="F620">
            <v>114000</v>
          </cell>
          <cell r="G620">
            <v>113502.18340611353</v>
          </cell>
          <cell r="H620">
            <v>10.1874390922</v>
          </cell>
          <cell r="J620">
            <v>11450</v>
          </cell>
          <cell r="K620">
            <v>11400</v>
          </cell>
          <cell r="L620">
            <v>1.4576364320242272E-3</v>
          </cell>
          <cell r="M620">
            <v>9.94</v>
          </cell>
          <cell r="N620">
            <v>4000000</v>
          </cell>
          <cell r="O620">
            <v>8.1694938499999994E-2</v>
          </cell>
          <cell r="P620">
            <v>0</v>
          </cell>
          <cell r="Q620">
            <v>0</v>
          </cell>
        </row>
        <row r="621">
          <cell r="A621" t="str">
            <v>شکف</v>
          </cell>
          <cell r="B621" t="str">
            <v>کف</v>
          </cell>
          <cell r="C621" t="str">
            <v>IFB-OTC</v>
          </cell>
          <cell r="D621" t="str">
            <v>مصرفی دوره ای</v>
          </cell>
          <cell r="E621" t="str">
            <v>محصولات پاک کننده</v>
          </cell>
          <cell r="F621">
            <v>11987.5</v>
          </cell>
          <cell r="G621">
            <v>12375</v>
          </cell>
          <cell r="I621">
            <v>0.15875386520000001</v>
          </cell>
          <cell r="J621">
            <v>47950</v>
          </cell>
          <cell r="K621">
            <v>49500</v>
          </cell>
          <cell r="L621">
            <v>1.5327558534114407E-4</v>
          </cell>
          <cell r="M621">
            <v>-78.95</v>
          </cell>
          <cell r="N621">
            <v>1</v>
          </cell>
          <cell r="O621">
            <v>7.6097747600000001E-2</v>
          </cell>
          <cell r="P621">
            <v>0.24657438279999999</v>
          </cell>
          <cell r="Q621">
            <v>0.15875386520000001</v>
          </cell>
        </row>
        <row r="622">
          <cell r="A622" t="str">
            <v>شگامرن</v>
          </cell>
          <cell r="B622" t="str">
            <v>مجتمع پترو صنعت گامرون</v>
          </cell>
          <cell r="C622" t="str">
            <v>IFB</v>
          </cell>
          <cell r="D622" t="str">
            <v>مواد پایه</v>
          </cell>
          <cell r="E622" t="str">
            <v>مواد شیمیایی-متنوع</v>
          </cell>
          <cell r="F622">
            <v>16109.28</v>
          </cell>
          <cell r="G622">
            <v>16109.28</v>
          </cell>
          <cell r="H622">
            <v>133.3582787652</v>
          </cell>
          <cell r="J622">
            <v>268488</v>
          </cell>
          <cell r="K622" t="e">
            <v>#N/A</v>
          </cell>
          <cell r="L622">
            <v>2.0597783703227407E-4</v>
          </cell>
          <cell r="M622" t="e">
            <v>#N/A</v>
          </cell>
          <cell r="N622">
            <v>1</v>
          </cell>
          <cell r="O622">
            <v>7.5769767599999996E-2</v>
          </cell>
          <cell r="P622">
            <v>0.31393866809999998</v>
          </cell>
          <cell r="Q622">
            <v>0</v>
          </cell>
        </row>
        <row r="623">
          <cell r="A623" t="str">
            <v>وسگلستا</v>
          </cell>
          <cell r="B623" t="str">
            <v>شرکت س استان گلستان</v>
          </cell>
          <cell r="C623" t="str">
            <v>TSE</v>
          </cell>
          <cell r="D623" t="str">
            <v>خدمات مالی</v>
          </cell>
          <cell r="E623" t="str">
            <v>سرمایه گذاری استانی</v>
          </cell>
          <cell r="F623">
            <v>88719.583734540007</v>
          </cell>
          <cell r="G623">
            <v>88719.583734540007</v>
          </cell>
          <cell r="H623">
            <v>9.0332532915999995</v>
          </cell>
          <cell r="J623">
            <v>703</v>
          </cell>
          <cell r="K623" t="e">
            <v>#N/A</v>
          </cell>
          <cell r="L623">
            <v>1.1343938375920138E-3</v>
          </cell>
          <cell r="M623" t="e">
            <v>#N/A</v>
          </cell>
          <cell r="N623">
            <v>47956532</v>
          </cell>
          <cell r="O623">
            <v>7.4234191599999999E-2</v>
          </cell>
          <cell r="P623">
            <v>0</v>
          </cell>
          <cell r="Q623">
            <v>0</v>
          </cell>
        </row>
        <row r="624">
          <cell r="A624" t="str">
            <v>میدکو</v>
          </cell>
          <cell r="B624" t="str">
            <v>توسعه معادن وص.معدنی خاورمیانه</v>
          </cell>
          <cell r="C624" t="str">
            <v>TSE</v>
          </cell>
          <cell r="D624" t="str">
            <v>خدمات مالی</v>
          </cell>
          <cell r="E624" t="str">
            <v>سرمایه گذاری</v>
          </cell>
          <cell r="F624">
            <v>2745600</v>
          </cell>
          <cell r="G624">
            <v>2745600</v>
          </cell>
          <cell r="H624">
            <v>67.297091431400005</v>
          </cell>
          <cell r="I624">
            <v>0.62298953550000002</v>
          </cell>
          <cell r="J624">
            <v>46150</v>
          </cell>
          <cell r="K624" t="e">
            <v>#N/A</v>
          </cell>
          <cell r="L624">
            <v>3.5106022699699285E-2</v>
          </cell>
          <cell r="M624" t="e">
            <v>#N/A</v>
          </cell>
          <cell r="N624">
            <v>2635625</v>
          </cell>
          <cell r="O624">
            <v>7.0787295E-2</v>
          </cell>
          <cell r="P624">
            <v>0.179982542</v>
          </cell>
          <cell r="Q624">
            <v>0.62298953550000002</v>
          </cell>
        </row>
        <row r="625">
          <cell r="A625" t="str">
            <v>وساربیل</v>
          </cell>
          <cell r="B625" t="str">
            <v>شرکت س استان اردبیل</v>
          </cell>
          <cell r="C625" t="str">
            <v>TSE</v>
          </cell>
          <cell r="D625" t="str">
            <v>خدمات مالی</v>
          </cell>
          <cell r="E625" t="str">
            <v>سرمایه گذاری استانی</v>
          </cell>
          <cell r="F625">
            <v>80905.990575360003</v>
          </cell>
          <cell r="G625">
            <v>80905.990575360003</v>
          </cell>
          <cell r="H625">
            <v>2.9873791186999998</v>
          </cell>
          <cell r="J625">
            <v>1216</v>
          </cell>
          <cell r="K625" t="e">
            <v>#N/A</v>
          </cell>
          <cell r="L625">
            <v>1.0344870125583642E-3</v>
          </cell>
          <cell r="M625" t="e">
            <v>#N/A</v>
          </cell>
          <cell r="N625">
            <v>25283122</v>
          </cell>
          <cell r="O625">
            <v>7.0369311500000004E-2</v>
          </cell>
          <cell r="P625">
            <v>0</v>
          </cell>
          <cell r="Q625">
            <v>0</v>
          </cell>
        </row>
        <row r="626">
          <cell r="A626" t="str">
            <v>وسخوز</v>
          </cell>
          <cell r="B626" t="str">
            <v>شرکت س استان خوزستان</v>
          </cell>
          <cell r="C626" t="str">
            <v>TSE</v>
          </cell>
          <cell r="D626" t="str">
            <v>خدمات مالی</v>
          </cell>
          <cell r="E626" t="str">
            <v>سرمایه گذاری استانی</v>
          </cell>
          <cell r="F626">
            <v>162592.42742752499</v>
          </cell>
          <cell r="G626">
            <v>162592.42742752499</v>
          </cell>
          <cell r="H626">
            <v>2.7643875812999998</v>
          </cell>
          <cell r="J626">
            <v>602</v>
          </cell>
          <cell r="K626" t="e">
            <v>#N/A</v>
          </cell>
          <cell r="L626">
            <v>2.0789530332422424E-3</v>
          </cell>
          <cell r="M626" t="e">
            <v>#N/A</v>
          </cell>
          <cell r="N626">
            <v>102744030</v>
          </cell>
          <cell r="O626">
            <v>7.00620988E-2</v>
          </cell>
          <cell r="P626">
            <v>0.27132061829999998</v>
          </cell>
          <cell r="Q626">
            <v>0</v>
          </cell>
        </row>
        <row r="627">
          <cell r="A627" t="str">
            <v>ولانا</v>
          </cell>
          <cell r="B627" t="str">
            <v>شرکت لیزینگ آریا دانا</v>
          </cell>
          <cell r="C627" t="str">
            <v>IFB-OTC</v>
          </cell>
          <cell r="D627" t="str">
            <v>خدمات مالی</v>
          </cell>
          <cell r="E627" t="str">
            <v>لیزینگ</v>
          </cell>
          <cell r="F627">
            <v>1474</v>
          </cell>
          <cell r="G627">
            <v>1358.9367429340512</v>
          </cell>
          <cell r="H627">
            <v>28.673420163999999</v>
          </cell>
          <cell r="I627">
            <v>0.36201337789999999</v>
          </cell>
          <cell r="J627">
            <v>14860</v>
          </cell>
          <cell r="K627">
            <v>13700</v>
          </cell>
          <cell r="L627">
            <v>1.884698334038343E-5</v>
          </cell>
          <cell r="M627">
            <v>26.45</v>
          </cell>
          <cell r="N627">
            <v>500000</v>
          </cell>
          <cell r="O627">
            <v>6.9574230900000006E-2</v>
          </cell>
          <cell r="P627">
            <v>0.39527870939999998</v>
          </cell>
          <cell r="Q627">
            <v>0.36201337789999999</v>
          </cell>
        </row>
        <row r="628">
          <cell r="A628" t="str">
            <v>وشمال</v>
          </cell>
          <cell r="B628" t="str">
            <v>س. چشم انداز توسعه شمال</v>
          </cell>
          <cell r="C628" t="str">
            <v>IFB-OTC</v>
          </cell>
          <cell r="D628" t="str">
            <v>خدمات مالی</v>
          </cell>
          <cell r="E628" t="str">
            <v>سرمایه گذاری</v>
          </cell>
          <cell r="F628">
            <v>2907.3150000000001</v>
          </cell>
          <cell r="G628">
            <v>2907.3150000000001</v>
          </cell>
          <cell r="I628">
            <v>0.85463935859999995</v>
          </cell>
          <cell r="J628">
            <v>23500</v>
          </cell>
          <cell r="K628" t="e">
            <v>#N/A</v>
          </cell>
          <cell r="L628">
            <v>3.7173756696232601E-5</v>
          </cell>
          <cell r="M628" t="e">
            <v>#N/A</v>
          </cell>
          <cell r="N628">
            <v>198020</v>
          </cell>
          <cell r="O628">
            <v>6.5254975600000001E-2</v>
          </cell>
          <cell r="P628">
            <v>0.34711080989999998</v>
          </cell>
          <cell r="Q628">
            <v>0.85463935859999995</v>
          </cell>
        </row>
        <row r="629">
          <cell r="A629" t="str">
            <v>امید</v>
          </cell>
          <cell r="B629" t="str">
            <v>تامین سرمایه امید</v>
          </cell>
          <cell r="C629" t="str">
            <v>TSE</v>
          </cell>
          <cell r="D629" t="str">
            <v>خدمات مالی</v>
          </cell>
          <cell r="E629" t="str">
            <v>فعالیتهای مرتبط با اوراق بهادار</v>
          </cell>
          <cell r="F629">
            <v>88768</v>
          </cell>
          <cell r="G629">
            <v>87857.558974358981</v>
          </cell>
          <cell r="H629">
            <v>17.96526957</v>
          </cell>
          <cell r="I629">
            <v>1.1904729490999999</v>
          </cell>
          <cell r="J629">
            <v>5850</v>
          </cell>
          <cell r="K629">
            <v>5790</v>
          </cell>
          <cell r="L629">
            <v>1.1350129017361982E-3</v>
          </cell>
          <cell r="M629">
            <v>17.760000000000002</v>
          </cell>
          <cell r="N629">
            <v>6080000</v>
          </cell>
          <cell r="O629">
            <v>6.1111972100000002E-2</v>
          </cell>
          <cell r="P629">
            <v>0.32805460390000002</v>
          </cell>
          <cell r="Q629">
            <v>1.1904729490999999</v>
          </cell>
        </row>
        <row r="630">
          <cell r="A630" t="str">
            <v>نیرو</v>
          </cell>
          <cell r="B630" t="str">
            <v>نیرو سرمایه</v>
          </cell>
          <cell r="C630" t="str">
            <v>IFB-OTC</v>
          </cell>
          <cell r="D630" t="str">
            <v>خدمات مالی</v>
          </cell>
          <cell r="E630" t="str">
            <v>سرمایه گذاری</v>
          </cell>
          <cell r="F630">
            <v>3669.1184222000002</v>
          </cell>
          <cell r="G630">
            <v>3669.1184222000002</v>
          </cell>
          <cell r="H630">
            <v>20.942098150100001</v>
          </cell>
          <cell r="I630">
            <v>0.3728382865</v>
          </cell>
          <cell r="J630">
            <v>26950</v>
          </cell>
          <cell r="K630" t="e">
            <v>#N/A</v>
          </cell>
          <cell r="L630">
            <v>4.6914391979034827E-5</v>
          </cell>
          <cell r="M630" t="e">
            <v>#N/A</v>
          </cell>
          <cell r="N630">
            <v>425532</v>
          </cell>
          <cell r="O630">
            <v>6.1056996000000002E-2</v>
          </cell>
          <cell r="P630">
            <v>0.25334203840000002</v>
          </cell>
          <cell r="Q630">
            <v>0.3728382865</v>
          </cell>
        </row>
        <row r="631">
          <cell r="A631" t="str">
            <v>ثعتما</v>
          </cell>
          <cell r="B631" t="str">
            <v>س. ساختمانی اعتماد گستر</v>
          </cell>
          <cell r="C631" t="str">
            <v>IFB-OTC</v>
          </cell>
          <cell r="D631" t="str">
            <v>خدمات مالی</v>
          </cell>
          <cell r="E631" t="str">
            <v>سرمایه گذاری</v>
          </cell>
          <cell r="F631">
            <v>2189.9085408000001</v>
          </cell>
          <cell r="G631">
            <v>2189.9085408000001</v>
          </cell>
          <cell r="I631">
            <v>8.8974083800000006E-2</v>
          </cell>
          <cell r="J631">
            <v>15200</v>
          </cell>
          <cell r="K631" t="e">
            <v>#N/A</v>
          </cell>
          <cell r="L631">
            <v>2.8000793612904332E-5</v>
          </cell>
          <cell r="M631" t="e">
            <v>#N/A</v>
          </cell>
          <cell r="N631">
            <v>618430</v>
          </cell>
          <cell r="O631">
            <v>5.706659E-2</v>
          </cell>
          <cell r="P631">
            <v>0.23529887760000001</v>
          </cell>
          <cell r="Q631">
            <v>8.8974083800000006E-2</v>
          </cell>
        </row>
        <row r="632">
          <cell r="A632" t="str">
            <v>تکنار</v>
          </cell>
          <cell r="B632" t="str">
            <v>مجتمع معادن مس تکنار</v>
          </cell>
          <cell r="C632" t="str">
            <v>IFB-OTC</v>
          </cell>
          <cell r="D632" t="str">
            <v>مواد پایه</v>
          </cell>
          <cell r="E632" t="str">
            <v>کانی های فلزی</v>
          </cell>
          <cell r="F632">
            <v>3630</v>
          </cell>
          <cell r="G632">
            <v>3630</v>
          </cell>
          <cell r="H632">
            <v>63.920082432500003</v>
          </cell>
          <cell r="I632">
            <v>0.36104725059999998</v>
          </cell>
          <cell r="J632">
            <v>61000</v>
          </cell>
          <cell r="K632" t="e">
            <v>#N/A</v>
          </cell>
          <cell r="L632">
            <v>4.6414212703929339E-5</v>
          </cell>
          <cell r="M632" t="e">
            <v>#N/A</v>
          </cell>
          <cell r="N632">
            <v>167505</v>
          </cell>
          <cell r="O632">
            <v>5.5585885600000003E-2</v>
          </cell>
          <cell r="P632">
            <v>0.2933552485</v>
          </cell>
          <cell r="Q632">
            <v>0.36104725059999998</v>
          </cell>
        </row>
        <row r="633">
          <cell r="A633" t="str">
            <v>وسقم</v>
          </cell>
          <cell r="B633" t="str">
            <v>شرکت س استان قم</v>
          </cell>
          <cell r="C633" t="str">
            <v>TSE</v>
          </cell>
          <cell r="D633" t="str">
            <v>خدمات مالی</v>
          </cell>
          <cell r="E633" t="str">
            <v>سرمایه گذاری استانی</v>
          </cell>
          <cell r="F633">
            <v>69685.564586759996</v>
          </cell>
          <cell r="G633">
            <v>69685.564586759996</v>
          </cell>
          <cell r="H633">
            <v>3960.8106836132001</v>
          </cell>
          <cell r="J633">
            <v>1266</v>
          </cell>
          <cell r="K633" t="e">
            <v>#N/A</v>
          </cell>
          <cell r="L633">
            <v>8.9101945375297091E-4</v>
          </cell>
          <cell r="M633" t="e">
            <v>#N/A</v>
          </cell>
          <cell r="N633">
            <v>20926596</v>
          </cell>
          <cell r="O633">
            <v>5.5105119199999997E-2</v>
          </cell>
          <cell r="P633">
            <v>8.1297815800000006E-2</v>
          </cell>
          <cell r="Q633">
            <v>0</v>
          </cell>
        </row>
        <row r="634">
          <cell r="A634" t="str">
            <v>وبرق</v>
          </cell>
          <cell r="B634" t="str">
            <v>س.کارکنان صنعت برق زنجان وقزوی</v>
          </cell>
          <cell r="C634" t="str">
            <v>IFB-OTC</v>
          </cell>
          <cell r="D634" t="str">
            <v>خدمات مالی</v>
          </cell>
          <cell r="E634" t="str">
            <v>سرمایه گذاری</v>
          </cell>
          <cell r="F634">
            <v>28562.1</v>
          </cell>
          <cell r="G634">
            <v>27126.016759776536</v>
          </cell>
          <cell r="H634">
            <v>175.7201132459</v>
          </cell>
          <cell r="I634">
            <v>1.2814924447</v>
          </cell>
          <cell r="J634">
            <v>80550</v>
          </cell>
          <cell r="K634">
            <v>76500</v>
          </cell>
          <cell r="L634">
            <v>3.6520313627297525E-4</v>
          </cell>
          <cell r="M634">
            <v>167.03</v>
          </cell>
          <cell r="N634">
            <v>140700</v>
          </cell>
          <cell r="O634">
            <v>5.3592349900000003E-2</v>
          </cell>
          <cell r="P634">
            <v>0.61493252600000003</v>
          </cell>
          <cell r="Q634">
            <v>1.2814924447</v>
          </cell>
        </row>
        <row r="635">
          <cell r="A635" t="str">
            <v>وثنو</v>
          </cell>
          <cell r="B635" t="str">
            <v>سرمایه گذاری ساختمانی نوین</v>
          </cell>
          <cell r="C635" t="str">
            <v>IFB-OTC</v>
          </cell>
          <cell r="D635" t="str">
            <v>خدمات مالی</v>
          </cell>
          <cell r="E635" t="str">
            <v>سرمایه گذاری</v>
          </cell>
          <cell r="F635">
            <v>6012.5</v>
          </cell>
          <cell r="G635">
            <v>5585.5619747899163</v>
          </cell>
          <cell r="H635">
            <v>27.096198335099999</v>
          </cell>
          <cell r="I635">
            <v>0.89680796490000003</v>
          </cell>
          <cell r="J635">
            <v>2380</v>
          </cell>
          <cell r="K635">
            <v>2211</v>
          </cell>
          <cell r="L635">
            <v>7.687753550478654E-5</v>
          </cell>
          <cell r="M635">
            <v>25.13</v>
          </cell>
          <cell r="N635">
            <v>3958829</v>
          </cell>
          <cell r="O635">
            <v>5.2934492899999998E-2</v>
          </cell>
          <cell r="P635">
            <v>0.37090357660000001</v>
          </cell>
          <cell r="Q635">
            <v>0.89680796490000003</v>
          </cell>
        </row>
        <row r="636">
          <cell r="A636" t="str">
            <v>ثاصفا</v>
          </cell>
          <cell r="B636" t="str">
            <v>شرکت‌ ساختمان‌ اصفهان‌</v>
          </cell>
          <cell r="C636" t="str">
            <v>IFB-OTC</v>
          </cell>
          <cell r="D636" t="str">
            <v>املاک و مستغلات</v>
          </cell>
          <cell r="E636" t="str">
            <v>انبوه سازی، املاک و مستغلات</v>
          </cell>
          <cell r="F636">
            <v>1856</v>
          </cell>
          <cell r="G636">
            <v>1785.5392579810182</v>
          </cell>
          <cell r="I636">
            <v>0.48232875069999998</v>
          </cell>
          <cell r="J636">
            <v>11590</v>
          </cell>
          <cell r="K636">
            <v>11150</v>
          </cell>
          <cell r="L636">
            <v>2.3731344016113736E-5</v>
          </cell>
          <cell r="M636">
            <v>-464.58</v>
          </cell>
          <cell r="N636">
            <v>800000</v>
          </cell>
          <cell r="O636">
            <v>3.7804320500000002E-2</v>
          </cell>
          <cell r="P636">
            <v>0.41676322910000002</v>
          </cell>
          <cell r="Q636">
            <v>0.48232875069999998</v>
          </cell>
        </row>
        <row r="637">
          <cell r="A637" t="str">
            <v>وسیزد</v>
          </cell>
          <cell r="B637" t="str">
            <v>شرکت س استان یزد</v>
          </cell>
          <cell r="C637" t="str">
            <v>TSE</v>
          </cell>
          <cell r="D637" t="str">
            <v>خدمات مالی</v>
          </cell>
          <cell r="E637" t="str">
            <v>سرمایه گذاری استانی</v>
          </cell>
          <cell r="F637">
            <v>75820.378056878006</v>
          </cell>
          <cell r="G637">
            <v>75820.378056878006</v>
          </cell>
          <cell r="H637">
            <v>3.4776054542999999</v>
          </cell>
          <cell r="J637">
            <v>1211</v>
          </cell>
          <cell r="K637" t="e">
            <v>#N/A</v>
          </cell>
          <cell r="L637">
            <v>9.6946092408382162E-4</v>
          </cell>
          <cell r="M637" t="e">
            <v>#N/A</v>
          </cell>
          <cell r="N637">
            <v>23805456</v>
          </cell>
          <cell r="O637">
            <v>3.5600616699999997E-2</v>
          </cell>
          <cell r="P637">
            <v>0</v>
          </cell>
          <cell r="Q637">
            <v>0</v>
          </cell>
        </row>
        <row r="638">
          <cell r="A638" t="str">
            <v>حفارس</v>
          </cell>
          <cell r="B638" t="str">
            <v>حمل و نقل بین المللی خلیج فارس</v>
          </cell>
          <cell r="C638" t="str">
            <v>TSE</v>
          </cell>
          <cell r="D638" t="str">
            <v>صنعتی</v>
          </cell>
          <cell r="E638" t="str">
            <v>حمل و نقل بار زمینی</v>
          </cell>
          <cell r="F638">
            <v>23371.351040000001</v>
          </cell>
          <cell r="G638">
            <v>23852.451440606717</v>
          </cell>
          <cell r="I638">
            <v>0.39190297689999998</v>
          </cell>
          <cell r="J638">
            <v>9230</v>
          </cell>
          <cell r="K638">
            <v>9420</v>
          </cell>
          <cell r="L638">
            <v>2.9883274334676594E-4</v>
          </cell>
          <cell r="M638">
            <v>-204.78</v>
          </cell>
          <cell r="N638">
            <v>1587302</v>
          </cell>
          <cell r="O638">
            <v>2.6653582299999999E-2</v>
          </cell>
          <cell r="P638">
            <v>0.40923777589999999</v>
          </cell>
          <cell r="Q638">
            <v>0.39190297689999998</v>
          </cell>
        </row>
        <row r="639">
          <cell r="A639" t="str">
            <v>خفولا</v>
          </cell>
          <cell r="B639" t="str">
            <v>خدمات فنی فولاد یزد</v>
          </cell>
          <cell r="C639" t="str">
            <v>IFB-OTC</v>
          </cell>
          <cell r="D639" t="str">
            <v>صنعتی</v>
          </cell>
          <cell r="E639" t="str">
            <v>فعالیت مهندسی</v>
          </cell>
          <cell r="F639">
            <v>2818.5</v>
          </cell>
          <cell r="G639">
            <v>2962.2704569606803</v>
          </cell>
          <cell r="H639">
            <v>119.46172400659999</v>
          </cell>
          <cell r="I639">
            <v>-6.3900173500000004E-2</v>
          </cell>
          <cell r="J639">
            <v>18820</v>
          </cell>
          <cell r="K639">
            <v>19780</v>
          </cell>
          <cell r="L639">
            <v>3.6038142839125303E-5</v>
          </cell>
          <cell r="M639">
            <v>125.19</v>
          </cell>
          <cell r="N639">
            <v>605694</v>
          </cell>
          <cell r="O639">
            <v>2.0136503100000001E-2</v>
          </cell>
          <cell r="P639">
            <v>-0.2028790566</v>
          </cell>
          <cell r="Q639">
            <v>-6.3900173500000004E-2</v>
          </cell>
        </row>
        <row r="640">
          <cell r="A640" t="str">
            <v>فسدید</v>
          </cell>
          <cell r="B640" t="str">
            <v>لوله‌وتجهیزات‌ سدید - ورشکسته</v>
          </cell>
          <cell r="C640" t="str">
            <v>IFB-OTC</v>
          </cell>
          <cell r="D640" t="str">
            <v>مواد پایه</v>
          </cell>
          <cell r="E640" t="str">
            <v>اهن و فولاد</v>
          </cell>
          <cell r="F640">
            <v>4777.53</v>
          </cell>
          <cell r="G640">
            <v>4879.3859695431465</v>
          </cell>
          <cell r="I640">
            <v>0.39384452679999998</v>
          </cell>
          <cell r="J640">
            <v>49250</v>
          </cell>
          <cell r="K640">
            <v>50300</v>
          </cell>
          <cell r="L640">
            <v>6.108685774639216E-5</v>
          </cell>
          <cell r="M640">
            <v>-4.74</v>
          </cell>
          <cell r="N640">
            <v>51976</v>
          </cell>
          <cell r="O640">
            <v>1.50138984E-2</v>
          </cell>
          <cell r="P640">
            <v>2.28931107E-2</v>
          </cell>
          <cell r="Q640">
            <v>0.39384452679999998</v>
          </cell>
        </row>
        <row r="641">
          <cell r="A641" t="str">
            <v>فافزا</v>
          </cell>
          <cell r="B641" t="str">
            <v>فولاد افزا سپاهان</v>
          </cell>
          <cell r="C641" t="str">
            <v>IFB-OTC</v>
          </cell>
          <cell r="D641" t="str">
            <v>مواد پایه</v>
          </cell>
          <cell r="E641" t="str">
            <v>اهن و فولاد</v>
          </cell>
          <cell r="F641">
            <v>5071.5</v>
          </cell>
          <cell r="G641">
            <v>5071.5</v>
          </cell>
          <cell r="H641">
            <v>19.820820726200001</v>
          </cell>
          <cell r="I641">
            <v>0.3821810001</v>
          </cell>
          <cell r="J641">
            <v>55900</v>
          </cell>
          <cell r="K641" t="e">
            <v>#N/A</v>
          </cell>
          <cell r="L641">
            <v>6.4845641798340947E-5</v>
          </cell>
          <cell r="M641" t="e">
            <v>#N/A</v>
          </cell>
          <cell r="N641">
            <v>195695</v>
          </cell>
          <cell r="O641">
            <v>1.2015043899999999E-2</v>
          </cell>
          <cell r="P641">
            <v>0.51675154459999995</v>
          </cell>
          <cell r="Q641">
            <v>0.3821810001</v>
          </cell>
        </row>
        <row r="642">
          <cell r="A642" t="str">
            <v>امین</v>
          </cell>
          <cell r="B642" t="str">
            <v>تامین سرمایه امین</v>
          </cell>
          <cell r="C642" t="str">
            <v>TSE</v>
          </cell>
          <cell r="D642" t="str">
            <v>خدمات مالی</v>
          </cell>
          <cell r="E642" t="str">
            <v>فعالیتهای مرتبط با اوراق بهادار</v>
          </cell>
          <cell r="F642">
            <v>118470</v>
          </cell>
          <cell r="G642">
            <v>118470</v>
          </cell>
          <cell r="H642">
            <v>15.264614351100001</v>
          </cell>
          <cell r="J642">
            <v>10770</v>
          </cell>
          <cell r="K642">
            <v>10770</v>
          </cell>
          <cell r="L642">
            <v>1.5147911237009667E-3</v>
          </cell>
          <cell r="M642">
            <v>15.25</v>
          </cell>
          <cell r="N642">
            <v>4400000</v>
          </cell>
          <cell r="O642">
            <v>1.1566310999999999E-2</v>
          </cell>
          <cell r="P642">
            <v>5.5150361600000003E-2</v>
          </cell>
          <cell r="Q642">
            <v>0</v>
          </cell>
        </row>
        <row r="643">
          <cell r="A643" t="str">
            <v>بشهاب</v>
          </cell>
          <cell r="B643" t="str">
            <v>لامپ‌  پارس‌ شهاب‌</v>
          </cell>
          <cell r="C643" t="str">
            <v>TSE</v>
          </cell>
          <cell r="D643" t="str">
            <v>صنعتی</v>
          </cell>
          <cell r="E643" t="str">
            <v>ماشین الات الکتریکی</v>
          </cell>
          <cell r="F643">
            <v>15304.14</v>
          </cell>
          <cell r="G643">
            <v>15016.904981020667</v>
          </cell>
          <cell r="H643">
            <v>22.229765217099999</v>
          </cell>
          <cell r="I643">
            <v>0.3401107585</v>
          </cell>
          <cell r="J643">
            <v>94840</v>
          </cell>
          <cell r="K643">
            <v>93060</v>
          </cell>
          <cell r="L643">
            <v>1.9568308793683559E-4</v>
          </cell>
          <cell r="M643">
            <v>21.81</v>
          </cell>
          <cell r="N643">
            <v>155199</v>
          </cell>
          <cell r="O643">
            <v>7.2659700000000001E-3</v>
          </cell>
          <cell r="P643">
            <v>-5.1514853399999998E-2</v>
          </cell>
          <cell r="Q643">
            <v>0.3401107585</v>
          </cell>
        </row>
        <row r="644">
          <cell r="A644" t="str">
            <v>وسزنجان</v>
          </cell>
          <cell r="B644" t="str">
            <v>شرکت س استان زنجان</v>
          </cell>
          <cell r="C644" t="str">
            <v>TSE</v>
          </cell>
          <cell r="D644" t="str">
            <v>خدمات مالی</v>
          </cell>
          <cell r="E644" t="str">
            <v>سرمایه گذاری استانی</v>
          </cell>
          <cell r="F644">
            <v>66767.768909292005</v>
          </cell>
          <cell r="G644">
            <v>66767.768909292005</v>
          </cell>
          <cell r="H644">
            <v>3673.0559875314998</v>
          </cell>
          <cell r="J644">
            <v>1349</v>
          </cell>
          <cell r="K644" t="e">
            <v>#N/A</v>
          </cell>
          <cell r="L644">
            <v>8.537116881329695E-4</v>
          </cell>
          <cell r="M644" t="e">
            <v>#N/A</v>
          </cell>
          <cell r="N644">
            <v>18821077</v>
          </cell>
          <cell r="O644">
            <v>5.8674696000000004E-3</v>
          </cell>
          <cell r="P644">
            <v>2.2913875399999999E-2</v>
          </cell>
          <cell r="Q644">
            <v>0</v>
          </cell>
        </row>
        <row r="645">
          <cell r="A645" t="str">
            <v>تراک</v>
          </cell>
          <cell r="B645" t="str">
            <v>ماشین‌آلات صنعتی تراکتورسازی‌</v>
          </cell>
          <cell r="C645" t="str">
            <v>IFB-OTC</v>
          </cell>
          <cell r="D645" t="str">
            <v>صنعتی</v>
          </cell>
          <cell r="E645" t="str">
            <v>ماشین الات</v>
          </cell>
          <cell r="F645">
            <v>91.953000000000003</v>
          </cell>
          <cell r="G645">
            <v>91.953000000000003</v>
          </cell>
          <cell r="I645">
            <v>0.97416561180000005</v>
          </cell>
          <cell r="J645">
            <v>1916</v>
          </cell>
          <cell r="K645" t="e">
            <v>#N/A</v>
          </cell>
          <cell r="L645">
            <v>1.1757372178414366E-6</v>
          </cell>
          <cell r="M645" t="e">
            <v>#N/A</v>
          </cell>
          <cell r="N645">
            <v>255000</v>
          </cell>
          <cell r="O645">
            <v>5.6870810000000001E-3</v>
          </cell>
          <cell r="P645">
            <v>1.0461333252</v>
          </cell>
          <cell r="Q645">
            <v>0.97416561180000005</v>
          </cell>
        </row>
        <row r="646">
          <cell r="A646" t="str">
            <v>غناب</v>
          </cell>
          <cell r="B646" t="str">
            <v>روغن‌ نباتی‌ ناب</v>
          </cell>
          <cell r="C646" t="str">
            <v>IFB-OTC</v>
          </cell>
          <cell r="D646" t="str">
            <v>مصرفی غیردوره ای</v>
          </cell>
          <cell r="E646" t="str">
            <v>محصولات کشاورزی و دامپروری</v>
          </cell>
          <cell r="F646">
            <v>3614</v>
          </cell>
          <cell r="G646">
            <v>3696.1819190238489</v>
          </cell>
          <cell r="I646">
            <v>-9.6036433300000001E-2</v>
          </cell>
          <cell r="J646">
            <v>180300</v>
          </cell>
          <cell r="K646">
            <v>184400</v>
          </cell>
          <cell r="L646">
            <v>4.6209632152066293E-5</v>
          </cell>
          <cell r="M646">
            <v>84.55</v>
          </cell>
          <cell r="N646">
            <v>26179</v>
          </cell>
          <cell r="O646">
            <v>5.5557942000000003E-3</v>
          </cell>
          <cell r="P646">
            <v>0.2240166911</v>
          </cell>
          <cell r="Q646">
            <v>-9.6036433300000001E-2</v>
          </cell>
        </row>
        <row r="647">
          <cell r="A647" t="str">
            <v>غیوان</v>
          </cell>
          <cell r="B647" t="str">
            <v>کیوان</v>
          </cell>
          <cell r="C647" t="str">
            <v>IFB-OTC</v>
          </cell>
          <cell r="D647" t="str">
            <v>مصرفی غیردوره ای</v>
          </cell>
          <cell r="E647" t="str">
            <v>شیرینیجات</v>
          </cell>
          <cell r="F647">
            <v>255.58500000000001</v>
          </cell>
          <cell r="G647">
            <v>253.13373721227623</v>
          </cell>
          <cell r="H647">
            <v>5.9809696419999998</v>
          </cell>
          <cell r="I647">
            <v>1.52844291E-2</v>
          </cell>
          <cell r="J647">
            <v>15640</v>
          </cell>
          <cell r="K647">
            <v>15490</v>
          </cell>
          <cell r="L647">
            <v>3.2679825217448434E-6</v>
          </cell>
          <cell r="M647">
            <v>-32.75</v>
          </cell>
          <cell r="N647">
            <v>82500</v>
          </cell>
          <cell r="O647">
            <v>4.7645394000000001E-3</v>
          </cell>
          <cell r="P647">
            <v>-1.64795711E-2</v>
          </cell>
          <cell r="Q647">
            <v>1.52844291E-2</v>
          </cell>
        </row>
        <row r="648">
          <cell r="A648" t="str">
            <v>غنیلی</v>
          </cell>
          <cell r="B648" t="str">
            <v>مجتمع تولیدی نیلی صنعت کرمان</v>
          </cell>
          <cell r="C648" t="str">
            <v>IFB</v>
          </cell>
          <cell r="D648" t="str">
            <v>مصرفی غیردوره ای</v>
          </cell>
          <cell r="E648" t="str">
            <v>محصولات کشاورزی و دامپروری</v>
          </cell>
          <cell r="F648">
            <v>1904</v>
          </cell>
          <cell r="G648">
            <v>1904</v>
          </cell>
          <cell r="H648">
            <v>82.072503125099999</v>
          </cell>
          <cell r="J648">
            <v>4760</v>
          </cell>
          <cell r="K648">
            <v>4760</v>
          </cell>
          <cell r="L648">
            <v>2.4345085671702884E-5</v>
          </cell>
          <cell r="M648">
            <v>82.07</v>
          </cell>
          <cell r="N648">
            <v>1</v>
          </cell>
          <cell r="O648">
            <v>4.1862888999999997E-3</v>
          </cell>
          <cell r="P648">
            <v>-9.3061979000000003E-3</v>
          </cell>
          <cell r="Q648">
            <v>0</v>
          </cell>
        </row>
        <row r="649">
          <cell r="A649" t="str">
            <v>وسفارس</v>
          </cell>
          <cell r="B649" t="str">
            <v>شرکت س استان فارس</v>
          </cell>
          <cell r="C649" t="str">
            <v>TSE</v>
          </cell>
          <cell r="D649" t="str">
            <v>خدمات مالی</v>
          </cell>
          <cell r="E649" t="str">
            <v>سرمایه گذاری استانی</v>
          </cell>
          <cell r="F649">
            <v>271674.72997382999</v>
          </cell>
          <cell r="G649">
            <v>271674.72997382999</v>
          </cell>
          <cell r="H649">
            <v>14.6380534367</v>
          </cell>
          <cell r="J649">
            <v>979</v>
          </cell>
          <cell r="K649" t="e">
            <v>#N/A</v>
          </cell>
          <cell r="L649">
            <v>3.4737103865806924E-3</v>
          </cell>
          <cell r="M649" t="e">
            <v>#N/A</v>
          </cell>
          <cell r="N649">
            <v>105504750</v>
          </cell>
          <cell r="O649">
            <v>3.9040575E-3</v>
          </cell>
          <cell r="P649">
            <v>0</v>
          </cell>
          <cell r="Q649">
            <v>0</v>
          </cell>
        </row>
        <row r="650">
          <cell r="A650" t="str">
            <v>وسیلام</v>
          </cell>
          <cell r="B650" t="str">
            <v>شرکت س استان ایلام</v>
          </cell>
          <cell r="C650" t="str">
            <v>TSE</v>
          </cell>
          <cell r="D650" t="str">
            <v>خدمات مالی</v>
          </cell>
          <cell r="E650" t="str">
            <v>سرمایه گذاری استانی</v>
          </cell>
          <cell r="F650">
            <v>36321.644214400003</v>
          </cell>
          <cell r="G650">
            <v>36321.644214400003</v>
          </cell>
          <cell r="H650">
            <v>2.9886501571999999</v>
          </cell>
          <cell r="J650">
            <v>1178</v>
          </cell>
          <cell r="K650" t="e">
            <v>#N/A</v>
          </cell>
          <cell r="L650">
            <v>4.6441887612220557E-4</v>
          </cell>
          <cell r="M650" t="e">
            <v>#N/A</v>
          </cell>
          <cell r="N650">
            <v>12096774</v>
          </cell>
          <cell r="O650">
            <v>3.0260079000000001E-3</v>
          </cell>
          <cell r="P650">
            <v>0</v>
          </cell>
          <cell r="Q650">
            <v>0</v>
          </cell>
        </row>
        <row r="651">
          <cell r="A651" t="str">
            <v>افق</v>
          </cell>
          <cell r="B651" t="str">
            <v>فروشگاههای زنجیره ای افق کوروش</v>
          </cell>
          <cell r="C651" t="str">
            <v>TSE</v>
          </cell>
          <cell r="D651" t="str">
            <v>مصرفی غیردوره ای</v>
          </cell>
          <cell r="E651" t="str">
            <v>خرده فروشی،باستثنای وسایل نقلیه موتوری</v>
          </cell>
          <cell r="F651">
            <v>140790</v>
          </cell>
          <cell r="G651">
            <v>133469.27710843374</v>
          </cell>
          <cell r="H651">
            <v>13.778920029</v>
          </cell>
          <cell r="I651">
            <v>0.68844802660000004</v>
          </cell>
          <cell r="J651">
            <v>47310</v>
          </cell>
          <cell r="K651">
            <v>44850</v>
          </cell>
          <cell r="L651">
            <v>1.8001809935499207E-3</v>
          </cell>
          <cell r="M651">
            <v>13.06</v>
          </cell>
          <cell r="N651">
            <v>1200000</v>
          </cell>
          <cell r="O651">
            <v>2.1590517000000002E-3</v>
          </cell>
          <cell r="P651">
            <v>0.8290386408</v>
          </cell>
          <cell r="Q651">
            <v>0.68844802660000004</v>
          </cell>
        </row>
        <row r="652">
          <cell r="A652" t="str">
            <v>فغدیر</v>
          </cell>
          <cell r="B652" t="str">
            <v>آهن و فولاد غدیر ایرانیان</v>
          </cell>
          <cell r="C652" t="str">
            <v>IFB</v>
          </cell>
          <cell r="D652" t="str">
            <v>مواد پایه</v>
          </cell>
          <cell r="E652" t="str">
            <v>اهن و فولاد</v>
          </cell>
          <cell r="F652">
            <v>222864</v>
          </cell>
          <cell r="G652">
            <v>299924.26355685131</v>
          </cell>
          <cell r="H652">
            <v>8.0143541834000001</v>
          </cell>
          <cell r="J652">
            <v>17150</v>
          </cell>
          <cell r="K652">
            <v>23080</v>
          </cell>
          <cell r="L652">
            <v>2.8496025069004154E-3</v>
          </cell>
          <cell r="M652">
            <v>10.86</v>
          </cell>
          <cell r="N652">
            <v>1</v>
          </cell>
          <cell r="O652">
            <v>0</v>
          </cell>
          <cell r="P652">
            <v>0</v>
          </cell>
          <cell r="Q652">
            <v>0</v>
          </cell>
        </row>
        <row r="653">
          <cell r="A653" t="str">
            <v>انرژی1</v>
          </cell>
          <cell r="B653" t="str">
            <v>نهادهای مالی بورس انرژی</v>
          </cell>
          <cell r="C653" t="str">
            <v>TSE</v>
          </cell>
          <cell r="D653" t="str">
            <v>خدمات مالی</v>
          </cell>
          <cell r="E653" t="str">
            <v>فعالیتهای مرتبط با اوراق بهادار</v>
          </cell>
          <cell r="F653">
            <v>107514</v>
          </cell>
          <cell r="G653">
            <v>100942.89986604154</v>
          </cell>
          <cell r="H653">
            <v>164.92580364049999</v>
          </cell>
          <cell r="J653">
            <v>59720</v>
          </cell>
          <cell r="K653">
            <v>56070</v>
          </cell>
          <cell r="L653">
            <v>1.3747045908127436E-3</v>
          </cell>
          <cell r="M653">
            <v>154.88999999999999</v>
          </cell>
          <cell r="N653">
            <v>720000</v>
          </cell>
          <cell r="O653">
            <v>0</v>
          </cell>
          <cell r="P653">
            <v>0</v>
          </cell>
          <cell r="Q653">
            <v>0</v>
          </cell>
        </row>
        <row r="654">
          <cell r="A654" t="str">
            <v>انرژی2</v>
          </cell>
          <cell r="B654" t="str">
            <v>فعالان بورس انرژی</v>
          </cell>
          <cell r="C654" t="str">
            <v>TSE</v>
          </cell>
          <cell r="D654" t="str">
            <v>خدمات مالی</v>
          </cell>
          <cell r="E654" t="str">
            <v>فعالیتهای مرتبط با اوراق بهادار</v>
          </cell>
          <cell r="F654">
            <v>107514</v>
          </cell>
          <cell r="G654">
            <v>107514</v>
          </cell>
          <cell r="H654">
            <v>143.2468425122</v>
          </cell>
          <cell r="J654">
            <v>51870</v>
          </cell>
          <cell r="K654" t="e">
            <v>#N/A</v>
          </cell>
          <cell r="L654">
            <v>1.3747045908127436E-3</v>
          </cell>
          <cell r="M654" t="e">
            <v>#N/A</v>
          </cell>
          <cell r="N654">
            <v>720000</v>
          </cell>
          <cell r="O654">
            <v>0</v>
          </cell>
          <cell r="P654">
            <v>0</v>
          </cell>
          <cell r="Q654">
            <v>0</v>
          </cell>
        </row>
        <row r="655">
          <cell r="A655" t="str">
            <v>تجلی</v>
          </cell>
          <cell r="B655" t="str">
            <v>تجلی توسعه معادن و فلزات</v>
          </cell>
          <cell r="C655" t="str">
            <v>IFB</v>
          </cell>
          <cell r="D655" t="str">
            <v>مواد پایه</v>
          </cell>
          <cell r="E655" t="str">
            <v>کانی های فلزی</v>
          </cell>
          <cell r="F655">
            <v>95480</v>
          </cell>
          <cell r="G655">
            <v>95789.597924773014</v>
          </cell>
          <cell r="H655">
            <v>165.97945482540001</v>
          </cell>
          <cell r="J655">
            <v>1542</v>
          </cell>
          <cell r="K655">
            <v>1547</v>
          </cell>
          <cell r="L655">
            <v>1.2208344432427475E-3</v>
          </cell>
          <cell r="M655">
            <v>49.9</v>
          </cell>
          <cell r="N655">
            <v>1</v>
          </cell>
          <cell r="O655">
            <v>0</v>
          </cell>
          <cell r="P655">
            <v>0</v>
          </cell>
          <cell r="Q655">
            <v>0</v>
          </cell>
        </row>
        <row r="656">
          <cell r="A656" t="str">
            <v>ددانا</v>
          </cell>
          <cell r="B656" t="str">
            <v>داروسازی دانا</v>
          </cell>
          <cell r="C656" t="str">
            <v>IFB</v>
          </cell>
          <cell r="D656" t="str">
            <v>بهداشتی</v>
          </cell>
          <cell r="E656" t="str">
            <v>دارویی</v>
          </cell>
          <cell r="F656">
            <v>94680</v>
          </cell>
          <cell r="G656">
            <v>94680</v>
          </cell>
          <cell r="H656">
            <v>11.2015681249</v>
          </cell>
          <cell r="J656">
            <v>39450</v>
          </cell>
          <cell r="K656" t="e">
            <v>#N/A</v>
          </cell>
          <cell r="L656">
            <v>1.2106054156495951E-3</v>
          </cell>
          <cell r="M656" t="e">
            <v>#N/A</v>
          </cell>
          <cell r="N656">
            <v>960000</v>
          </cell>
          <cell r="O656">
            <v>0</v>
          </cell>
          <cell r="P656">
            <v>0</v>
          </cell>
          <cell r="Q656">
            <v>0</v>
          </cell>
        </row>
        <row r="657">
          <cell r="A657" t="str">
            <v>فزر</v>
          </cell>
          <cell r="B657" t="str">
            <v>پویا زرکان آق دره</v>
          </cell>
          <cell r="C657" t="str">
            <v>IFB</v>
          </cell>
          <cell r="D657" t="str">
            <v>مواد پایه</v>
          </cell>
          <cell r="E657" t="str">
            <v>کانی های فلزی</v>
          </cell>
          <cell r="F657">
            <v>87900</v>
          </cell>
          <cell r="G657">
            <v>86677.043478260879</v>
          </cell>
          <cell r="H657">
            <v>4.1624585618000003</v>
          </cell>
          <cell r="J657">
            <v>28750</v>
          </cell>
          <cell r="K657">
            <v>28350</v>
          </cell>
          <cell r="L657">
            <v>1.1239144067976279E-3</v>
          </cell>
          <cell r="M657">
            <v>4.0999999999999996</v>
          </cell>
          <cell r="N657">
            <v>1</v>
          </cell>
          <cell r="O657">
            <v>0</v>
          </cell>
          <cell r="P657">
            <v>0</v>
          </cell>
          <cell r="Q657">
            <v>0</v>
          </cell>
        </row>
        <row r="658">
          <cell r="A658" t="str">
            <v>وسهرمز</v>
          </cell>
          <cell r="B658" t="str">
            <v>شرکت س استان هرمزگان</v>
          </cell>
          <cell r="C658" t="str">
            <v>TSE</v>
          </cell>
          <cell r="D658" t="str">
            <v>خدمات مالی</v>
          </cell>
          <cell r="E658" t="str">
            <v>سرمایه گذاری استانی</v>
          </cell>
          <cell r="F658">
            <v>62277.471303047998</v>
          </cell>
          <cell r="G658">
            <v>62277.471303047998</v>
          </cell>
          <cell r="J658">
            <v>650</v>
          </cell>
          <cell r="K658" t="e">
            <v>#N/A</v>
          </cell>
          <cell r="L658">
            <v>7.9629746548829901E-4</v>
          </cell>
          <cell r="M658" t="e">
            <v>#N/A</v>
          </cell>
          <cell r="N658">
            <v>38442884</v>
          </cell>
          <cell r="O658">
            <v>0</v>
          </cell>
          <cell r="P658">
            <v>0</v>
          </cell>
          <cell r="Q658">
            <v>0</v>
          </cell>
        </row>
        <row r="659">
          <cell r="A659" t="str">
            <v>وسبوشهر</v>
          </cell>
          <cell r="B659" t="str">
            <v>شرکت س استان بوشهر</v>
          </cell>
          <cell r="C659" t="str">
            <v>TSE</v>
          </cell>
          <cell r="D659" t="str">
            <v>خدمات مالی</v>
          </cell>
          <cell r="E659" t="str">
            <v>سرمایه گذاری استانی</v>
          </cell>
          <cell r="F659">
            <v>60763.508012339997</v>
          </cell>
          <cell r="G659">
            <v>60763.508012339997</v>
          </cell>
          <cell r="H659">
            <v>59.968478806299998</v>
          </cell>
          <cell r="J659">
            <v>1240</v>
          </cell>
          <cell r="K659" t="e">
            <v>#N/A</v>
          </cell>
          <cell r="L659">
            <v>7.7693950014370893E-4</v>
          </cell>
          <cell r="M659" t="e">
            <v>#N/A</v>
          </cell>
          <cell r="N659">
            <v>19290003</v>
          </cell>
          <cell r="O659">
            <v>0</v>
          </cell>
          <cell r="P659">
            <v>0</v>
          </cell>
          <cell r="Q659">
            <v>0</v>
          </cell>
        </row>
        <row r="660">
          <cell r="A660" t="str">
            <v>سآبیک</v>
          </cell>
          <cell r="B660" t="str">
            <v>سیمان آبیک</v>
          </cell>
          <cell r="C660" t="str">
            <v>TSE</v>
          </cell>
          <cell r="D660" t="str">
            <v>صنعتی</v>
          </cell>
          <cell r="E660" t="str">
            <v>سیمان، اهک و گچ</v>
          </cell>
          <cell r="F660">
            <v>46194.689921240002</v>
          </cell>
          <cell r="G660">
            <v>46194.689921240002</v>
          </cell>
          <cell r="H660">
            <v>9.8499647900999996</v>
          </cell>
          <cell r="J660">
            <v>15610</v>
          </cell>
          <cell r="K660" t="e">
            <v>#N/A</v>
          </cell>
          <cell r="L660">
            <v>5.9065844732685794E-4</v>
          </cell>
          <cell r="M660" t="e">
            <v>#N/A</v>
          </cell>
          <cell r="N660">
            <v>1224490</v>
          </cell>
          <cell r="O660">
            <v>0</v>
          </cell>
          <cell r="P660">
            <v>0</v>
          </cell>
          <cell r="Q660">
            <v>0</v>
          </cell>
        </row>
        <row r="661">
          <cell r="A661" t="str">
            <v>وسکهبو</v>
          </cell>
          <cell r="B661" t="str">
            <v>س.عدالت ا. کهگیلویه وبویراحمد</v>
          </cell>
          <cell r="C661" t="str">
            <v>TSE</v>
          </cell>
          <cell r="D661" t="str">
            <v>خدمات مالی</v>
          </cell>
          <cell r="E661" t="str">
            <v>سرمایه گذاری استانی</v>
          </cell>
          <cell r="F661">
            <v>44164.785748089998</v>
          </cell>
          <cell r="G661">
            <v>44164.785748089998</v>
          </cell>
          <cell r="H661">
            <v>2.7269309199</v>
          </cell>
          <cell r="J661">
            <v>1100</v>
          </cell>
          <cell r="K661" t="e">
            <v>#N/A</v>
          </cell>
          <cell r="L661">
            <v>5.6470351507859951E-4</v>
          </cell>
          <cell r="M661" t="e">
            <v>#N/A</v>
          </cell>
          <cell r="N661">
            <v>15633552</v>
          </cell>
          <cell r="O661">
            <v>0</v>
          </cell>
          <cell r="P661">
            <v>0</v>
          </cell>
          <cell r="Q661">
            <v>0</v>
          </cell>
        </row>
        <row r="662">
          <cell r="A662" t="str">
            <v>حگهر</v>
          </cell>
          <cell r="B662" t="str">
            <v>حمل و نقل گهرترابر سیرجان</v>
          </cell>
          <cell r="C662" t="str">
            <v>IFB</v>
          </cell>
          <cell r="D662" t="str">
            <v>صنعتی</v>
          </cell>
          <cell r="E662" t="str">
            <v>حمل و نقل از طریق خطوط راه اهن</v>
          </cell>
          <cell r="F662">
            <v>37962</v>
          </cell>
          <cell r="G662">
            <v>36201.574316290127</v>
          </cell>
          <cell r="H662">
            <v>9.8956803988999997</v>
          </cell>
          <cell r="J662">
            <v>8410</v>
          </cell>
          <cell r="K662">
            <v>8020</v>
          </cell>
          <cell r="L662">
            <v>4.853929318640677E-4</v>
          </cell>
          <cell r="M662">
            <v>9.44</v>
          </cell>
          <cell r="N662">
            <v>1829269</v>
          </cell>
          <cell r="O662">
            <v>0</v>
          </cell>
          <cell r="P662">
            <v>0</v>
          </cell>
          <cell r="Q662">
            <v>0</v>
          </cell>
        </row>
        <row r="663">
          <cell r="A663" t="str">
            <v>قاروم</v>
          </cell>
          <cell r="B663" t="str">
            <v>قند ارومیه</v>
          </cell>
          <cell r="C663" t="str">
            <v>IFB-OTC</v>
          </cell>
          <cell r="D663" t="str">
            <v>مصرفی غیردوره ای</v>
          </cell>
          <cell r="E663" t="str">
            <v>شکر</v>
          </cell>
          <cell r="F663">
            <v>33856.68</v>
          </cell>
          <cell r="G663">
            <v>34490.17297297297</v>
          </cell>
          <cell r="H663">
            <v>35.058562184199999</v>
          </cell>
          <cell r="J663">
            <v>192400</v>
          </cell>
          <cell r="K663">
            <v>196000</v>
          </cell>
          <cell r="L663">
            <v>4.3290114241566679E-4</v>
          </cell>
          <cell r="M663">
            <v>35.71</v>
          </cell>
          <cell r="N663">
            <v>68640</v>
          </cell>
          <cell r="O663">
            <v>0</v>
          </cell>
          <cell r="P663">
            <v>0</v>
          </cell>
          <cell r="Q663">
            <v>0</v>
          </cell>
        </row>
        <row r="664">
          <cell r="A664" t="str">
            <v>وامیر</v>
          </cell>
          <cell r="B664" t="str">
            <v>گروه صنعتی و معدنی امیر</v>
          </cell>
          <cell r="C664" t="str">
            <v>IFB-OTC</v>
          </cell>
          <cell r="D664" t="str">
            <v>خدمات مالی</v>
          </cell>
          <cell r="E664" t="str">
            <v>سرمایه گذاری</v>
          </cell>
          <cell r="F664">
            <v>32113.200000000001</v>
          </cell>
          <cell r="G664">
            <v>31178.469081500647</v>
          </cell>
          <cell r="H664">
            <v>101.1099484266</v>
          </cell>
          <cell r="J664">
            <v>386500</v>
          </cell>
          <cell r="K664">
            <v>375250</v>
          </cell>
          <cell r="L664">
            <v>4.1060851113052996E-4</v>
          </cell>
          <cell r="M664">
            <v>98.16</v>
          </cell>
          <cell r="N664">
            <v>33600</v>
          </cell>
          <cell r="O664">
            <v>0</v>
          </cell>
          <cell r="P664">
            <v>0</v>
          </cell>
          <cell r="Q664">
            <v>0</v>
          </cell>
        </row>
        <row r="665">
          <cell r="A665" t="str">
            <v>اسیاتک</v>
          </cell>
          <cell r="B665" t="str">
            <v>انتقال داده های آسیاتک</v>
          </cell>
          <cell r="C665" t="str">
            <v>TSE</v>
          </cell>
          <cell r="D665" t="str">
            <v>خدمات ارتباطی</v>
          </cell>
          <cell r="E665" t="str">
            <v>مخابرات</v>
          </cell>
          <cell r="F665">
            <v>29620</v>
          </cell>
          <cell r="G665">
            <v>29361.049092131809</v>
          </cell>
          <cell r="H665">
            <v>26.824692426999999</v>
          </cell>
          <cell r="J665">
            <v>14870</v>
          </cell>
          <cell r="K665">
            <v>14740</v>
          </cell>
          <cell r="L665">
            <v>3.7872974663647027E-4</v>
          </cell>
          <cell r="M665">
            <v>26.61</v>
          </cell>
          <cell r="N665">
            <v>1263690</v>
          </cell>
          <cell r="O665">
            <v>0</v>
          </cell>
          <cell r="P665">
            <v>0</v>
          </cell>
          <cell r="Q665">
            <v>0</v>
          </cell>
        </row>
        <row r="666">
          <cell r="A666" t="str">
            <v>فروسیل</v>
          </cell>
          <cell r="B666" t="str">
            <v>فروسیلیسیم خمین</v>
          </cell>
          <cell r="C666" t="str">
            <v>IFB</v>
          </cell>
          <cell r="D666" t="str">
            <v>مواد پایه</v>
          </cell>
          <cell r="E666" t="str">
            <v>اهن و فولاد</v>
          </cell>
          <cell r="F666">
            <v>29120</v>
          </cell>
          <cell r="G666">
            <v>26657.503355704695</v>
          </cell>
          <cell r="H666">
            <v>12.848250094200001</v>
          </cell>
          <cell r="J666">
            <v>37250</v>
          </cell>
          <cell r="K666">
            <v>34100</v>
          </cell>
          <cell r="L666">
            <v>3.7233660439074998E-4</v>
          </cell>
          <cell r="M666">
            <v>11.76</v>
          </cell>
          <cell r="N666">
            <v>487805</v>
          </cell>
          <cell r="O666">
            <v>0</v>
          </cell>
          <cell r="P666">
            <v>0</v>
          </cell>
          <cell r="Q666">
            <v>0</v>
          </cell>
        </row>
        <row r="667">
          <cell r="A667" t="str">
            <v>تفارس</v>
          </cell>
          <cell r="B667" t="str">
            <v>تامین سرمایه خلیج فارس</v>
          </cell>
          <cell r="C667" t="str">
            <v>IFB-OTC</v>
          </cell>
          <cell r="D667" t="str">
            <v>خدمات مالی</v>
          </cell>
          <cell r="E667" t="str">
            <v>فعالیتهای مرتبط با اوراق بهادار</v>
          </cell>
          <cell r="F667">
            <v>16480</v>
          </cell>
          <cell r="G667">
            <v>18530</v>
          </cell>
          <cell r="H667">
            <v>60.297830302599998</v>
          </cell>
          <cell r="J667">
            <v>3296</v>
          </cell>
          <cell r="K667">
            <v>3706</v>
          </cell>
          <cell r="L667">
            <v>2.1071796841894093E-4</v>
          </cell>
          <cell r="M667">
            <v>67.38</v>
          </cell>
          <cell r="N667">
            <v>3125000</v>
          </cell>
          <cell r="O667">
            <v>0</v>
          </cell>
          <cell r="P667">
            <v>0</v>
          </cell>
          <cell r="Q667">
            <v>0</v>
          </cell>
        </row>
        <row r="668">
          <cell r="A668" t="str">
            <v>وسرمد</v>
          </cell>
          <cell r="B668" t="str">
            <v>بیمه  سرمد</v>
          </cell>
          <cell r="C668" t="str">
            <v>IFB-OTC</v>
          </cell>
          <cell r="D668" t="str">
            <v>خدمات مالی</v>
          </cell>
          <cell r="E668" t="str">
            <v>بیمه</v>
          </cell>
          <cell r="F668">
            <v>14635.2</v>
          </cell>
          <cell r="G668">
            <v>14352.2528</v>
          </cell>
          <cell r="I668">
            <v>0.2455261591</v>
          </cell>
          <cell r="J668">
            <v>3000</v>
          </cell>
          <cell r="K668">
            <v>2942</v>
          </cell>
          <cell r="L668">
            <v>1.8712983078913133E-4</v>
          </cell>
          <cell r="M668">
            <v>-4.82</v>
          </cell>
          <cell r="N668">
            <v>3093103</v>
          </cell>
          <cell r="O668">
            <v>0</v>
          </cell>
          <cell r="P668">
            <v>0</v>
          </cell>
          <cell r="Q668">
            <v>0</v>
          </cell>
        </row>
        <row r="669">
          <cell r="A669" t="str">
            <v>زنجان</v>
          </cell>
          <cell r="B669" t="str">
            <v>صنایع کشاورزی وکود زنجان</v>
          </cell>
          <cell r="C669" t="str">
            <v>IFB-OTC</v>
          </cell>
          <cell r="D669" t="str">
            <v>مواد پایه</v>
          </cell>
          <cell r="E669" t="str">
            <v>مواد شیمیایی-متنوع</v>
          </cell>
          <cell r="F669">
            <v>13905.5</v>
          </cell>
          <cell r="G669">
            <v>12953.593906720162</v>
          </cell>
          <cell r="H669">
            <v>370.10128864609999</v>
          </cell>
          <cell r="I669">
            <v>0.59136501720000001</v>
          </cell>
          <cell r="J669">
            <v>3988</v>
          </cell>
          <cell r="K669">
            <v>3715</v>
          </cell>
          <cell r="L669">
            <v>1.7779967899572713E-4</v>
          </cell>
          <cell r="M669">
            <v>337.73</v>
          </cell>
          <cell r="N669">
            <v>2412546</v>
          </cell>
          <cell r="O669">
            <v>0</v>
          </cell>
          <cell r="P669">
            <v>0</v>
          </cell>
          <cell r="Q669">
            <v>0</v>
          </cell>
        </row>
        <row r="670">
          <cell r="A670" t="str">
            <v>وآفر</v>
          </cell>
          <cell r="B670" t="str">
            <v>سرمایه گذاری ارزش آفرینان</v>
          </cell>
          <cell r="C670" t="str">
            <v>IFB-OTC</v>
          </cell>
          <cell r="D670" t="str">
            <v>خدمات مالی</v>
          </cell>
          <cell r="E670" t="str">
            <v>سرمایه گذاری</v>
          </cell>
          <cell r="F670">
            <v>9225</v>
          </cell>
          <cell r="G670">
            <v>8835</v>
          </cell>
          <cell r="H670">
            <v>6.7006456590000001</v>
          </cell>
          <cell r="J670">
            <v>30750</v>
          </cell>
          <cell r="K670">
            <v>29450</v>
          </cell>
          <cell r="L670">
            <v>1.1795347443353944E-4</v>
          </cell>
          <cell r="M670">
            <v>6.42</v>
          </cell>
          <cell r="N670">
            <v>317461</v>
          </cell>
          <cell r="O670">
            <v>0</v>
          </cell>
          <cell r="P670">
            <v>0</v>
          </cell>
          <cell r="Q670">
            <v>0</v>
          </cell>
        </row>
        <row r="671">
          <cell r="A671" t="str">
            <v>ودانا</v>
          </cell>
          <cell r="B671" t="str">
            <v>سرمایه گذاری دانایان پارس</v>
          </cell>
          <cell r="C671" t="str">
            <v>IFB-OTC</v>
          </cell>
          <cell r="D671" t="str">
            <v>خدمات مالی</v>
          </cell>
          <cell r="E671" t="str">
            <v>سرمایه گذاری</v>
          </cell>
          <cell r="F671">
            <v>1.35</v>
          </cell>
          <cell r="G671">
            <v>0</v>
          </cell>
          <cell r="H671">
            <v>0.86324170140000001</v>
          </cell>
          <cell r="J671">
            <v>510</v>
          </cell>
          <cell r="L671">
            <v>1.7261484063444796E-8</v>
          </cell>
          <cell r="M671">
            <v>0</v>
          </cell>
          <cell r="N671">
            <v>6750000</v>
          </cell>
          <cell r="O671">
            <v>0</v>
          </cell>
          <cell r="P671">
            <v>0</v>
          </cell>
          <cell r="Q671">
            <v>0</v>
          </cell>
        </row>
        <row r="672">
          <cell r="A672" t="str">
            <v>چنوپا</v>
          </cell>
          <cell r="B672" t="str">
            <v>نیوپان‌ 22 بهمن‌</v>
          </cell>
          <cell r="C672" t="str">
            <v>IFB-OTC</v>
          </cell>
          <cell r="D672" t="str">
            <v>مواد پایه</v>
          </cell>
          <cell r="E672" t="str">
            <v>چوب</v>
          </cell>
          <cell r="F672">
            <v>0.02</v>
          </cell>
          <cell r="G672">
            <v>0</v>
          </cell>
          <cell r="J672">
            <v>75</v>
          </cell>
          <cell r="L672">
            <v>2.557256898288118E-10</v>
          </cell>
          <cell r="M672">
            <v>0</v>
          </cell>
          <cell r="N672">
            <v>100000</v>
          </cell>
          <cell r="O672">
            <v>0</v>
          </cell>
          <cell r="P672">
            <v>0</v>
          </cell>
          <cell r="Q672">
            <v>0</v>
          </cell>
        </row>
        <row r="673">
          <cell r="A673" t="str">
            <v>کرمان خودرو</v>
          </cell>
          <cell r="B673" t="str">
            <v>گروه اقتصادی کرمان خودرو-پذیره</v>
          </cell>
          <cell r="C673" t="str">
            <v>IFB</v>
          </cell>
          <cell r="D673" t="str">
            <v>مصرفی دوره ای</v>
          </cell>
          <cell r="E673" t="str">
            <v>خودرو</v>
          </cell>
          <cell r="F673">
            <v>5000</v>
          </cell>
          <cell r="G673">
            <v>5000</v>
          </cell>
          <cell r="J673">
            <v>1000</v>
          </cell>
          <cell r="K673" t="e">
            <v>#N/A</v>
          </cell>
          <cell r="L673">
            <v>6.393142245720295E-5</v>
          </cell>
          <cell r="M673" t="e">
            <v>#N/A</v>
          </cell>
          <cell r="N673">
            <v>1</v>
          </cell>
          <cell r="O673">
            <v>0</v>
          </cell>
          <cell r="P673">
            <v>0</v>
          </cell>
          <cell r="Q673">
            <v>0</v>
          </cell>
        </row>
        <row r="674">
          <cell r="A674" t="str">
            <v>تفارس-پذیره</v>
          </cell>
          <cell r="B674" t="str">
            <v>تامین سرمایه خلیج فارس-پذیره</v>
          </cell>
          <cell r="C674" t="str">
            <v>IFB</v>
          </cell>
          <cell r="D674" t="str">
            <v>خدمات مالی</v>
          </cell>
          <cell r="E674" t="str">
            <v>فعالیتهای مرتبط با اوراق بهادار</v>
          </cell>
          <cell r="F674">
            <v>5000</v>
          </cell>
          <cell r="G674">
            <v>5000</v>
          </cell>
          <cell r="H674">
            <v>18.294244630600001</v>
          </cell>
          <cell r="J674">
            <v>1000</v>
          </cell>
          <cell r="K674" t="e">
            <v>#N/A</v>
          </cell>
          <cell r="L674">
            <v>6.393142245720295E-5</v>
          </cell>
          <cell r="M674" t="e">
            <v>#N/A</v>
          </cell>
          <cell r="N674">
            <v>1</v>
          </cell>
          <cell r="O674">
            <v>0</v>
          </cell>
          <cell r="P674">
            <v>0</v>
          </cell>
          <cell r="Q674">
            <v>0</v>
          </cell>
        </row>
        <row r="675">
          <cell r="A675" t="str">
            <v>بهیر</v>
          </cell>
          <cell r="B675" t="str">
            <v>س. توسعه تجارت هیرمند</v>
          </cell>
          <cell r="C675" t="str">
            <v>IFB-OTC</v>
          </cell>
          <cell r="D675" t="str">
            <v>خدمات مالی</v>
          </cell>
          <cell r="E675" t="str">
            <v>سرمایه گذاری</v>
          </cell>
          <cell r="F675">
            <v>4878</v>
          </cell>
          <cell r="G675">
            <v>4878</v>
          </cell>
          <cell r="H675">
            <v>126.3796051609</v>
          </cell>
          <cell r="J675">
            <v>8130</v>
          </cell>
          <cell r="K675" t="e">
            <v>#N/A</v>
          </cell>
          <cell r="L675">
            <v>6.2371495749247199E-5</v>
          </cell>
          <cell r="M675" t="e">
            <v>#N/A</v>
          </cell>
          <cell r="N675">
            <v>1369864</v>
          </cell>
          <cell r="O675">
            <v>0</v>
          </cell>
          <cell r="P675">
            <v>0</v>
          </cell>
          <cell r="Q675">
            <v>0</v>
          </cell>
        </row>
        <row r="676">
          <cell r="A676" t="str">
            <v>باران</v>
          </cell>
          <cell r="B676" t="str">
            <v>بیمه زندگی باران</v>
          </cell>
          <cell r="C676" t="str">
            <v>IFB-OTC</v>
          </cell>
          <cell r="D676" t="str">
            <v>خدمات مالی</v>
          </cell>
          <cell r="E676" t="str">
            <v>بیمه</v>
          </cell>
          <cell r="F676">
            <v>4252.8</v>
          </cell>
          <cell r="G676">
            <v>4582.2338478809988</v>
          </cell>
          <cell r="H676">
            <v>64.150037509399993</v>
          </cell>
          <cell r="J676">
            <v>3563</v>
          </cell>
          <cell r="K676">
            <v>3839</v>
          </cell>
          <cell r="L676">
            <v>5.4377510685198541E-5</v>
          </cell>
          <cell r="M676">
            <v>68.55</v>
          </cell>
          <cell r="N676">
            <v>2212390</v>
          </cell>
          <cell r="O676">
            <v>0</v>
          </cell>
          <cell r="P676">
            <v>0</v>
          </cell>
          <cell r="Q676">
            <v>0</v>
          </cell>
        </row>
        <row r="677">
          <cell r="A677" t="str">
            <v>حذف -آرین</v>
          </cell>
          <cell r="B677" t="str">
            <v>بانک الکترونیکی آرین</v>
          </cell>
          <cell r="C677" t="str">
            <v>IFB</v>
          </cell>
          <cell r="D677" t="str">
            <v>خدمات مالی</v>
          </cell>
          <cell r="E677" t="str">
            <v>بانکها و موسسات اعتباری</v>
          </cell>
          <cell r="F677">
            <v>4000</v>
          </cell>
          <cell r="G677">
            <v>4000</v>
          </cell>
          <cell r="J677">
            <v>1213</v>
          </cell>
          <cell r="K677" t="e">
            <v>#N/A</v>
          </cell>
          <cell r="L677">
            <v>5.1145137965762362E-5</v>
          </cell>
          <cell r="M677" t="e">
            <v>#N/A</v>
          </cell>
          <cell r="N677">
            <v>7500000</v>
          </cell>
          <cell r="O677">
            <v>0</v>
          </cell>
          <cell r="P677">
            <v>0</v>
          </cell>
          <cell r="Q677">
            <v>0</v>
          </cell>
        </row>
        <row r="678">
          <cell r="A678" t="str">
            <v>ونور</v>
          </cell>
          <cell r="B678" t="str">
            <v>اعتباری نور</v>
          </cell>
          <cell r="C678" t="str">
            <v>IFB-OTC</v>
          </cell>
          <cell r="D678" t="str">
            <v>خدمات مالی</v>
          </cell>
          <cell r="E678" t="str">
            <v>بانکها و موسسات اعتباری</v>
          </cell>
          <cell r="F678">
            <v>3000</v>
          </cell>
          <cell r="G678">
            <v>3000</v>
          </cell>
          <cell r="K678" t="e">
            <v>#N/A</v>
          </cell>
          <cell r="L678">
            <v>3.8358853474321768E-5</v>
          </cell>
          <cell r="M678" t="e">
            <v>#N/A</v>
          </cell>
          <cell r="N678">
            <v>2500000</v>
          </cell>
          <cell r="O678">
            <v>0</v>
          </cell>
          <cell r="P678">
            <v>0</v>
          </cell>
          <cell r="Q678">
            <v>0</v>
          </cell>
        </row>
        <row r="679">
          <cell r="A679" t="str">
            <v>سپرده</v>
          </cell>
          <cell r="B679" t="str">
            <v>سپرده گذاری مرکزی و تسویه وجوه</v>
          </cell>
          <cell r="C679" t="str">
            <v>IFB</v>
          </cell>
          <cell r="D679" t="str">
            <v>خدمات مالی</v>
          </cell>
          <cell r="E679" t="str">
            <v>فعالیتهای مرتبط با اوراق بهادار</v>
          </cell>
          <cell r="F679">
            <v>2226</v>
          </cell>
          <cell r="G679">
            <v>2226</v>
          </cell>
          <cell r="K679" t="e">
            <v>#N/A</v>
          </cell>
          <cell r="L679">
            <v>2.8462269277946752E-5</v>
          </cell>
          <cell r="M679" t="e">
            <v>#N/A</v>
          </cell>
          <cell r="N679">
            <v>1</v>
          </cell>
          <cell r="O679">
            <v>0</v>
          </cell>
          <cell r="P679">
            <v>0</v>
          </cell>
          <cell r="Q679">
            <v>0</v>
          </cell>
        </row>
        <row r="680">
          <cell r="A680" t="str">
            <v>کیا</v>
          </cell>
          <cell r="B680" t="str">
            <v>کیا الکترود شرق</v>
          </cell>
          <cell r="C680" t="str">
            <v>IFB</v>
          </cell>
          <cell r="D680" t="str">
            <v>صنعتی</v>
          </cell>
          <cell r="E680" t="str">
            <v>محصولات فلزی</v>
          </cell>
          <cell r="F680">
            <v>1690.1076880000001</v>
          </cell>
          <cell r="G680">
            <v>1690.1076880000001</v>
          </cell>
          <cell r="H680">
            <v>33.564516979799997</v>
          </cell>
          <cell r="J680">
            <v>7666</v>
          </cell>
          <cell r="K680">
            <v>7666</v>
          </cell>
          <cell r="L680">
            <v>2.1610197719938913E-5</v>
          </cell>
          <cell r="M680">
            <v>33.619999999999997</v>
          </cell>
          <cell r="N680">
            <v>1</v>
          </cell>
          <cell r="O680">
            <v>0</v>
          </cell>
          <cell r="P680">
            <v>-0.2045843077</v>
          </cell>
          <cell r="Q680">
            <v>0</v>
          </cell>
        </row>
        <row r="681">
          <cell r="A681" t="str">
            <v>حگردش-پذیره</v>
          </cell>
          <cell r="B681" t="str">
            <v>ریل گردش ایرانیان-پذیره</v>
          </cell>
          <cell r="C681" t="str">
            <v>IFB</v>
          </cell>
          <cell r="D681" t="str">
            <v>صنعتی</v>
          </cell>
          <cell r="E681" t="str">
            <v>حمل و نقل از طریق خطوط راه اهن</v>
          </cell>
          <cell r="F681">
            <v>1600</v>
          </cell>
          <cell r="G681">
            <v>1600</v>
          </cell>
          <cell r="H681">
            <v>30.859435272300001</v>
          </cell>
          <cell r="J681">
            <v>1000</v>
          </cell>
          <cell r="K681" t="e">
            <v>#N/A</v>
          </cell>
          <cell r="L681">
            <v>2.0458055186304944E-5</v>
          </cell>
          <cell r="M681" t="e">
            <v>#N/A</v>
          </cell>
          <cell r="N681">
            <v>1</v>
          </cell>
          <cell r="O681">
            <v>0</v>
          </cell>
          <cell r="P681">
            <v>0</v>
          </cell>
          <cell r="Q681">
            <v>0</v>
          </cell>
        </row>
        <row r="682">
          <cell r="A682" t="str">
            <v>اتکاسا</v>
          </cell>
          <cell r="B682" t="str">
            <v>بیمه اتکایی سامان50%تادیه-پذیر</v>
          </cell>
          <cell r="C682" t="str">
            <v>IFB</v>
          </cell>
          <cell r="D682" t="str">
            <v>خدمات مالی</v>
          </cell>
          <cell r="E682" t="str">
            <v>بیمه</v>
          </cell>
          <cell r="F682">
            <v>1250</v>
          </cell>
          <cell r="G682">
            <v>1250</v>
          </cell>
          <cell r="J682">
            <v>500</v>
          </cell>
          <cell r="K682" t="e">
            <v>#N/A</v>
          </cell>
          <cell r="L682">
            <v>1.5982855614300737E-5</v>
          </cell>
          <cell r="M682" t="e">
            <v>#N/A</v>
          </cell>
          <cell r="N682">
            <v>1</v>
          </cell>
          <cell r="O682">
            <v>0</v>
          </cell>
          <cell r="P682">
            <v>0</v>
          </cell>
          <cell r="Q682">
            <v>0</v>
          </cell>
        </row>
        <row r="683">
          <cell r="A683" t="str">
            <v>وهنر-پذیره</v>
          </cell>
          <cell r="B683" t="str">
            <v>گروه توسعه هنر ایران-پذیره</v>
          </cell>
          <cell r="C683" t="str">
            <v>IFB</v>
          </cell>
          <cell r="D683" t="str">
            <v>خدمات مالی</v>
          </cell>
          <cell r="E683" t="str">
            <v>سرمایه گذاری</v>
          </cell>
          <cell r="F683">
            <v>850</v>
          </cell>
          <cell r="G683">
            <v>850</v>
          </cell>
          <cell r="H683">
            <v>5.4618824860000004</v>
          </cell>
          <cell r="J683">
            <v>1000</v>
          </cell>
          <cell r="K683" t="e">
            <v>#N/A</v>
          </cell>
          <cell r="L683">
            <v>1.0868341817724502E-5</v>
          </cell>
          <cell r="M683" t="e">
            <v>#N/A</v>
          </cell>
          <cell r="N683">
            <v>1</v>
          </cell>
          <cell r="O683">
            <v>0</v>
          </cell>
          <cell r="P683">
            <v>0</v>
          </cell>
          <cell r="Q683">
            <v>0</v>
          </cell>
        </row>
        <row r="684">
          <cell r="A684" t="str">
            <v>باران-پذیره</v>
          </cell>
          <cell r="B684" t="str">
            <v>بیمه زندگی باران50%تادیه-پذیره</v>
          </cell>
          <cell r="C684" t="str">
            <v>IFB</v>
          </cell>
          <cell r="D684" t="str">
            <v>خدمات مالی</v>
          </cell>
          <cell r="E684" t="str">
            <v>بیمه</v>
          </cell>
          <cell r="F684">
            <v>600</v>
          </cell>
          <cell r="G684">
            <v>600</v>
          </cell>
          <cell r="H684">
            <v>9.0022505626000004</v>
          </cell>
          <cell r="J684">
            <v>500</v>
          </cell>
          <cell r="K684" t="e">
            <v>#N/A</v>
          </cell>
          <cell r="L684">
            <v>7.6717706948643537E-6</v>
          </cell>
          <cell r="M684" t="e">
            <v>#N/A</v>
          </cell>
          <cell r="N684">
            <v>1</v>
          </cell>
          <cell r="O684">
            <v>0</v>
          </cell>
          <cell r="P684">
            <v>0</v>
          </cell>
          <cell r="Q684">
            <v>0</v>
          </cell>
        </row>
        <row r="685">
          <cell r="A685" t="str">
            <v>خلیبل</v>
          </cell>
          <cell r="B685" t="str">
            <v>مالیبل سایپا</v>
          </cell>
          <cell r="C685" t="str">
            <v>IFB-OTC</v>
          </cell>
          <cell r="D685" t="str">
            <v>مصرفی دوره ای</v>
          </cell>
          <cell r="E685" t="str">
            <v>قطعات خودرو</v>
          </cell>
          <cell r="F685">
            <v>349.69792200000001</v>
          </cell>
          <cell r="G685">
            <v>339.7065528</v>
          </cell>
          <cell r="H685">
            <v>18.0777961633</v>
          </cell>
          <cell r="J685">
            <v>245</v>
          </cell>
          <cell r="K685">
            <v>238</v>
          </cell>
          <cell r="L685">
            <v>4.4713371167576009E-6</v>
          </cell>
          <cell r="M685">
            <v>12.53</v>
          </cell>
          <cell r="N685">
            <v>1</v>
          </cell>
          <cell r="O685">
            <v>0</v>
          </cell>
          <cell r="P685">
            <v>0</v>
          </cell>
          <cell r="Q685">
            <v>0</v>
          </cell>
        </row>
        <row r="686">
          <cell r="A686" t="str">
            <v>وسرمد</v>
          </cell>
          <cell r="B686" t="str">
            <v>بیمه سرمد</v>
          </cell>
          <cell r="C686" t="str">
            <v>IFB</v>
          </cell>
          <cell r="D686" t="str">
            <v>خدمات مالی</v>
          </cell>
          <cell r="E686" t="str">
            <v>بیمه</v>
          </cell>
          <cell r="F686">
            <v>168</v>
          </cell>
          <cell r="G686">
            <v>494.25600000000003</v>
          </cell>
          <cell r="J686">
            <v>1000</v>
          </cell>
          <cell r="K686">
            <v>2942</v>
          </cell>
          <cell r="L686">
            <v>2.1480957945620191E-6</v>
          </cell>
          <cell r="M686">
            <v>-4.82</v>
          </cell>
          <cell r="N686">
            <v>1</v>
          </cell>
          <cell r="O686">
            <v>0</v>
          </cell>
          <cell r="P686">
            <v>0</v>
          </cell>
          <cell r="Q686">
            <v>0</v>
          </cell>
        </row>
        <row r="687">
          <cell r="A687" t="str">
            <v>وسصفا</v>
          </cell>
          <cell r="B687" t="str">
            <v>شرکت س استان اصفهان</v>
          </cell>
          <cell r="C687" t="str">
            <v>TSE</v>
          </cell>
          <cell r="D687" t="str">
            <v>خدمات مالی</v>
          </cell>
          <cell r="E687" t="str">
            <v>سرمایه گذاری استانی</v>
          </cell>
          <cell r="F687">
            <v>168581.556409635</v>
          </cell>
          <cell r="G687">
            <v>168581.556409635</v>
          </cell>
          <cell r="H687">
            <v>4.9116422064999998</v>
          </cell>
          <cell r="J687">
            <v>693</v>
          </cell>
          <cell r="K687" t="e">
            <v>#N/A</v>
          </cell>
          <cell r="L687">
            <v>2.155531740263433E-3</v>
          </cell>
          <cell r="M687" t="e">
            <v>#N/A</v>
          </cell>
          <cell r="N687">
            <v>92500168</v>
          </cell>
          <cell r="O687">
            <v>-4.4236939999999999E-4</v>
          </cell>
          <cell r="P687">
            <v>3.2010677799999998E-2</v>
          </cell>
          <cell r="Q687">
            <v>0</v>
          </cell>
        </row>
        <row r="688">
          <cell r="A688" t="str">
            <v>کصدف</v>
          </cell>
          <cell r="B688" t="str">
            <v>کاشی صدف سرام استقلال آباده</v>
          </cell>
          <cell r="C688" t="str">
            <v>IFB-OTC</v>
          </cell>
          <cell r="D688" t="str">
            <v>صنعتی</v>
          </cell>
          <cell r="E688" t="str">
            <v>کاشی و سرامیک</v>
          </cell>
          <cell r="F688">
            <v>4560</v>
          </cell>
          <cell r="G688">
            <v>4560</v>
          </cell>
          <cell r="H688">
            <v>17.971858927500001</v>
          </cell>
          <cell r="I688">
            <v>-8.1723451399999994E-2</v>
          </cell>
          <cell r="J688">
            <v>38350</v>
          </cell>
          <cell r="K688" t="e">
            <v>#N/A</v>
          </cell>
          <cell r="L688">
            <v>5.8305457280969091E-5</v>
          </cell>
          <cell r="M688" t="e">
            <v>#N/A</v>
          </cell>
          <cell r="N688">
            <v>281294</v>
          </cell>
          <cell r="O688">
            <v>-3.3845341999999999E-3</v>
          </cell>
          <cell r="P688">
            <v>-6.0668503399999997E-2</v>
          </cell>
          <cell r="Q688">
            <v>-8.1723451399999994E-2</v>
          </cell>
        </row>
        <row r="689">
          <cell r="A689" t="str">
            <v>توسعه</v>
          </cell>
          <cell r="B689" t="str">
            <v>اعتباری توسعه</v>
          </cell>
          <cell r="C689" t="str">
            <v>IFB-OTC</v>
          </cell>
          <cell r="D689" t="str">
            <v>خدمات مالی</v>
          </cell>
          <cell r="E689" t="str">
            <v>بانکها و موسسات اعتباری</v>
          </cell>
          <cell r="F689">
            <v>5434</v>
          </cell>
          <cell r="G689">
            <v>5434</v>
          </cell>
          <cell r="I689">
            <v>0.27181287170000001</v>
          </cell>
          <cell r="J689">
            <v>2716</v>
          </cell>
          <cell r="K689" t="e">
            <v>#N/A</v>
          </cell>
          <cell r="L689">
            <v>6.9480669926488164E-5</v>
          </cell>
          <cell r="M689" t="e">
            <v>#N/A</v>
          </cell>
          <cell r="N689">
            <v>920133</v>
          </cell>
          <cell r="O689">
            <v>-8.5978505000000004E-3</v>
          </cell>
          <cell r="P689">
            <v>0.12220161139999999</v>
          </cell>
          <cell r="Q689">
            <v>0.27181287170000001</v>
          </cell>
        </row>
        <row r="690">
          <cell r="A690" t="str">
            <v>دشیری</v>
          </cell>
          <cell r="B690" t="str">
            <v>شیرین دارو</v>
          </cell>
          <cell r="C690" t="str">
            <v>IFB-OTC</v>
          </cell>
          <cell r="D690" t="str">
            <v>بهداشتی</v>
          </cell>
          <cell r="E690" t="str">
            <v>دارویی</v>
          </cell>
          <cell r="F690">
            <v>4947.5</v>
          </cell>
          <cell r="G690">
            <v>4693.7188745019921</v>
          </cell>
          <cell r="H690">
            <v>16.580625770000001</v>
          </cell>
          <cell r="I690">
            <v>0.15654337430000001</v>
          </cell>
          <cell r="J690">
            <v>100400</v>
          </cell>
          <cell r="K690">
            <v>95250</v>
          </cell>
          <cell r="L690">
            <v>6.3260142521402314E-5</v>
          </cell>
          <cell r="M690">
            <v>15.73</v>
          </cell>
          <cell r="N690">
            <v>94251</v>
          </cell>
          <cell r="O690">
            <v>-8.7260917000000007E-3</v>
          </cell>
          <cell r="P690">
            <v>0.117620752</v>
          </cell>
          <cell r="Q690">
            <v>0.15654337430000001</v>
          </cell>
        </row>
        <row r="691">
          <cell r="A691" t="str">
            <v>شلیا</v>
          </cell>
          <cell r="B691" t="str">
            <v>شرکت مواد ویژه لیا</v>
          </cell>
          <cell r="C691" t="str">
            <v>IFB-OTC</v>
          </cell>
          <cell r="D691" t="str">
            <v>صنعتی</v>
          </cell>
          <cell r="E691" t="str">
            <v>سایر محصولات کانی غیرفلزی</v>
          </cell>
          <cell r="F691">
            <v>2424.6</v>
          </cell>
          <cell r="G691">
            <v>2416.6504918032788</v>
          </cell>
          <cell r="H691">
            <v>34.126759978400003</v>
          </cell>
          <cell r="I691">
            <v>-0.1004891102</v>
          </cell>
          <cell r="J691">
            <v>30500</v>
          </cell>
          <cell r="K691">
            <v>30400</v>
          </cell>
          <cell r="L691">
            <v>3.1001625377946853E-5</v>
          </cell>
          <cell r="M691">
            <v>34</v>
          </cell>
          <cell r="N691">
            <v>356507</v>
          </cell>
          <cell r="O691">
            <v>-8.7747690999999996E-3</v>
          </cell>
          <cell r="P691">
            <v>-0.55171775609999996</v>
          </cell>
          <cell r="Q691">
            <v>-0.1004891102</v>
          </cell>
        </row>
        <row r="692">
          <cell r="A692" t="str">
            <v>کهرام</v>
          </cell>
          <cell r="B692" t="str">
            <v>تولیدی گرانیت بهسرام</v>
          </cell>
          <cell r="C692" t="str">
            <v>IFB-OTC</v>
          </cell>
          <cell r="D692" t="str">
            <v>صنعتی</v>
          </cell>
          <cell r="E692" t="str">
            <v>کاشی و سرامیک</v>
          </cell>
          <cell r="F692">
            <v>4222.5</v>
          </cell>
          <cell r="G692">
            <v>4371.4417989417989</v>
          </cell>
          <cell r="I692">
            <v>0.167568311</v>
          </cell>
          <cell r="J692">
            <v>56700</v>
          </cell>
          <cell r="K692">
            <v>58700</v>
          </cell>
          <cell r="L692">
            <v>5.3990086265107894E-5</v>
          </cell>
          <cell r="M692">
            <v>-47.61</v>
          </cell>
          <cell r="N692">
            <v>85252</v>
          </cell>
          <cell r="O692">
            <v>-1.0552846499999999E-2</v>
          </cell>
          <cell r="P692">
            <v>0.33145287639999998</v>
          </cell>
          <cell r="Q692">
            <v>0.167568311</v>
          </cell>
        </row>
        <row r="693">
          <cell r="A693" t="str">
            <v>نتوس</v>
          </cell>
          <cell r="B693" t="str">
            <v>پشم‌ بافی‌ توس</v>
          </cell>
          <cell r="C693" t="str">
            <v>IFB-OTC</v>
          </cell>
          <cell r="D693" t="str">
            <v>مصرفی غیردوره ای</v>
          </cell>
          <cell r="E693" t="str">
            <v>نساجی</v>
          </cell>
          <cell r="F693">
            <v>2849.23894101</v>
          </cell>
          <cell r="G693">
            <v>2793.8601472099999</v>
          </cell>
          <cell r="H693">
            <v>109.9455504924</v>
          </cell>
          <cell r="I693">
            <v>0.37766421820000001</v>
          </cell>
          <cell r="J693">
            <v>10290</v>
          </cell>
          <cell r="K693">
            <v>10090</v>
          </cell>
          <cell r="L693">
            <v>3.6431179683844773E-5</v>
          </cell>
          <cell r="M693">
            <v>107.34</v>
          </cell>
          <cell r="N693">
            <v>1004017</v>
          </cell>
          <cell r="O693">
            <v>-1.11545929E-2</v>
          </cell>
          <cell r="P693">
            <v>0.16193850500000001</v>
          </cell>
          <cell r="Q693">
            <v>0.37766421820000001</v>
          </cell>
        </row>
        <row r="694">
          <cell r="A694" t="str">
            <v>گنگین</v>
          </cell>
          <cell r="B694" t="str">
            <v>اقتصادی نگین گردشگری ایرانیان</v>
          </cell>
          <cell r="C694" t="str">
            <v>IFB-OTC</v>
          </cell>
          <cell r="D694" t="str">
            <v>مصرفی دوره ای</v>
          </cell>
          <cell r="E694" t="str">
            <v>هتل و رستوران</v>
          </cell>
          <cell r="F694">
            <v>100650</v>
          </cell>
          <cell r="G694">
            <v>100650</v>
          </cell>
          <cell r="H694">
            <v>8.9027682575</v>
          </cell>
          <cell r="J694">
            <v>33600</v>
          </cell>
          <cell r="K694" t="e">
            <v>#N/A</v>
          </cell>
          <cell r="L694">
            <v>1.2869395340634954E-3</v>
          </cell>
          <cell r="M694" t="e">
            <v>#N/A</v>
          </cell>
          <cell r="N694">
            <v>1200000</v>
          </cell>
          <cell r="O694">
            <v>-1.64997463E-2</v>
          </cell>
          <cell r="P694">
            <v>0</v>
          </cell>
          <cell r="Q694">
            <v>0</v>
          </cell>
        </row>
        <row r="695">
          <cell r="A695" t="str">
            <v>فبستم</v>
          </cell>
          <cell r="B695" t="str">
            <v>صنایع ‌بسته‌بندی‌ مشهد</v>
          </cell>
          <cell r="C695" t="str">
            <v>IFB-OTC</v>
          </cell>
          <cell r="D695" t="str">
            <v>صنعتی</v>
          </cell>
          <cell r="E695" t="str">
            <v>محصولات فلزی</v>
          </cell>
          <cell r="F695">
            <v>5385.6509126999999</v>
          </cell>
          <cell r="G695">
            <v>5385.6509126999999</v>
          </cell>
          <cell r="H695">
            <v>107.6326339646</v>
          </cell>
          <cell r="I695">
            <v>-0.39434943280000001</v>
          </cell>
          <cell r="J695">
            <v>19300</v>
          </cell>
          <cell r="K695" t="e">
            <v>#N/A</v>
          </cell>
          <cell r="L695">
            <v>6.8862464741368862E-5</v>
          </cell>
          <cell r="M695" t="e">
            <v>#N/A</v>
          </cell>
          <cell r="N695">
            <v>544070</v>
          </cell>
          <cell r="O695">
            <v>-2.12030208E-2</v>
          </cell>
          <cell r="P695">
            <v>-7.10715388E-2</v>
          </cell>
          <cell r="Q695">
            <v>-0.39434943280000001</v>
          </cell>
        </row>
        <row r="696">
          <cell r="A696" t="str">
            <v>لپیام</v>
          </cell>
          <cell r="B696" t="str">
            <v>گسترش صنایع پیام</v>
          </cell>
          <cell r="C696" t="str">
            <v>IFB-OTC</v>
          </cell>
          <cell r="D696" t="str">
            <v>خدمات مالی</v>
          </cell>
          <cell r="E696" t="str">
            <v>سرمایه گذاری</v>
          </cell>
          <cell r="F696">
            <v>4491</v>
          </cell>
          <cell r="G696">
            <v>4392</v>
          </cell>
          <cell r="H696">
            <v>83.031356308200003</v>
          </cell>
          <cell r="I696">
            <v>0.63791533840000003</v>
          </cell>
          <cell r="J696">
            <v>24950</v>
          </cell>
          <cell r="K696">
            <v>24400</v>
          </cell>
          <cell r="L696">
            <v>5.7423203651059689E-5</v>
          </cell>
          <cell r="M696">
            <v>81.33</v>
          </cell>
          <cell r="N696">
            <v>456622</v>
          </cell>
          <cell r="O696">
            <v>-2.2121936700000001E-2</v>
          </cell>
          <cell r="P696">
            <v>-5.9380813900000003E-2</v>
          </cell>
          <cell r="Q696">
            <v>0.63791533840000003</v>
          </cell>
        </row>
        <row r="697">
          <cell r="A697" t="str">
            <v>حرهشا</v>
          </cell>
          <cell r="B697" t="str">
            <v>رهشاد سپاهان (سهامی عام</v>
          </cell>
          <cell r="C697" t="str">
            <v>IFB-OTC</v>
          </cell>
          <cell r="D697" t="str">
            <v>صنعتی</v>
          </cell>
          <cell r="E697" t="str">
            <v>حمل و نقل بار زمینی</v>
          </cell>
          <cell r="F697">
            <v>1392</v>
          </cell>
          <cell r="G697">
            <v>1278.9182389937107</v>
          </cell>
          <cell r="H697">
            <v>709.82142857140002</v>
          </cell>
          <cell r="I697">
            <v>0.41626614960000002</v>
          </cell>
          <cell r="J697">
            <v>95400</v>
          </cell>
          <cell r="K697">
            <v>87650</v>
          </cell>
          <cell r="L697">
            <v>1.7798508012085301E-5</v>
          </cell>
          <cell r="M697">
            <v>654.1</v>
          </cell>
          <cell r="N697">
            <v>75000</v>
          </cell>
          <cell r="O697">
            <v>-2.2475973900000001E-2</v>
          </cell>
          <cell r="P697">
            <v>0.25408715520000003</v>
          </cell>
          <cell r="Q697">
            <v>0.41626614960000002</v>
          </cell>
        </row>
        <row r="698">
          <cell r="A698" t="str">
            <v>سلار</v>
          </cell>
          <cell r="B698" t="str">
            <v>شرکت سیمان لارستان</v>
          </cell>
          <cell r="C698" t="str">
            <v>IFB-OTC</v>
          </cell>
          <cell r="D698" t="str">
            <v>صنعتی</v>
          </cell>
          <cell r="E698" t="str">
            <v>سیمان، اهک و گچ</v>
          </cell>
          <cell r="F698">
            <v>9920.3212939999994</v>
          </cell>
          <cell r="G698">
            <v>10137.5546070073</v>
          </cell>
          <cell r="H698">
            <v>29.329457450500001</v>
          </cell>
          <cell r="I698">
            <v>0.17296477260000001</v>
          </cell>
          <cell r="J698">
            <v>41100</v>
          </cell>
          <cell r="K698">
            <v>42000</v>
          </cell>
          <cell r="L698">
            <v>1.2684405031158002E-4</v>
          </cell>
          <cell r="M698">
            <v>29.98</v>
          </cell>
          <cell r="N698">
            <v>232559</v>
          </cell>
          <cell r="O698">
            <v>-2.4437009999999999E-2</v>
          </cell>
          <cell r="P698">
            <v>-0.31394925039999999</v>
          </cell>
          <cell r="Q698">
            <v>0.17296477260000001</v>
          </cell>
        </row>
        <row r="699">
          <cell r="A699" t="str">
            <v>وسخراج</v>
          </cell>
          <cell r="B699" t="str">
            <v>شرکت س استان خراسان جنوبی</v>
          </cell>
          <cell r="C699" t="str">
            <v>TSE</v>
          </cell>
          <cell r="D699" t="str">
            <v>خدمات مالی</v>
          </cell>
          <cell r="E699" t="str">
            <v>سرمایه گذاری استانی</v>
          </cell>
          <cell r="F699">
            <v>135629.99393887701</v>
          </cell>
          <cell r="G699">
            <v>135629.99393887701</v>
          </cell>
          <cell r="H699">
            <v>9.3832511353000001</v>
          </cell>
          <cell r="J699">
            <v>1989</v>
          </cell>
          <cell r="K699" t="e">
            <v>#N/A</v>
          </cell>
          <cell r="L699">
            <v>1.7342036880748444E-3</v>
          </cell>
          <cell r="M699" t="e">
            <v>#N/A</v>
          </cell>
          <cell r="N699">
            <v>24559528</v>
          </cell>
          <cell r="O699">
            <v>-3.1756954800000001E-2</v>
          </cell>
          <cell r="P699">
            <v>0.1472702451</v>
          </cell>
          <cell r="Q699">
            <v>0</v>
          </cell>
        </row>
        <row r="700">
          <cell r="A700" t="str">
            <v>وسخراش</v>
          </cell>
          <cell r="B700" t="str">
            <v>شرکت س استان خراسان شمالی</v>
          </cell>
          <cell r="C700" t="str">
            <v>TSE</v>
          </cell>
          <cell r="D700" t="str">
            <v>خدمات مالی</v>
          </cell>
          <cell r="E700" t="str">
            <v>سرمایه گذاری استانی</v>
          </cell>
          <cell r="F700">
            <v>93892.795357601004</v>
          </cell>
          <cell r="G700">
            <v>93892.795357601004</v>
          </cell>
          <cell r="H700">
            <v>21.643234848300001</v>
          </cell>
          <cell r="J700">
            <v>1301</v>
          </cell>
          <cell r="K700" t="e">
            <v>#N/A</v>
          </cell>
          <cell r="L700">
            <v>1.2005399931388986E-3</v>
          </cell>
          <cell r="M700" t="e">
            <v>#N/A</v>
          </cell>
          <cell r="N700">
            <v>27433980</v>
          </cell>
          <cell r="O700">
            <v>-3.6352926100000002E-2</v>
          </cell>
          <cell r="P700">
            <v>2.1178560400000001E-2</v>
          </cell>
          <cell r="Q700">
            <v>0</v>
          </cell>
        </row>
        <row r="701">
          <cell r="A701" t="str">
            <v>وسمرکز</v>
          </cell>
          <cell r="B701" t="str">
            <v>شرکت س استان مرکزی</v>
          </cell>
          <cell r="C701" t="str">
            <v>TSE</v>
          </cell>
          <cell r="D701" t="str">
            <v>خدمات مالی</v>
          </cell>
          <cell r="E701" t="str">
            <v>سرمایه گذاری استانی</v>
          </cell>
          <cell r="F701">
            <v>109160.1608314</v>
          </cell>
          <cell r="G701">
            <v>109160.1608314</v>
          </cell>
          <cell r="H701">
            <v>6.6183859662</v>
          </cell>
          <cell r="J701">
            <v>1330</v>
          </cell>
          <cell r="K701" t="e">
            <v>#N/A</v>
          </cell>
          <cell r="L701">
            <v>1.3957528715216904E-3</v>
          </cell>
          <cell r="M701" t="e">
            <v>#N/A</v>
          </cell>
          <cell r="N701">
            <v>31188617</v>
          </cell>
          <cell r="O701">
            <v>-4.2184125000000003E-2</v>
          </cell>
          <cell r="P701">
            <v>0</v>
          </cell>
          <cell r="Q701">
            <v>0</v>
          </cell>
        </row>
        <row r="702">
          <cell r="A702" t="str">
            <v>فسلیر</v>
          </cell>
          <cell r="B702" t="str">
            <v>سولیران‌</v>
          </cell>
          <cell r="C702" t="str">
            <v>IFB-OTC</v>
          </cell>
          <cell r="D702" t="str">
            <v>صنعتی</v>
          </cell>
          <cell r="E702" t="str">
            <v>محصولات فلزی</v>
          </cell>
          <cell r="F702">
            <v>2657.1</v>
          </cell>
          <cell r="G702">
            <v>2657.1</v>
          </cell>
          <cell r="I702">
            <v>0.1201231973</v>
          </cell>
          <cell r="J702">
            <v>27150</v>
          </cell>
          <cell r="K702" t="e">
            <v>#N/A</v>
          </cell>
          <cell r="L702">
            <v>3.3974436522206793E-5</v>
          </cell>
          <cell r="M702" t="e">
            <v>#N/A</v>
          </cell>
          <cell r="N702">
            <v>94088</v>
          </cell>
          <cell r="O702">
            <v>-4.9811399999999999E-2</v>
          </cell>
          <cell r="P702">
            <v>6.76125058E-2</v>
          </cell>
          <cell r="Q702">
            <v>0.1201231973</v>
          </cell>
        </row>
        <row r="703">
          <cell r="A703" t="str">
            <v>شتولی</v>
          </cell>
          <cell r="B703" t="str">
            <v>تولی‌پرس‌</v>
          </cell>
          <cell r="C703" t="str">
            <v>IFB-OTC</v>
          </cell>
          <cell r="D703" t="str">
            <v>مصرفی دوره ای</v>
          </cell>
          <cell r="E703" t="str">
            <v>محصولات پاک کننده</v>
          </cell>
          <cell r="F703">
            <v>4410</v>
          </cell>
          <cell r="G703">
            <v>4490</v>
          </cell>
          <cell r="I703">
            <v>0.3669827255</v>
          </cell>
          <cell r="J703">
            <v>17640</v>
          </cell>
          <cell r="K703">
            <v>17960</v>
          </cell>
          <cell r="L703">
            <v>5.6387514607253004E-5</v>
          </cell>
          <cell r="M703">
            <v>-6.47</v>
          </cell>
          <cell r="N703">
            <v>1</v>
          </cell>
          <cell r="O703">
            <v>-6.01958649E-2</v>
          </cell>
          <cell r="P703">
            <v>0.142187918</v>
          </cell>
          <cell r="Q703">
            <v>0.3669827255</v>
          </cell>
        </row>
        <row r="704">
          <cell r="A704" t="str">
            <v>اتکام</v>
          </cell>
          <cell r="B704" t="str">
            <v>بیمه اتکایی امین</v>
          </cell>
          <cell r="C704" t="str">
            <v>TSE</v>
          </cell>
          <cell r="D704" t="str">
            <v>خدمات مالی</v>
          </cell>
          <cell r="E704" t="str">
            <v>بیمه</v>
          </cell>
          <cell r="F704">
            <v>22090</v>
          </cell>
          <cell r="G704">
            <v>20774.640909090907</v>
          </cell>
          <cell r="H704">
            <v>5.2573119651000004</v>
          </cell>
          <cell r="I704">
            <v>0.45229760159999999</v>
          </cell>
          <cell r="J704">
            <v>4400</v>
          </cell>
          <cell r="K704">
            <v>4138</v>
          </cell>
          <cell r="L704">
            <v>2.8244902441592262E-4</v>
          </cell>
          <cell r="M704">
            <v>4.9400000000000004</v>
          </cell>
          <cell r="N704">
            <v>3472222</v>
          </cell>
          <cell r="O704">
            <v>-6.0278374400000001E-2</v>
          </cell>
          <cell r="P704">
            <v>0.45482552999999998</v>
          </cell>
          <cell r="Q704">
            <v>0.45229760159999999</v>
          </cell>
        </row>
        <row r="705">
          <cell r="A705" t="str">
            <v>آریان</v>
          </cell>
          <cell r="B705" t="str">
            <v>سرمایه گذاری پارس آریان</v>
          </cell>
          <cell r="C705" t="str">
            <v>IFB-OTC</v>
          </cell>
          <cell r="D705" t="str">
            <v>خدمات مالی</v>
          </cell>
          <cell r="E705" t="str">
            <v>سرمایه گذاری</v>
          </cell>
          <cell r="F705">
            <v>284000</v>
          </cell>
          <cell r="G705">
            <v>285181.69209431345</v>
          </cell>
          <cell r="I705">
            <v>1.2769254633</v>
          </cell>
          <cell r="J705">
            <v>7210</v>
          </cell>
          <cell r="K705">
            <v>7240</v>
          </cell>
          <cell r="L705">
            <v>3.6313047955691276E-3</v>
          </cell>
          <cell r="M705">
            <v>-603.33000000000004</v>
          </cell>
          <cell r="N705">
            <v>16000000</v>
          </cell>
          <cell r="O705">
            <v>-7.0261893899999997E-2</v>
          </cell>
          <cell r="P705">
            <v>0.97435232999999999</v>
          </cell>
          <cell r="Q705">
            <v>1.2769254633</v>
          </cell>
        </row>
        <row r="706">
          <cell r="A706" t="str">
            <v>حبندر</v>
          </cell>
          <cell r="B706" t="str">
            <v>دریایی و کشتیرانی خط دریابندر</v>
          </cell>
          <cell r="C706" t="str">
            <v>IFB-OTC</v>
          </cell>
          <cell r="D706" t="str">
            <v>صنعتی</v>
          </cell>
          <cell r="E706" t="str">
            <v>بنادر و کشتیرانی</v>
          </cell>
          <cell r="F706">
            <v>16695</v>
          </cell>
          <cell r="G706">
            <v>16695</v>
          </cell>
          <cell r="H706">
            <v>32.8651834494</v>
          </cell>
          <cell r="I706">
            <v>0.27940540279999998</v>
          </cell>
          <cell r="J706">
            <v>37150</v>
          </cell>
          <cell r="K706" t="e">
            <v>#N/A</v>
          </cell>
          <cell r="L706">
            <v>2.1346701958460066E-4</v>
          </cell>
          <cell r="M706" t="e">
            <v>#N/A</v>
          </cell>
          <cell r="N706">
            <v>302572</v>
          </cell>
          <cell r="O706">
            <v>-7.63089188E-2</v>
          </cell>
          <cell r="P706">
            <v>0.25957873149999999</v>
          </cell>
          <cell r="Q706">
            <v>0.27940540279999998</v>
          </cell>
        </row>
        <row r="707">
          <cell r="A707" t="str">
            <v>اتکای</v>
          </cell>
          <cell r="B707" t="str">
            <v>بیمه اتکایی ایرانیان</v>
          </cell>
          <cell r="C707" t="str">
            <v>IFB</v>
          </cell>
          <cell r="D707" t="str">
            <v>خدمات مالی</v>
          </cell>
          <cell r="E707" t="str">
            <v>بیمه</v>
          </cell>
          <cell r="F707">
            <v>71916</v>
          </cell>
          <cell r="G707">
            <v>70616.939306358385</v>
          </cell>
          <cell r="H707">
            <v>14.146055348200001</v>
          </cell>
          <cell r="I707">
            <v>0.51162486210000002</v>
          </cell>
          <cell r="J707">
            <v>13840</v>
          </cell>
          <cell r="K707">
            <v>13590</v>
          </cell>
          <cell r="L707">
            <v>9.1953843548644141E-4</v>
          </cell>
          <cell r="M707">
            <v>13.9</v>
          </cell>
          <cell r="N707">
            <v>1</v>
          </cell>
          <cell r="O707">
            <v>-8.5465030100000006E-2</v>
          </cell>
          <cell r="P707">
            <v>0.17807500430000001</v>
          </cell>
          <cell r="Q707">
            <v>0.51162486210000002</v>
          </cell>
        </row>
        <row r="708">
          <cell r="A708" t="str">
            <v>دانا</v>
          </cell>
          <cell r="B708" t="str">
            <v>بیمه دانا</v>
          </cell>
          <cell r="C708" t="str">
            <v>TSE</v>
          </cell>
          <cell r="D708" t="str">
            <v>خدمات مالی</v>
          </cell>
          <cell r="E708" t="str">
            <v>بیمه</v>
          </cell>
          <cell r="F708">
            <v>19418.107956</v>
          </cell>
          <cell r="G708">
            <v>19418.107956</v>
          </cell>
          <cell r="H708">
            <v>20.0716633348</v>
          </cell>
          <cell r="I708">
            <v>0.77666966690000006</v>
          </cell>
          <cell r="J708">
            <v>4739</v>
          </cell>
          <cell r="K708" t="e">
            <v>#N/A</v>
          </cell>
          <cell r="L708">
            <v>2.4828545261092194E-4</v>
          </cell>
          <cell r="M708" t="e">
            <v>#N/A</v>
          </cell>
          <cell r="N708">
            <v>15030060</v>
          </cell>
          <cell r="O708">
            <v>-8.6212644199999994E-2</v>
          </cell>
          <cell r="P708">
            <v>0.84817323929999999</v>
          </cell>
          <cell r="Q708">
            <v>0.77666966690000006</v>
          </cell>
        </row>
        <row r="709">
          <cell r="A709" t="str">
            <v>وسپهر</v>
          </cell>
          <cell r="B709" t="str">
            <v>سرمایه گذاری مالی سپهرصادرات</v>
          </cell>
          <cell r="C709" t="str">
            <v>IFB</v>
          </cell>
          <cell r="D709" t="str">
            <v>خدمات مالی</v>
          </cell>
          <cell r="E709" t="str">
            <v>سرمایه گذاری</v>
          </cell>
          <cell r="F709">
            <v>265200</v>
          </cell>
          <cell r="G709">
            <v>252386.96629213484</v>
          </cell>
          <cell r="H709">
            <v>8.141467853</v>
          </cell>
          <cell r="J709">
            <v>8900</v>
          </cell>
          <cell r="K709">
            <v>8470</v>
          </cell>
          <cell r="L709">
            <v>3.3909226471300446E-3</v>
          </cell>
          <cell r="M709">
            <v>7.75</v>
          </cell>
          <cell r="N709">
            <v>12000000</v>
          </cell>
          <cell r="O709">
            <v>-8.7372639899999993E-2</v>
          </cell>
          <cell r="P709">
            <v>7.9542679500000005E-2</v>
          </cell>
          <cell r="Q709">
            <v>0</v>
          </cell>
        </row>
        <row r="710">
          <cell r="A710" t="str">
            <v>تشتاد</v>
          </cell>
          <cell r="B710" t="str">
            <v>صنایع تولیدی اشتاد ایران‌</v>
          </cell>
          <cell r="C710" t="str">
            <v>IFB-OTC</v>
          </cell>
          <cell r="D710" t="str">
            <v>مصرفی دوره ای</v>
          </cell>
          <cell r="E710" t="str">
            <v>قطعات خودرو</v>
          </cell>
          <cell r="F710">
            <v>5425.3416527700001</v>
          </cell>
          <cell r="G710">
            <v>5326.2075029685548</v>
          </cell>
          <cell r="H710">
            <v>114.1314468873</v>
          </cell>
          <cell r="I710">
            <v>0.4931729567</v>
          </cell>
          <cell r="J710">
            <v>6020</v>
          </cell>
          <cell r="K710">
            <v>5910</v>
          </cell>
          <cell r="L710">
            <v>6.9369961835579708E-5</v>
          </cell>
          <cell r="M710">
            <v>111.51</v>
          </cell>
          <cell r="N710">
            <v>1828154</v>
          </cell>
          <cell r="O710">
            <v>-8.7792917100000006E-2</v>
          </cell>
          <cell r="P710">
            <v>0.49209763049999999</v>
          </cell>
          <cell r="Q710">
            <v>0.4931729567</v>
          </cell>
        </row>
        <row r="711">
          <cell r="A711" t="str">
            <v>کاصفا</v>
          </cell>
          <cell r="B711" t="str">
            <v>صنایع کاشی اصفهان</v>
          </cell>
          <cell r="C711" t="str">
            <v>IFB-OTC</v>
          </cell>
          <cell r="D711" t="str">
            <v>صنعتی</v>
          </cell>
          <cell r="E711" t="str">
            <v>کاشی و سرامیک</v>
          </cell>
          <cell r="F711">
            <v>150</v>
          </cell>
          <cell r="G711">
            <v>150</v>
          </cell>
          <cell r="J711">
            <v>3389</v>
          </cell>
          <cell r="K711" t="e">
            <v>#N/A</v>
          </cell>
          <cell r="L711">
            <v>1.9179426737160884E-6</v>
          </cell>
          <cell r="M711" t="e">
            <v>#N/A</v>
          </cell>
          <cell r="N711">
            <v>750000</v>
          </cell>
          <cell r="O711">
            <v>-9.0620889499999996E-2</v>
          </cell>
          <cell r="P711">
            <v>-8.1934671000000001E-2</v>
          </cell>
          <cell r="Q711">
            <v>0</v>
          </cell>
        </row>
        <row r="712">
          <cell r="A712" t="str">
            <v>حگردش</v>
          </cell>
          <cell r="B712" t="str">
            <v>ریل گردش ایرانیان</v>
          </cell>
          <cell r="C712" t="str">
            <v>IFB-OTC</v>
          </cell>
          <cell r="D712" t="str">
            <v>صنعتی</v>
          </cell>
          <cell r="E712" t="str">
            <v>حمل و نقل از طریق خطوط راه اهن</v>
          </cell>
          <cell r="F712">
            <v>4076.8</v>
          </cell>
          <cell r="G712">
            <v>3950.4991372549021</v>
          </cell>
          <cell r="H712">
            <v>78.6915599445</v>
          </cell>
          <cell r="J712">
            <v>2550</v>
          </cell>
          <cell r="K712">
            <v>2471</v>
          </cell>
          <cell r="L712">
            <v>5.2127124614705E-5</v>
          </cell>
          <cell r="M712">
            <v>77.22</v>
          </cell>
          <cell r="N712">
            <v>3589376</v>
          </cell>
          <cell r="O712">
            <v>-9.1962621300000005E-2</v>
          </cell>
          <cell r="P712">
            <v>0</v>
          </cell>
          <cell r="Q712">
            <v>0</v>
          </cell>
        </row>
        <row r="713">
          <cell r="A713" t="str">
            <v>خپویش</v>
          </cell>
          <cell r="B713" t="str">
            <v>سازه‌ پویش‌</v>
          </cell>
          <cell r="C713" t="str">
            <v>TSE</v>
          </cell>
          <cell r="D713" t="str">
            <v>مصرفی دوره ای</v>
          </cell>
          <cell r="E713" t="str">
            <v>قطعات خودرو</v>
          </cell>
          <cell r="F713">
            <v>25049.6796048</v>
          </cell>
          <cell r="G713">
            <v>29301.068889840004</v>
          </cell>
          <cell r="H713">
            <v>15.2353447519</v>
          </cell>
          <cell r="I713">
            <v>0.17994953289999999</v>
          </cell>
          <cell r="J713">
            <v>14200</v>
          </cell>
          <cell r="K713">
            <v>16610</v>
          </cell>
          <cell r="L713">
            <v>3.2029232984640986E-4</v>
          </cell>
          <cell r="M713">
            <v>17.82</v>
          </cell>
          <cell r="N713">
            <v>1108647</v>
          </cell>
          <cell r="O713">
            <v>-0.1086283282</v>
          </cell>
          <cell r="P713">
            <v>-3.6682276399999998E-2</v>
          </cell>
          <cell r="Q713">
            <v>0.17994953289999999</v>
          </cell>
        </row>
        <row r="714">
          <cell r="A714" t="str">
            <v>کباده</v>
          </cell>
          <cell r="B714" t="str">
            <v>تولید خاک نسوزاستقلال آباده</v>
          </cell>
          <cell r="C714" t="str">
            <v>IFB-OTC</v>
          </cell>
          <cell r="D714" t="str">
            <v>صنعتی</v>
          </cell>
          <cell r="E714" t="str">
            <v>سایر محصولات کانی غیرفلزی</v>
          </cell>
          <cell r="F714">
            <v>8412.6925859999992</v>
          </cell>
          <cell r="G714">
            <v>9460.4432519999991</v>
          </cell>
          <cell r="H714">
            <v>18.666085162000002</v>
          </cell>
          <cell r="I714">
            <v>-334.60748689899998</v>
          </cell>
          <cell r="J714">
            <v>19190</v>
          </cell>
          <cell r="K714">
            <v>21580</v>
          </cell>
          <cell r="L714">
            <v>1.0756708074362902E-4</v>
          </cell>
          <cell r="M714">
            <v>20.99</v>
          </cell>
          <cell r="N714">
            <v>1</v>
          </cell>
          <cell r="O714">
            <v>-0.1098272674</v>
          </cell>
          <cell r="P714">
            <v>0.75597402150000004</v>
          </cell>
          <cell r="Q714">
            <v>-334.60748689899998</v>
          </cell>
        </row>
        <row r="715">
          <cell r="A715" t="str">
            <v>آینده</v>
          </cell>
          <cell r="B715" t="str">
            <v>بازرگانی آینده سازان بهشت پارس</v>
          </cell>
          <cell r="C715" t="str">
            <v>IFB-OTC</v>
          </cell>
          <cell r="D715" t="str">
            <v>مصرفی غیردوره ای</v>
          </cell>
          <cell r="E715" t="str">
            <v>محصولات کشاورزی و دامپروری</v>
          </cell>
          <cell r="F715">
            <v>5339.8801800000001</v>
          </cell>
          <cell r="G715">
            <v>5616.6682276076554</v>
          </cell>
          <cell r="H715">
            <v>6.0024799234000001</v>
          </cell>
          <cell r="I715">
            <v>0.72332685060000002</v>
          </cell>
          <cell r="J715">
            <v>12540</v>
          </cell>
          <cell r="K715">
            <v>13190</v>
          </cell>
          <cell r="L715">
            <v>6.8277227131684985E-5</v>
          </cell>
          <cell r="M715">
            <v>6.31</v>
          </cell>
          <cell r="N715">
            <v>766284</v>
          </cell>
          <cell r="O715">
            <v>-0.1169551905</v>
          </cell>
          <cell r="P715">
            <v>0.17334772770000001</v>
          </cell>
          <cell r="Q715">
            <v>0.72332685060000002</v>
          </cell>
        </row>
        <row r="716">
          <cell r="A716" t="str">
            <v>وحافظ</v>
          </cell>
          <cell r="B716" t="str">
            <v>بیمه حافظ</v>
          </cell>
          <cell r="C716" t="str">
            <v>IFB-OTC</v>
          </cell>
          <cell r="D716" t="str">
            <v>خدمات مالی</v>
          </cell>
          <cell r="E716" t="str">
            <v>بیمه</v>
          </cell>
          <cell r="F716">
            <v>5435</v>
          </cell>
          <cell r="G716">
            <v>5435</v>
          </cell>
          <cell r="H716">
            <v>209.13498537789999</v>
          </cell>
          <cell r="I716">
            <v>0.35385917410000001</v>
          </cell>
          <cell r="J716">
            <v>10870</v>
          </cell>
          <cell r="K716" t="e">
            <v>#N/A</v>
          </cell>
          <cell r="L716">
            <v>6.9493456210979604E-5</v>
          </cell>
          <cell r="M716" t="e">
            <v>#N/A</v>
          </cell>
          <cell r="N716">
            <v>1054853</v>
          </cell>
          <cell r="O716">
            <v>-0.1174015228</v>
          </cell>
          <cell r="P716">
            <v>-0.1362817663</v>
          </cell>
          <cell r="Q716">
            <v>0.35385917410000001</v>
          </cell>
        </row>
        <row r="717">
          <cell r="A717" t="str">
            <v>ثاژن</v>
          </cell>
          <cell r="B717" t="str">
            <v>سخت آژند</v>
          </cell>
          <cell r="C717" t="str">
            <v>IFB-OTC</v>
          </cell>
          <cell r="D717" t="str">
            <v>املاک و مستغلات</v>
          </cell>
          <cell r="E717" t="str">
            <v>انبوه سازی، املاک و مستغلات</v>
          </cell>
          <cell r="F717">
            <v>1792.4</v>
          </cell>
          <cell r="G717">
            <v>1820.9543923532092</v>
          </cell>
          <cell r="H717">
            <v>506.78598061150001</v>
          </cell>
          <cell r="I717">
            <v>0.58442140909999996</v>
          </cell>
          <cell r="J717">
            <v>4394</v>
          </cell>
          <cell r="K717">
            <v>4464</v>
          </cell>
          <cell r="L717">
            <v>2.2918136322458113E-5</v>
          </cell>
          <cell r="M717">
            <v>-25.8</v>
          </cell>
          <cell r="N717">
            <v>1144689</v>
          </cell>
          <cell r="O717">
            <v>-0.1214728779</v>
          </cell>
          <cell r="P717">
            <v>-7.6215501800000002E-2</v>
          </cell>
          <cell r="Q717">
            <v>0.58442140909999996</v>
          </cell>
        </row>
        <row r="718">
          <cell r="A718" t="str">
            <v>وسالت</v>
          </cell>
          <cell r="B718" t="str">
            <v>بانک قرض الحسنه رسالت</v>
          </cell>
          <cell r="C718" t="str">
            <v>IFB-OTC</v>
          </cell>
          <cell r="D718" t="str">
            <v>خدمات مالی</v>
          </cell>
          <cell r="E718" t="str">
            <v>بانکها و موسسات اعتباری</v>
          </cell>
          <cell r="F718">
            <v>26356.580040000001</v>
          </cell>
          <cell r="G718">
            <v>26356.580040000001</v>
          </cell>
          <cell r="H718">
            <v>1.8560107899</v>
          </cell>
          <cell r="I718">
            <v>-0.1162117512</v>
          </cell>
          <cell r="J718">
            <v>13580</v>
          </cell>
          <cell r="K718" t="e">
            <v>#N/A</v>
          </cell>
          <cell r="L718">
            <v>3.3700273061286462E-4</v>
          </cell>
          <cell r="M718" t="e">
            <v>#N/A</v>
          </cell>
          <cell r="N718">
            <v>1</v>
          </cell>
          <cell r="O718">
            <v>-0.1225221049</v>
          </cell>
          <cell r="P718">
            <v>5.2720057600000002E-2</v>
          </cell>
          <cell r="Q718">
            <v>-0.1162117512</v>
          </cell>
        </row>
        <row r="719">
          <cell r="A719" t="str">
            <v>شرنگی</v>
          </cell>
          <cell r="B719" t="str">
            <v>شیمیایی رنگین</v>
          </cell>
          <cell r="C719" t="str">
            <v>IFB-OTC</v>
          </cell>
          <cell r="D719" t="str">
            <v>مواد پایه</v>
          </cell>
          <cell r="E719" t="str">
            <v>مواد شیمیایی-متنوع</v>
          </cell>
          <cell r="F719">
            <v>33870</v>
          </cell>
          <cell r="G719">
            <v>33156.684830633283</v>
          </cell>
          <cell r="H719">
            <v>77.349299869199996</v>
          </cell>
          <cell r="I719">
            <v>-0.23051832119999999</v>
          </cell>
          <cell r="J719">
            <v>339500</v>
          </cell>
          <cell r="K719">
            <v>332350</v>
          </cell>
          <cell r="L719">
            <v>4.330714557250928E-4</v>
          </cell>
          <cell r="M719">
            <v>75.72</v>
          </cell>
          <cell r="N719">
            <v>40000</v>
          </cell>
          <cell r="O719">
            <v>-0.13389289469999999</v>
          </cell>
          <cell r="P719">
            <v>-0.39336660559999997</v>
          </cell>
          <cell r="Q719">
            <v>-0.23051832119999999</v>
          </cell>
        </row>
        <row r="720">
          <cell r="A720" t="str">
            <v>کابگن</v>
          </cell>
          <cell r="B720" t="str">
            <v>تولیدی و صنعتی آبگینه‌</v>
          </cell>
          <cell r="C720" t="str">
            <v>IFB-OTC</v>
          </cell>
          <cell r="D720" t="str">
            <v>صنعتی</v>
          </cell>
          <cell r="E720" t="str">
            <v>سایر محصولات کانی غیرفلزی</v>
          </cell>
          <cell r="F720">
            <v>820.68600000000004</v>
          </cell>
          <cell r="G720">
            <v>818.81655580865606</v>
          </cell>
          <cell r="H720">
            <v>16.003731845699999</v>
          </cell>
          <cell r="I720">
            <v>6.176359E-2</v>
          </cell>
          <cell r="J720">
            <v>8780</v>
          </cell>
          <cell r="K720">
            <v>8760</v>
          </cell>
          <cell r="L720">
            <v>1.0493524674142412E-5</v>
          </cell>
          <cell r="M720">
            <v>15.81</v>
          </cell>
          <cell r="N720">
            <v>286369</v>
          </cell>
          <cell r="O720">
            <v>-0.1344590601</v>
          </cell>
          <cell r="P720">
            <v>-0.14858966069999999</v>
          </cell>
          <cell r="Q720">
            <v>6.176359E-2</v>
          </cell>
        </row>
        <row r="721">
          <cell r="A721" t="str">
            <v>وثخوز</v>
          </cell>
          <cell r="B721" t="str">
            <v>سرمایه گذاری و توسعه خوزستان</v>
          </cell>
          <cell r="C721" t="str">
            <v>IFB-OTC</v>
          </cell>
          <cell r="D721" t="str">
            <v>خدمات مالی</v>
          </cell>
          <cell r="E721" t="str">
            <v>سرمایه گذاری</v>
          </cell>
          <cell r="F721">
            <v>2366</v>
          </cell>
          <cell r="G721">
            <v>2310.329411764706</v>
          </cell>
          <cell r="H721">
            <v>112.9246536345</v>
          </cell>
          <cell r="I721">
            <v>0.21803479319999999</v>
          </cell>
          <cell r="J721">
            <v>34000</v>
          </cell>
          <cell r="K721">
            <v>33200</v>
          </cell>
          <cell r="L721">
            <v>3.0252349106748434E-5</v>
          </cell>
          <cell r="M721">
            <v>110.3</v>
          </cell>
          <cell r="N721">
            <v>293686</v>
          </cell>
          <cell r="O721">
            <v>-0.1436774431</v>
          </cell>
          <cell r="P721">
            <v>6.7527731100000002E-2</v>
          </cell>
          <cell r="Q721">
            <v>0.21803479319999999</v>
          </cell>
        </row>
        <row r="722">
          <cell r="A722" t="str">
            <v>مفاخر</v>
          </cell>
          <cell r="B722" t="str">
            <v>توسعه فناوری اطلاعات خوارزمی</v>
          </cell>
          <cell r="C722" t="str">
            <v>IFB</v>
          </cell>
          <cell r="D722" t="str">
            <v>تکنولوژی</v>
          </cell>
          <cell r="E722" t="str">
            <v>سخت افزار و تجهیزات</v>
          </cell>
          <cell r="F722">
            <v>9112</v>
          </cell>
          <cell r="G722">
            <v>9178.8770642201835</v>
          </cell>
          <cell r="I722">
            <v>0.483862083</v>
          </cell>
          <cell r="J722">
            <v>54500</v>
          </cell>
          <cell r="K722">
            <v>54900</v>
          </cell>
          <cell r="L722">
            <v>1.1650862428600665E-4</v>
          </cell>
          <cell r="M722">
            <v>-107.23</v>
          </cell>
          <cell r="N722">
            <v>1</v>
          </cell>
          <cell r="O722">
            <v>-0.14613042579999999</v>
          </cell>
          <cell r="P722">
            <v>0.51424190150000004</v>
          </cell>
          <cell r="Q722">
            <v>0.483862083</v>
          </cell>
        </row>
        <row r="723">
          <cell r="A723" t="str">
            <v>شسم</v>
          </cell>
          <cell r="B723" t="str">
            <v>تولید سموم‌ علف‌ کش</v>
          </cell>
          <cell r="C723" t="str">
            <v>IFB-OTC</v>
          </cell>
          <cell r="D723" t="str">
            <v>مواد پایه</v>
          </cell>
          <cell r="E723" t="str">
            <v>مواد شیمیایی-متنوع</v>
          </cell>
          <cell r="F723">
            <v>2806.5</v>
          </cell>
          <cell r="G723">
            <v>2806.5</v>
          </cell>
          <cell r="H723">
            <v>2456.9479965899</v>
          </cell>
          <cell r="I723">
            <v>3.97160763E-2</v>
          </cell>
          <cell r="J723">
            <v>288200</v>
          </cell>
          <cell r="K723" t="e">
            <v>#N/A</v>
          </cell>
          <cell r="L723">
            <v>3.5884707425228013E-5</v>
          </cell>
          <cell r="M723" t="e">
            <v>#N/A</v>
          </cell>
          <cell r="N723">
            <v>36193</v>
          </cell>
          <cell r="O723">
            <v>-0.17919603880000001</v>
          </cell>
          <cell r="P723">
            <v>-0.13826712620000001</v>
          </cell>
          <cell r="Q723">
            <v>3.97160763E-2</v>
          </cell>
        </row>
        <row r="724">
          <cell r="A724" t="str">
            <v>تفیرو</v>
          </cell>
          <cell r="B724" t="str">
            <v>مهندسی فیروزا</v>
          </cell>
          <cell r="C724" t="str">
            <v>IFB-OTC</v>
          </cell>
          <cell r="D724" t="str">
            <v>صنعتی</v>
          </cell>
          <cell r="E724" t="str">
            <v>ماشین الات</v>
          </cell>
          <cell r="F724">
            <v>423.6</v>
          </cell>
          <cell r="G724">
            <v>432.00000000000006</v>
          </cell>
          <cell r="I724">
            <v>-3.2597737299999999E-2</v>
          </cell>
          <cell r="J724">
            <v>35300</v>
          </cell>
          <cell r="K724">
            <v>36000</v>
          </cell>
          <cell r="L724">
            <v>5.4162701105742345E-6</v>
          </cell>
          <cell r="M724">
            <v>-137.4</v>
          </cell>
          <cell r="N724">
            <v>1</v>
          </cell>
          <cell r="O724">
            <v>-0.18840873990000001</v>
          </cell>
          <cell r="P724">
            <v>-4.8659532599999999E-2</v>
          </cell>
          <cell r="Q724">
            <v>-3.2597737299999999E-2</v>
          </cell>
        </row>
        <row r="725">
          <cell r="A725" t="str">
            <v>قجام</v>
          </cell>
          <cell r="B725" t="str">
            <v>فرآوردههای غذایی وقندتربت‌جام‌</v>
          </cell>
          <cell r="C725" t="str">
            <v>IFB-OTC</v>
          </cell>
          <cell r="D725" t="str">
            <v>مصرفی غیردوره ای</v>
          </cell>
          <cell r="E725" t="str">
            <v>شکر</v>
          </cell>
          <cell r="F725">
            <v>4069</v>
          </cell>
          <cell r="G725">
            <v>3958.1458333333335</v>
          </cell>
          <cell r="I725">
            <v>0.27143540230000002</v>
          </cell>
          <cell r="J725">
            <v>6240</v>
          </cell>
          <cell r="K725">
            <v>6070</v>
          </cell>
          <cell r="L725">
            <v>5.2027391595671758E-5</v>
          </cell>
          <cell r="M725">
            <v>0</v>
          </cell>
          <cell r="N725">
            <v>781250</v>
          </cell>
          <cell r="O725">
            <v>-0.19419385610000001</v>
          </cell>
          <cell r="P725">
            <v>-3.9754616100000001E-2</v>
          </cell>
          <cell r="Q725">
            <v>0.27143540230000002</v>
          </cell>
        </row>
        <row r="726">
          <cell r="A726" t="str">
            <v>حشکوه</v>
          </cell>
          <cell r="B726" t="str">
            <v>دلیجان طلایی شکوه پارس</v>
          </cell>
          <cell r="C726" t="str">
            <v>IFB-OTC</v>
          </cell>
          <cell r="D726" t="str">
            <v>صنعتی</v>
          </cell>
          <cell r="E726" t="str">
            <v>حمل و نقل از طریق خطوط راه اهن</v>
          </cell>
          <cell r="F726">
            <v>4335.5930399999997</v>
          </cell>
          <cell r="G726">
            <v>4361.3490382574255</v>
          </cell>
          <cell r="H726">
            <v>41.778218580800001</v>
          </cell>
          <cell r="J726">
            <v>2525</v>
          </cell>
          <cell r="K726">
            <v>2540</v>
          </cell>
          <cell r="L726">
            <v>5.5436126048549761E-5</v>
          </cell>
          <cell r="M726">
            <v>42.33</v>
          </cell>
          <cell r="N726">
            <v>3850597</v>
          </cell>
          <cell r="O726">
            <v>-0.20057055569999999</v>
          </cell>
          <cell r="P726">
            <v>0</v>
          </cell>
          <cell r="Q726">
            <v>0</v>
          </cell>
        </row>
        <row r="727">
          <cell r="A727" t="str">
            <v>ومهر</v>
          </cell>
          <cell r="B727" t="str">
            <v>بانک مهر اقتصاد</v>
          </cell>
          <cell r="C727" t="str">
            <v>IFB-OTC</v>
          </cell>
          <cell r="D727" t="str">
            <v>خدمات مالی</v>
          </cell>
          <cell r="E727" t="str">
            <v>بانکها و موسسات اعتباری</v>
          </cell>
          <cell r="F727">
            <v>12000</v>
          </cell>
          <cell r="G727">
            <v>12000</v>
          </cell>
          <cell r="H727">
            <v>3.3121685760999999</v>
          </cell>
          <cell r="I727">
            <v>-3.86938119E-2</v>
          </cell>
          <cell r="J727">
            <v>1000</v>
          </cell>
          <cell r="K727" t="e">
            <v>#N/A</v>
          </cell>
          <cell r="L727">
            <v>1.5343541389728707E-4</v>
          </cell>
          <cell r="M727" t="e">
            <v>#N/A</v>
          </cell>
          <cell r="N727">
            <v>5000000</v>
          </cell>
          <cell r="O727">
            <v>-0.23558199320000001</v>
          </cell>
          <cell r="P727">
            <v>-0.16555575710000001</v>
          </cell>
          <cell r="Q727">
            <v>-3.86938119E-2</v>
          </cell>
        </row>
        <row r="728">
          <cell r="A728" t="str">
            <v>وسرضوی</v>
          </cell>
          <cell r="B728" t="str">
            <v>س.سهام عدالت استان خراسان رضوی</v>
          </cell>
          <cell r="C728" t="str">
            <v>TSE</v>
          </cell>
          <cell r="D728" t="str">
            <v>خدمات مالی</v>
          </cell>
          <cell r="E728" t="str">
            <v>سرمایه گذاری استانی</v>
          </cell>
          <cell r="F728">
            <v>253762.92885902501</v>
          </cell>
          <cell r="G728">
            <v>253762.92885902501</v>
          </cell>
          <cell r="J728">
            <v>689</v>
          </cell>
          <cell r="K728" t="e">
            <v>#N/A</v>
          </cell>
          <cell r="L728">
            <v>3.2446850017726933E-3</v>
          </cell>
          <cell r="M728" t="e">
            <v>#N/A</v>
          </cell>
          <cell r="N728">
            <v>140007133</v>
          </cell>
          <cell r="O728">
            <v>-0.23933046720000001</v>
          </cell>
          <cell r="P728">
            <v>2.9765745999999998E-3</v>
          </cell>
          <cell r="Q728">
            <v>0</v>
          </cell>
        </row>
        <row r="729">
          <cell r="A729" t="str">
            <v>کایتا</v>
          </cell>
          <cell r="B729" t="str">
            <v>ایتالران‌</v>
          </cell>
          <cell r="C729" t="str">
            <v>IFB-OTC</v>
          </cell>
          <cell r="D729" t="str">
            <v>صنعتی</v>
          </cell>
          <cell r="E729" t="str">
            <v>سایر محصولات کانی غیرفلزی</v>
          </cell>
          <cell r="F729">
            <v>7580</v>
          </cell>
          <cell r="G729">
            <v>7687.1722365038559</v>
          </cell>
          <cell r="H729">
            <v>496.11019002680001</v>
          </cell>
          <cell r="I729">
            <v>-0.20824730759999999</v>
          </cell>
          <cell r="J729">
            <v>38900</v>
          </cell>
          <cell r="K729">
            <v>39450</v>
          </cell>
          <cell r="L729">
            <v>9.6920036445119668E-5</v>
          </cell>
          <cell r="M729">
            <v>505.77</v>
          </cell>
          <cell r="N729">
            <v>274726</v>
          </cell>
          <cell r="O729">
            <v>-0.2402461592</v>
          </cell>
          <cell r="P729">
            <v>-2.8970155557999999</v>
          </cell>
          <cell r="Q729">
            <v>-0.20824730759999999</v>
          </cell>
        </row>
        <row r="730">
          <cell r="A730" t="str">
            <v>غگز</v>
          </cell>
          <cell r="B730" t="str">
            <v>گز سکه</v>
          </cell>
          <cell r="C730" t="str">
            <v>IFB</v>
          </cell>
          <cell r="D730" t="str">
            <v>مصرفی غیردوره ای</v>
          </cell>
          <cell r="E730" t="str">
            <v>شیرینیجات</v>
          </cell>
          <cell r="F730">
            <v>403.358</v>
          </cell>
          <cell r="G730">
            <v>403.358</v>
          </cell>
          <cell r="I730">
            <v>0.54180833849999999</v>
          </cell>
          <cell r="J730">
            <v>8200</v>
          </cell>
          <cell r="K730">
            <v>8200</v>
          </cell>
          <cell r="L730">
            <v>5.1574501398984934E-6</v>
          </cell>
          <cell r="M730">
            <v>-70.69</v>
          </cell>
          <cell r="N730">
            <v>1</v>
          </cell>
          <cell r="O730">
            <v>-0.26685444489999999</v>
          </cell>
          <cell r="P730">
            <v>0.31111487500000001</v>
          </cell>
          <cell r="Q730">
            <v>0.54180833849999999</v>
          </cell>
        </row>
        <row r="731">
          <cell r="A731" t="str">
            <v>شمواد</v>
          </cell>
          <cell r="B731" t="str">
            <v>تولید مواداولیه الیاف مصنوعی</v>
          </cell>
          <cell r="C731" t="str">
            <v>IFB-OTC</v>
          </cell>
          <cell r="D731" t="str">
            <v>مواد پایه</v>
          </cell>
          <cell r="E731" t="str">
            <v>مواد شیمیایی-متنوع</v>
          </cell>
          <cell r="F731">
            <v>10481.7984</v>
          </cell>
          <cell r="G731">
            <v>10972.681520661155</v>
          </cell>
          <cell r="H731">
            <v>17.733898290700001</v>
          </cell>
          <cell r="I731">
            <v>-4.3640877699999997E-2</v>
          </cell>
          <cell r="J731">
            <v>72600</v>
          </cell>
          <cell r="K731">
            <v>76000</v>
          </cell>
          <cell r="L731">
            <v>1.340232563243268E-4</v>
          </cell>
          <cell r="M731">
            <v>18.559999999999999</v>
          </cell>
          <cell r="N731">
            <v>69833</v>
          </cell>
          <cell r="O731">
            <v>-0.27771299059999999</v>
          </cell>
          <cell r="P731">
            <v>8.3074521200000001E-2</v>
          </cell>
          <cell r="Q731">
            <v>-4.3640877699999997E-2</v>
          </cell>
        </row>
        <row r="732">
          <cell r="A732" t="str">
            <v>وآداک</v>
          </cell>
          <cell r="B732" t="str">
            <v>صنعت و تجارت آداک</v>
          </cell>
          <cell r="C732" t="str">
            <v>IFB-OTC</v>
          </cell>
          <cell r="D732" t="str">
            <v>خدمات مالی</v>
          </cell>
          <cell r="E732" t="str">
            <v>سرمایه گذاری</v>
          </cell>
          <cell r="F732">
            <v>9795.33</v>
          </cell>
          <cell r="G732">
            <v>9795.33</v>
          </cell>
          <cell r="H732">
            <v>2.8150283008999999</v>
          </cell>
          <cell r="J732">
            <v>11548</v>
          </cell>
          <cell r="K732" t="e">
            <v>#N/A</v>
          </cell>
          <cell r="L732">
            <v>1.2524587606754274E-4</v>
          </cell>
          <cell r="M732" t="e">
            <v>#N/A</v>
          </cell>
          <cell r="N732">
            <v>444090</v>
          </cell>
          <cell r="O732">
            <v>-0.29382399269999998</v>
          </cell>
          <cell r="P732">
            <v>-0.21538419310000001</v>
          </cell>
          <cell r="Q732">
            <v>0</v>
          </cell>
        </row>
        <row r="733">
          <cell r="A733" t="str">
            <v>شستان</v>
          </cell>
          <cell r="B733" t="str">
            <v>پتروشیمی گلستان</v>
          </cell>
          <cell r="C733" t="str">
            <v>IFB-OTC</v>
          </cell>
          <cell r="D733" t="str">
            <v>مواد پایه</v>
          </cell>
          <cell r="E733" t="str">
            <v>مواد شیمیایی-متنوع</v>
          </cell>
          <cell r="F733">
            <v>1948.76</v>
          </cell>
          <cell r="G733">
            <v>1984.0737243681451</v>
          </cell>
          <cell r="H733">
            <v>391.35174590650001</v>
          </cell>
          <cell r="I733">
            <v>0.15399764539999999</v>
          </cell>
          <cell r="J733">
            <v>4194</v>
          </cell>
          <cell r="K733">
            <v>4270</v>
          </cell>
          <cell r="L733">
            <v>2.4917399765539765E-5</v>
          </cell>
          <cell r="M733">
            <v>388.18</v>
          </cell>
          <cell r="N733">
            <v>1275185</v>
          </cell>
          <cell r="O733">
            <v>-0.30815540000000002</v>
          </cell>
          <cell r="P733">
            <v>-0.1083887409</v>
          </cell>
          <cell r="Q733">
            <v>0.15399764539999999</v>
          </cell>
        </row>
        <row r="734">
          <cell r="A734" t="str">
            <v>ثزاگرس</v>
          </cell>
          <cell r="B734" t="str">
            <v>سرمایه گذاری توسعه عمران زاگرس</v>
          </cell>
          <cell r="C734" t="str">
            <v>IFB-OTC</v>
          </cell>
          <cell r="D734" t="str">
            <v>املاک و مستغلات</v>
          </cell>
          <cell r="E734" t="str">
            <v>انبوه سازی، املاک و مستغلات</v>
          </cell>
          <cell r="F734">
            <v>2187.9</v>
          </cell>
          <cell r="G734">
            <v>2085.7540662650604</v>
          </cell>
          <cell r="I734">
            <v>0.22765917450000001</v>
          </cell>
          <cell r="J734">
            <v>33200</v>
          </cell>
          <cell r="K734">
            <v>31650</v>
          </cell>
          <cell r="L734">
            <v>2.7975111838822866E-5</v>
          </cell>
          <cell r="M734">
            <v>-152.9</v>
          </cell>
          <cell r="N734">
            <v>310560</v>
          </cell>
          <cell r="O734">
            <v>-0.31815746950000001</v>
          </cell>
          <cell r="P734">
            <v>-4.5204918400000002E-2</v>
          </cell>
          <cell r="Q734">
            <v>0.22765917450000001</v>
          </cell>
        </row>
        <row r="735">
          <cell r="A735" t="str">
            <v>قیستو</v>
          </cell>
          <cell r="B735" t="str">
            <v>شرکت قند بیستون</v>
          </cell>
          <cell r="C735" t="str">
            <v>IFB-OTC</v>
          </cell>
          <cell r="D735" t="str">
            <v>مصرفی غیردوره ای</v>
          </cell>
          <cell r="E735" t="str">
            <v>شکر</v>
          </cell>
          <cell r="F735">
            <v>11352</v>
          </cell>
          <cell r="G735">
            <v>10678.576271186441</v>
          </cell>
          <cell r="H735">
            <v>14.097828576</v>
          </cell>
          <cell r="I735">
            <v>0.70016026279999999</v>
          </cell>
          <cell r="J735">
            <v>23600</v>
          </cell>
          <cell r="K735">
            <v>22200</v>
          </cell>
          <cell r="L735">
            <v>1.4514990154683357E-4</v>
          </cell>
          <cell r="M735">
            <v>13.26</v>
          </cell>
          <cell r="N735">
            <v>441502</v>
          </cell>
          <cell r="O735">
            <v>-0.33342933029999999</v>
          </cell>
          <cell r="P735">
            <v>0.50775175449999999</v>
          </cell>
          <cell r="Q735">
            <v>0.70016026279999999</v>
          </cell>
        </row>
        <row r="736">
          <cell r="A736" t="str">
            <v>کترام</v>
          </cell>
          <cell r="B736" t="str">
            <v>تولیدی‌ کاشی‌ تکسرام‌</v>
          </cell>
          <cell r="C736" t="str">
            <v>TSE</v>
          </cell>
          <cell r="D736" t="str">
            <v>صنعتی</v>
          </cell>
          <cell r="E736" t="str">
            <v>کاشی و سرامیک</v>
          </cell>
          <cell r="F736">
            <v>8218.1706599999998</v>
          </cell>
          <cell r="G736">
            <v>8218.1706599999998</v>
          </cell>
          <cell r="H736">
            <v>11.6172656043</v>
          </cell>
          <cell r="I736">
            <v>0.61285348019999997</v>
          </cell>
          <cell r="J736">
            <v>27630</v>
          </cell>
          <cell r="K736" t="e">
            <v>#N/A</v>
          </cell>
          <cell r="L736">
            <v>1.0507986805797007E-4</v>
          </cell>
          <cell r="M736" t="e">
            <v>#N/A</v>
          </cell>
          <cell r="N736">
            <v>472590</v>
          </cell>
          <cell r="O736">
            <v>-0.33894107439999999</v>
          </cell>
          <cell r="P736">
            <v>0.4022214985</v>
          </cell>
          <cell r="Q736">
            <v>0.61285348019999997</v>
          </cell>
        </row>
        <row r="737">
          <cell r="A737" t="str">
            <v>فنفت</v>
          </cell>
          <cell r="B737" t="str">
            <v>صنایع تجهیزات نفت</v>
          </cell>
          <cell r="C737" t="str">
            <v>IFB-OTC</v>
          </cell>
          <cell r="D737" t="str">
            <v>مواد پایه</v>
          </cell>
          <cell r="E737" t="str">
            <v>اهن و فولاد</v>
          </cell>
          <cell r="F737">
            <v>39180</v>
          </cell>
          <cell r="G737">
            <v>39420</v>
          </cell>
          <cell r="H737">
            <v>59.069452589900003</v>
          </cell>
          <cell r="I737">
            <v>-6.3084349100000006E-2</v>
          </cell>
          <cell r="J737">
            <v>32650</v>
          </cell>
          <cell r="K737">
            <v>32850</v>
          </cell>
          <cell r="L737">
            <v>5.009666263746423E-4</v>
          </cell>
          <cell r="M737">
            <v>59.4</v>
          </cell>
          <cell r="N737">
            <v>480000</v>
          </cell>
          <cell r="O737">
            <v>-0.37594646069999998</v>
          </cell>
          <cell r="P737">
            <v>-0.29405614679999997</v>
          </cell>
          <cell r="Q737">
            <v>-6.3084349100000006E-2</v>
          </cell>
        </row>
        <row r="738">
          <cell r="A738" t="str">
            <v>سخواف</v>
          </cell>
          <cell r="B738" t="str">
            <v>سیمان مجد خواف</v>
          </cell>
          <cell r="C738" t="str">
            <v>IFB-OTC</v>
          </cell>
          <cell r="D738" t="str">
            <v>صنعتی</v>
          </cell>
          <cell r="E738" t="str">
            <v>سیمان، اهک و گچ</v>
          </cell>
          <cell r="F738">
            <v>4793.7561865600001</v>
          </cell>
          <cell r="G738">
            <v>4629.36852972</v>
          </cell>
          <cell r="I738">
            <v>0.43036644860000001</v>
          </cell>
          <cell r="J738">
            <v>9040</v>
          </cell>
          <cell r="K738">
            <v>8730</v>
          </cell>
          <cell r="L738">
            <v>6.1294330383959516E-5</v>
          </cell>
          <cell r="M738">
            <v>-174.6</v>
          </cell>
          <cell r="N738">
            <v>1225491</v>
          </cell>
          <cell r="O738">
            <v>-0.39940946249999998</v>
          </cell>
          <cell r="P738">
            <v>-0.19817604429999999</v>
          </cell>
          <cell r="Q738">
            <v>0.43036644860000001</v>
          </cell>
        </row>
        <row r="739">
          <cell r="A739" t="str">
            <v>ثامان</v>
          </cell>
          <cell r="B739" t="str">
            <v>سامان‌ گستراصفهان‌</v>
          </cell>
          <cell r="C739" t="str">
            <v>TSE</v>
          </cell>
          <cell r="D739" t="str">
            <v>املاک و مستغلات</v>
          </cell>
          <cell r="E739" t="str">
            <v>انبوه سازی، املاک و مستغلات</v>
          </cell>
          <cell r="F739">
            <v>3298.0456376000002</v>
          </cell>
          <cell r="G739">
            <v>3038.8976593601074</v>
          </cell>
          <cell r="H739">
            <v>17.493628532300001</v>
          </cell>
          <cell r="I739">
            <v>0.47955213270000002</v>
          </cell>
          <cell r="J739">
            <v>14890</v>
          </cell>
          <cell r="K739">
            <v>13720</v>
          </cell>
          <cell r="L739">
            <v>4.2169749788108177E-5</v>
          </cell>
          <cell r="M739">
            <v>16.12</v>
          </cell>
          <cell r="N739">
            <v>992720</v>
          </cell>
          <cell r="O739">
            <v>-0.58949379120000001</v>
          </cell>
          <cell r="P739">
            <v>0.15486847340000001</v>
          </cell>
          <cell r="Q739">
            <v>0.47955213270000002</v>
          </cell>
        </row>
        <row r="740">
          <cell r="A740" t="str">
            <v>قتربت</v>
          </cell>
          <cell r="B740" t="str">
            <v>قند تربت حیدریه</v>
          </cell>
          <cell r="C740" t="str">
            <v>IFB-OTC</v>
          </cell>
          <cell r="D740" t="str">
            <v>مصرفی غیردوره ای</v>
          </cell>
          <cell r="E740" t="str">
            <v>شکر</v>
          </cell>
          <cell r="F740">
            <v>8640</v>
          </cell>
          <cell r="G740">
            <v>8566.944757609921</v>
          </cell>
          <cell r="H740">
            <v>39.0664570203</v>
          </cell>
          <cell r="J740">
            <v>17740</v>
          </cell>
          <cell r="K740">
            <v>17590</v>
          </cell>
          <cell r="L740">
            <v>1.1047349800604669E-4</v>
          </cell>
          <cell r="M740">
            <v>38.74</v>
          </cell>
          <cell r="N740">
            <v>598803</v>
          </cell>
          <cell r="O740">
            <v>-0.5941450237</v>
          </cell>
          <cell r="P740">
            <v>0</v>
          </cell>
          <cell r="Q740">
            <v>0</v>
          </cell>
        </row>
        <row r="741">
          <cell r="A741" t="str">
            <v>دتهران‌</v>
          </cell>
          <cell r="B741" t="str">
            <v>داروسازی‌ تهران‌ دارو</v>
          </cell>
          <cell r="C741" t="str">
            <v>IFB-OTC</v>
          </cell>
          <cell r="D741" t="str">
            <v>بهداشتی</v>
          </cell>
          <cell r="E741" t="str">
            <v>دارویی</v>
          </cell>
          <cell r="F741">
            <v>1138.98</v>
          </cell>
          <cell r="G741">
            <v>725.54554832214762</v>
          </cell>
          <cell r="H741">
            <v>5.0248078812000001</v>
          </cell>
          <cell r="I741">
            <v>-1.1812676660999999</v>
          </cell>
          <cell r="J741">
            <v>29800</v>
          </cell>
          <cell r="K741">
            <v>18983</v>
          </cell>
          <cell r="L741">
            <v>1.4563322310061003E-5</v>
          </cell>
          <cell r="M741">
            <v>4.8</v>
          </cell>
          <cell r="N741">
            <v>263394</v>
          </cell>
          <cell r="O741">
            <v>-0.83491299320000001</v>
          </cell>
          <cell r="P741">
            <v>0.131145541</v>
          </cell>
          <cell r="Q741">
            <v>-1.1812676660999999</v>
          </cell>
        </row>
        <row r="742">
          <cell r="A742" t="str">
            <v>چکارم</v>
          </cell>
          <cell r="B742" t="str">
            <v>کارتن‌ مشهد</v>
          </cell>
          <cell r="C742" t="str">
            <v>IFB-OTC</v>
          </cell>
          <cell r="D742" t="str">
            <v>مواد پایه</v>
          </cell>
          <cell r="E742" t="str">
            <v>محصولات کاغذی</v>
          </cell>
          <cell r="F742">
            <v>35.984999999999999</v>
          </cell>
          <cell r="G742">
            <v>35.984999999999999</v>
          </cell>
          <cell r="I742">
            <v>-0.1730416619</v>
          </cell>
          <cell r="J742">
            <v>2399</v>
          </cell>
          <cell r="K742" t="e">
            <v>#N/A</v>
          </cell>
          <cell r="L742">
            <v>4.601144474244896E-7</v>
          </cell>
          <cell r="M742" t="e">
            <v>#N/A</v>
          </cell>
          <cell r="N742">
            <v>75000</v>
          </cell>
          <cell r="O742">
            <v>-2.6619604717000001</v>
          </cell>
          <cell r="P742">
            <v>-0.11858001780000001</v>
          </cell>
          <cell r="Q742">
            <v>-0.1730416619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37FB-D0DF-4752-B24E-2B0A8932F526}">
  <dimension ref="A1:F191"/>
  <sheetViews>
    <sheetView rightToLeft="1" zoomScale="90" zoomScaleNormal="90" workbookViewId="0">
      <selection activeCell="E7" sqref="E7"/>
    </sheetView>
  </sheetViews>
  <sheetFormatPr defaultColWidth="10.375" defaultRowHeight="18.75" x14ac:dyDescent="0.45"/>
  <cols>
    <col min="1" max="1" width="36.625" style="102" customWidth="1"/>
    <col min="2" max="2" width="9.625" style="2" customWidth="1"/>
    <col min="3" max="3" width="16.375" style="2" customWidth="1"/>
    <col min="4" max="4" width="19.75" style="32" customWidth="1"/>
    <col min="5" max="5" width="20.625" style="32" customWidth="1"/>
    <col min="6" max="6" width="10.375" style="2" customWidth="1"/>
    <col min="7" max="7" width="10.375" style="1" customWidth="1"/>
    <col min="8" max="8" width="10.875" style="1" customWidth="1"/>
    <col min="9" max="9" width="16.875" style="1" bestFit="1" customWidth="1"/>
    <col min="10" max="17" width="11.125" style="1" bestFit="1" customWidth="1"/>
    <col min="18" max="242" width="10.375" style="1" customWidth="1"/>
    <col min="243" max="16384" width="10.375" style="1"/>
  </cols>
  <sheetData>
    <row r="1" spans="1:6" ht="24" x14ac:dyDescent="0.6">
      <c r="A1" s="136" t="s">
        <v>97</v>
      </c>
      <c r="B1" s="136"/>
      <c r="C1" s="136"/>
      <c r="D1" s="136"/>
      <c r="E1" s="136"/>
      <c r="F1" s="1"/>
    </row>
    <row r="2" spans="1:6" ht="21" x14ac:dyDescent="0.45">
      <c r="A2" s="3" t="s">
        <v>0</v>
      </c>
      <c r="B2" s="3" t="s">
        <v>1</v>
      </c>
      <c r="C2" s="3" t="s">
        <v>98</v>
      </c>
      <c r="D2" s="3" t="s">
        <v>99</v>
      </c>
      <c r="E2" s="3" t="s">
        <v>99</v>
      </c>
      <c r="F2" s="1"/>
    </row>
    <row r="3" spans="1:6" ht="18.600000000000001" customHeight="1" x14ac:dyDescent="0.45">
      <c r="A3" s="4" t="s">
        <v>100</v>
      </c>
      <c r="B3" s="5"/>
      <c r="C3" s="6">
        <v>0</v>
      </c>
      <c r="D3" s="6">
        <v>0</v>
      </c>
      <c r="E3" s="6">
        <v>0</v>
      </c>
      <c r="F3" s="1"/>
    </row>
    <row r="4" spans="1:6" ht="18.600000000000001" customHeight="1" x14ac:dyDescent="0.45">
      <c r="A4" s="19" t="s">
        <v>101</v>
      </c>
      <c r="B4" s="7"/>
      <c r="C4" s="16">
        <v>0</v>
      </c>
      <c r="D4" s="16">
        <v>0</v>
      </c>
      <c r="E4" s="16">
        <v>0</v>
      </c>
      <c r="F4" s="1"/>
    </row>
    <row r="5" spans="1:6" ht="18.600000000000001" customHeight="1" x14ac:dyDescent="0.45">
      <c r="A5" s="4" t="s">
        <v>102</v>
      </c>
      <c r="B5" s="5"/>
      <c r="C5" s="6">
        <v>0</v>
      </c>
      <c r="D5" s="6">
        <v>0</v>
      </c>
      <c r="E5" s="6">
        <v>0</v>
      </c>
      <c r="F5" s="1"/>
    </row>
    <row r="6" spans="1:6" ht="18.600000000000001" customHeight="1" x14ac:dyDescent="0.45">
      <c r="A6" s="19" t="s">
        <v>103</v>
      </c>
      <c r="B6" s="7"/>
      <c r="C6" s="16">
        <v>0</v>
      </c>
      <c r="D6" s="16">
        <v>0</v>
      </c>
      <c r="E6" s="16">
        <v>0</v>
      </c>
      <c r="F6" s="1"/>
    </row>
    <row r="7" spans="1:6" ht="18.600000000000001" customHeight="1" x14ac:dyDescent="0.45">
      <c r="A7" s="4" t="s">
        <v>104</v>
      </c>
      <c r="B7" s="5"/>
      <c r="C7" s="6">
        <v>0</v>
      </c>
      <c r="D7" s="6">
        <v>0</v>
      </c>
      <c r="E7" s="6">
        <v>0</v>
      </c>
      <c r="F7" s="1"/>
    </row>
    <row r="8" spans="1:6" ht="18.600000000000001" customHeight="1" x14ac:dyDescent="0.45">
      <c r="A8" s="19" t="s">
        <v>105</v>
      </c>
      <c r="B8" s="7"/>
      <c r="C8" s="16">
        <v>0</v>
      </c>
      <c r="D8" s="16">
        <v>0</v>
      </c>
      <c r="E8" s="16">
        <v>0</v>
      </c>
      <c r="F8" s="1"/>
    </row>
    <row r="9" spans="1:6" ht="18.600000000000001" customHeight="1" x14ac:dyDescent="0.45">
      <c r="A9" s="4" t="s">
        <v>106</v>
      </c>
      <c r="B9" s="5"/>
      <c r="C9" s="6">
        <v>0</v>
      </c>
      <c r="D9" s="6">
        <v>0</v>
      </c>
      <c r="E9" s="6">
        <v>0</v>
      </c>
      <c r="F9" s="1"/>
    </row>
    <row r="10" spans="1:6" ht="18.600000000000001" customHeight="1" x14ac:dyDescent="0.45">
      <c r="A10" s="19" t="s">
        <v>107</v>
      </c>
      <c r="B10" s="7"/>
      <c r="C10" s="16">
        <v>0</v>
      </c>
      <c r="D10" s="16">
        <v>0</v>
      </c>
      <c r="E10" s="16">
        <v>0</v>
      </c>
      <c r="F10" s="1"/>
    </row>
    <row r="11" spans="1:6" ht="18.600000000000001" customHeight="1" x14ac:dyDescent="0.45">
      <c r="A11" s="4" t="s">
        <v>108</v>
      </c>
      <c r="B11" s="5"/>
      <c r="C11" s="6">
        <v>0</v>
      </c>
      <c r="D11" s="6">
        <v>0</v>
      </c>
      <c r="E11" s="6">
        <v>0</v>
      </c>
      <c r="F11" s="1"/>
    </row>
    <row r="12" spans="1:6" ht="18.600000000000001" customHeight="1" x14ac:dyDescent="0.45">
      <c r="A12" s="19" t="s">
        <v>109</v>
      </c>
      <c r="B12" s="7"/>
      <c r="C12" s="16">
        <v>0</v>
      </c>
      <c r="D12" s="16">
        <v>0</v>
      </c>
      <c r="E12" s="16">
        <v>0</v>
      </c>
      <c r="F12" s="1"/>
    </row>
    <row r="13" spans="1:6" ht="18.600000000000001" customHeight="1" x14ac:dyDescent="0.45">
      <c r="A13" s="4" t="s">
        <v>110</v>
      </c>
      <c r="B13" s="5"/>
      <c r="C13" s="6">
        <v>0</v>
      </c>
      <c r="D13" s="6">
        <v>0</v>
      </c>
      <c r="E13" s="6">
        <v>0</v>
      </c>
      <c r="F13" s="1"/>
    </row>
    <row r="14" spans="1:6" ht="18.600000000000001" customHeight="1" x14ac:dyDescent="0.45">
      <c r="A14" s="19" t="s">
        <v>111</v>
      </c>
      <c r="B14" s="7"/>
      <c r="C14" s="16">
        <v>0</v>
      </c>
      <c r="D14" s="16">
        <v>0</v>
      </c>
      <c r="E14" s="16">
        <v>0</v>
      </c>
      <c r="F14" s="1"/>
    </row>
    <row r="15" spans="1:6" ht="18.600000000000001" customHeight="1" x14ac:dyDescent="0.45">
      <c r="A15" s="4" t="s">
        <v>112</v>
      </c>
      <c r="B15" s="5"/>
      <c r="C15" s="6">
        <v>0</v>
      </c>
      <c r="D15" s="6">
        <v>0</v>
      </c>
      <c r="E15" s="6">
        <v>0</v>
      </c>
      <c r="F15" s="1"/>
    </row>
    <row r="16" spans="1:6" ht="18.600000000000001" customHeight="1" x14ac:dyDescent="0.45">
      <c r="A16" s="19" t="s">
        <v>113</v>
      </c>
      <c r="B16" s="7"/>
      <c r="C16" s="16">
        <v>0</v>
      </c>
      <c r="D16" s="16">
        <v>0</v>
      </c>
      <c r="E16" s="16">
        <v>0</v>
      </c>
      <c r="F16" s="1"/>
    </row>
    <row r="17" spans="1:6" ht="21" hidden="1" x14ac:dyDescent="0.45">
      <c r="A17" s="3" t="s">
        <v>2</v>
      </c>
      <c r="B17" s="3" t="s">
        <v>1</v>
      </c>
      <c r="C17" s="6">
        <v>0</v>
      </c>
      <c r="D17" s="6">
        <v>0</v>
      </c>
      <c r="E17" s="6">
        <v>0</v>
      </c>
      <c r="F17" s="1"/>
    </row>
    <row r="18" spans="1:6" hidden="1" x14ac:dyDescent="0.45">
      <c r="A18" s="12" t="s">
        <v>75</v>
      </c>
      <c r="B18" s="13" t="s">
        <v>2</v>
      </c>
      <c r="C18" s="16">
        <v>0</v>
      </c>
      <c r="D18" s="16">
        <v>0</v>
      </c>
      <c r="E18" s="16">
        <v>0</v>
      </c>
      <c r="F18" s="1"/>
    </row>
    <row r="19" spans="1:6" hidden="1" x14ac:dyDescent="0.45">
      <c r="A19" s="8" t="s">
        <v>76</v>
      </c>
      <c r="B19" s="9" t="s">
        <v>2</v>
      </c>
      <c r="C19" s="6">
        <v>0</v>
      </c>
      <c r="D19" s="6">
        <v>0</v>
      </c>
      <c r="E19" s="6">
        <v>0</v>
      </c>
      <c r="F19" s="1"/>
    </row>
    <row r="20" spans="1:6" hidden="1" x14ac:dyDescent="0.45">
      <c r="A20" s="12" t="s">
        <v>77</v>
      </c>
      <c r="B20" s="13" t="s">
        <v>2</v>
      </c>
      <c r="C20" s="16">
        <v>0</v>
      </c>
      <c r="D20" s="16">
        <v>0</v>
      </c>
      <c r="E20" s="16">
        <v>0</v>
      </c>
      <c r="F20" s="1"/>
    </row>
    <row r="21" spans="1:6" hidden="1" x14ac:dyDescent="0.45">
      <c r="A21" s="8" t="s">
        <v>83</v>
      </c>
      <c r="B21" s="9" t="s">
        <v>2</v>
      </c>
      <c r="C21" s="6">
        <v>0</v>
      </c>
      <c r="D21" s="6">
        <v>0</v>
      </c>
      <c r="E21" s="6">
        <v>0</v>
      </c>
      <c r="F21" s="1"/>
    </row>
    <row r="22" spans="1:6" hidden="1" x14ac:dyDescent="0.45">
      <c r="A22" s="12" t="s">
        <v>82</v>
      </c>
      <c r="B22" s="13" t="s">
        <v>2</v>
      </c>
      <c r="C22" s="16">
        <v>0</v>
      </c>
      <c r="D22" s="16">
        <v>0</v>
      </c>
      <c r="E22" s="16">
        <v>0</v>
      </c>
      <c r="F22" s="1"/>
    </row>
    <row r="23" spans="1:6" ht="18.600000000000001" hidden="1" customHeight="1" x14ac:dyDescent="0.45">
      <c r="A23" s="14" t="s">
        <v>3</v>
      </c>
      <c r="B23" s="13" t="s">
        <v>2</v>
      </c>
      <c r="C23" s="6">
        <v>0</v>
      </c>
      <c r="D23" s="6">
        <v>0</v>
      </c>
      <c r="E23" s="6">
        <v>0</v>
      </c>
      <c r="F23" s="1"/>
    </row>
    <row r="24" spans="1:6" ht="21" x14ac:dyDescent="0.45">
      <c r="A24" s="3" t="s">
        <v>4</v>
      </c>
      <c r="B24" s="3" t="s">
        <v>1</v>
      </c>
      <c r="C24" s="3" t="s">
        <v>98</v>
      </c>
      <c r="D24" s="3" t="s">
        <v>99</v>
      </c>
      <c r="E24" s="3" t="s">
        <v>99</v>
      </c>
      <c r="F24" s="1"/>
    </row>
    <row r="25" spans="1:6" x14ac:dyDescent="0.45">
      <c r="A25" s="4" t="s">
        <v>114</v>
      </c>
      <c r="B25" s="5"/>
      <c r="C25" s="6">
        <v>0</v>
      </c>
      <c r="D25" s="6">
        <v>0</v>
      </c>
      <c r="E25" s="6">
        <v>0</v>
      </c>
      <c r="F25" s="1"/>
    </row>
    <row r="26" spans="1:6" x14ac:dyDescent="0.45">
      <c r="A26" s="19" t="s">
        <v>115</v>
      </c>
      <c r="B26" s="7"/>
      <c r="C26" s="16">
        <v>0</v>
      </c>
      <c r="D26" s="16">
        <v>0</v>
      </c>
      <c r="E26" s="16">
        <v>0</v>
      </c>
      <c r="F26" s="1"/>
    </row>
    <row r="27" spans="1:6" x14ac:dyDescent="0.45">
      <c r="A27" s="4" t="s">
        <v>116</v>
      </c>
      <c r="B27" s="5"/>
      <c r="C27" s="6">
        <v>0</v>
      </c>
      <c r="D27" s="6">
        <v>0</v>
      </c>
      <c r="E27" s="6">
        <v>0</v>
      </c>
      <c r="F27" s="1"/>
    </row>
    <row r="28" spans="1:6" x14ac:dyDescent="0.45">
      <c r="A28" s="19" t="s">
        <v>117</v>
      </c>
      <c r="B28" s="7"/>
      <c r="C28" s="16">
        <v>0</v>
      </c>
      <c r="D28" s="16">
        <v>0</v>
      </c>
      <c r="E28" s="16">
        <v>0</v>
      </c>
      <c r="F28" s="1"/>
    </row>
    <row r="29" spans="1:6" x14ac:dyDescent="0.45">
      <c r="A29" s="4" t="s">
        <v>118</v>
      </c>
      <c r="B29" s="5"/>
      <c r="C29" s="6">
        <v>0</v>
      </c>
      <c r="D29" s="6">
        <v>0</v>
      </c>
      <c r="E29" s="110">
        <v>0</v>
      </c>
      <c r="F29" s="1"/>
    </row>
    <row r="30" spans="1:6" x14ac:dyDescent="0.45">
      <c r="A30" s="19" t="s">
        <v>119</v>
      </c>
      <c r="B30" s="7"/>
      <c r="C30" s="16">
        <v>0</v>
      </c>
      <c r="D30" s="16">
        <v>0</v>
      </c>
      <c r="E30" s="16">
        <v>0</v>
      </c>
      <c r="F30" s="1"/>
    </row>
    <row r="31" spans="1:6" x14ac:dyDescent="0.45">
      <c r="A31" s="4" t="s">
        <v>120</v>
      </c>
      <c r="B31" s="20"/>
      <c r="C31" s="110">
        <v>0</v>
      </c>
      <c r="D31" s="110">
        <v>0</v>
      </c>
      <c r="E31" s="6">
        <v>0</v>
      </c>
      <c r="F31" s="1"/>
    </row>
    <row r="32" spans="1:6" x14ac:dyDescent="0.45">
      <c r="A32" s="19" t="s">
        <v>121</v>
      </c>
      <c r="B32" s="7"/>
      <c r="C32" s="16">
        <v>0</v>
      </c>
      <c r="D32" s="16">
        <v>0</v>
      </c>
      <c r="E32" s="16">
        <v>0</v>
      </c>
      <c r="F32" s="1"/>
    </row>
    <row r="33" spans="1:6" x14ac:dyDescent="0.45">
      <c r="A33" s="4" t="s">
        <v>122</v>
      </c>
      <c r="B33" s="5"/>
      <c r="C33" s="6">
        <v>0</v>
      </c>
      <c r="D33" s="6">
        <v>0</v>
      </c>
      <c r="E33" s="6">
        <v>0</v>
      </c>
      <c r="F33" s="1"/>
    </row>
    <row r="34" spans="1:6" x14ac:dyDescent="0.45">
      <c r="A34" s="19" t="s">
        <v>123</v>
      </c>
      <c r="B34" s="7"/>
      <c r="C34" s="16">
        <v>0</v>
      </c>
      <c r="D34" s="16">
        <v>0</v>
      </c>
      <c r="E34" s="16">
        <v>0</v>
      </c>
      <c r="F34" s="1"/>
    </row>
    <row r="35" spans="1:6" x14ac:dyDescent="0.45">
      <c r="A35" s="4" t="s">
        <v>124</v>
      </c>
      <c r="B35" s="5"/>
      <c r="C35" s="6">
        <v>0</v>
      </c>
      <c r="D35" s="6">
        <v>0</v>
      </c>
      <c r="E35" s="6">
        <v>0</v>
      </c>
      <c r="F35" s="1"/>
    </row>
    <row r="36" spans="1:6" x14ac:dyDescent="0.45">
      <c r="A36" s="19" t="s">
        <v>125</v>
      </c>
      <c r="B36" s="7"/>
      <c r="C36" s="16">
        <v>0</v>
      </c>
      <c r="D36" s="16">
        <v>0</v>
      </c>
      <c r="E36" s="16">
        <v>0</v>
      </c>
      <c r="F36" s="1"/>
    </row>
    <row r="37" spans="1:6" x14ac:dyDescent="0.45">
      <c r="A37" s="4" t="s">
        <v>126</v>
      </c>
      <c r="B37" s="5"/>
      <c r="C37" s="6">
        <v>0</v>
      </c>
      <c r="D37" s="6">
        <v>0</v>
      </c>
      <c r="E37" s="6">
        <v>0</v>
      </c>
      <c r="F37" s="1"/>
    </row>
    <row r="38" spans="1:6" x14ac:dyDescent="0.45">
      <c r="A38" s="19" t="s">
        <v>127</v>
      </c>
      <c r="B38" s="7"/>
      <c r="C38" s="16">
        <v>0</v>
      </c>
      <c r="D38" s="16">
        <v>0</v>
      </c>
      <c r="E38" s="16">
        <v>0</v>
      </c>
      <c r="F38" s="1"/>
    </row>
    <row r="39" spans="1:6" ht="21" x14ac:dyDescent="0.45">
      <c r="A39" s="3" t="s">
        <v>5</v>
      </c>
      <c r="B39" s="3" t="s">
        <v>1</v>
      </c>
      <c r="C39" s="3" t="s">
        <v>98</v>
      </c>
      <c r="D39" s="3" t="s">
        <v>99</v>
      </c>
      <c r="E39" s="3" t="s">
        <v>99</v>
      </c>
      <c r="F39" s="1"/>
    </row>
    <row r="40" spans="1:6" x14ac:dyDescent="0.45">
      <c r="A40" s="116" t="s">
        <v>100</v>
      </c>
      <c r="B40" s="7"/>
      <c r="C40" s="7">
        <v>0</v>
      </c>
      <c r="D40" s="7">
        <v>0</v>
      </c>
      <c r="E40" s="7">
        <v>0</v>
      </c>
      <c r="F40" s="1"/>
    </row>
    <row r="41" spans="1:6" hidden="1" x14ac:dyDescent="0.45">
      <c r="A41" s="116" t="s">
        <v>88</v>
      </c>
      <c r="B41" s="7"/>
      <c r="C41" s="16">
        <v>0</v>
      </c>
      <c r="D41" s="16">
        <v>0</v>
      </c>
      <c r="E41" s="16">
        <v>0</v>
      </c>
      <c r="F41" s="1"/>
    </row>
    <row r="42" spans="1:6" x14ac:dyDescent="0.45">
      <c r="A42" s="115" t="s">
        <v>101</v>
      </c>
      <c r="B42" s="18"/>
      <c r="C42" s="18">
        <v>0</v>
      </c>
      <c r="D42" s="18">
        <v>0</v>
      </c>
      <c r="E42" s="18">
        <v>0</v>
      </c>
      <c r="F42" s="1"/>
    </row>
    <row r="43" spans="1:6" x14ac:dyDescent="0.45">
      <c r="A43" s="116" t="s">
        <v>101</v>
      </c>
      <c r="B43" s="7"/>
      <c r="C43" s="16">
        <v>0</v>
      </c>
      <c r="D43" s="16">
        <v>0</v>
      </c>
      <c r="E43" s="16">
        <v>0</v>
      </c>
      <c r="F43" s="1"/>
    </row>
    <row r="44" spans="1:6" ht="21" x14ac:dyDescent="0.45">
      <c r="A44" s="3" t="s">
        <v>6</v>
      </c>
      <c r="B44" s="3" t="s">
        <v>1</v>
      </c>
      <c r="C44" s="3" t="s">
        <v>98</v>
      </c>
      <c r="D44" s="3" t="s">
        <v>99</v>
      </c>
      <c r="E44" s="3" t="s">
        <v>99</v>
      </c>
      <c r="F44" s="1"/>
    </row>
    <row r="45" spans="1:6" x14ac:dyDescent="0.45">
      <c r="A45" s="22" t="s">
        <v>95</v>
      </c>
      <c r="B45" s="5"/>
      <c r="C45" s="17">
        <v>0</v>
      </c>
      <c r="D45" s="17">
        <v>0</v>
      </c>
      <c r="E45" s="17">
        <v>0</v>
      </c>
      <c r="F45" s="1"/>
    </row>
    <row r="46" spans="1:6" x14ac:dyDescent="0.45">
      <c r="A46" s="19" t="s">
        <v>96</v>
      </c>
      <c r="B46" s="7"/>
      <c r="C46" s="16">
        <v>0</v>
      </c>
      <c r="D46" s="16">
        <v>0</v>
      </c>
      <c r="E46" s="16">
        <v>0</v>
      </c>
      <c r="F46" s="1"/>
    </row>
    <row r="47" spans="1:6" ht="21" x14ac:dyDescent="0.45">
      <c r="A47" s="3" t="s">
        <v>7</v>
      </c>
      <c r="B47" s="3" t="s">
        <v>1</v>
      </c>
      <c r="C47" s="3" t="s">
        <v>98</v>
      </c>
      <c r="D47" s="3" t="s">
        <v>99</v>
      </c>
      <c r="E47" s="3" t="s">
        <v>99</v>
      </c>
      <c r="F47" s="1"/>
    </row>
    <row r="48" spans="1:6" x14ac:dyDescent="0.45">
      <c r="A48" s="23" t="s">
        <v>8</v>
      </c>
      <c r="B48" s="5"/>
      <c r="C48" s="93">
        <v>0</v>
      </c>
      <c r="D48" s="21">
        <v>0</v>
      </c>
      <c r="E48" s="21">
        <v>0</v>
      </c>
      <c r="F48" s="1"/>
    </row>
    <row r="49" spans="1:6" x14ac:dyDescent="0.45">
      <c r="A49" s="8" t="s">
        <v>9</v>
      </c>
      <c r="B49" s="9"/>
      <c r="C49" s="92">
        <v>0</v>
      </c>
      <c r="D49" s="10">
        <v>0</v>
      </c>
      <c r="E49" s="11">
        <v>0</v>
      </c>
      <c r="F49" s="1"/>
    </row>
    <row r="50" spans="1:6" x14ac:dyDescent="0.45">
      <c r="A50" s="23" t="s">
        <v>10</v>
      </c>
      <c r="B50" s="5"/>
      <c r="C50" s="93">
        <v>0</v>
      </c>
      <c r="D50" s="21">
        <v>0</v>
      </c>
      <c r="E50" s="21">
        <v>0</v>
      </c>
      <c r="F50" s="1"/>
    </row>
    <row r="51" spans="1:6" x14ac:dyDescent="0.45">
      <c r="A51" s="8" t="s">
        <v>94</v>
      </c>
      <c r="B51" s="9"/>
      <c r="C51" s="92">
        <v>0</v>
      </c>
      <c r="D51" s="10">
        <v>0</v>
      </c>
      <c r="E51" s="11">
        <v>0</v>
      </c>
      <c r="F51" s="1"/>
    </row>
    <row r="52" spans="1:6" hidden="1" x14ac:dyDescent="0.45">
      <c r="A52" s="99" t="s">
        <v>11</v>
      </c>
      <c r="B52" s="24"/>
      <c r="C52" s="24"/>
      <c r="D52" s="25" t="e">
        <f>#REF!</f>
        <v>#REF!</v>
      </c>
      <c r="E52" s="25" t="e">
        <f>#REF!</f>
        <v>#REF!</v>
      </c>
      <c r="F52" s="1"/>
    </row>
    <row r="53" spans="1:6" hidden="1" x14ac:dyDescent="0.45">
      <c r="A53" s="100" t="s">
        <v>12</v>
      </c>
      <c r="B53" s="26"/>
      <c r="C53" s="26"/>
      <c r="D53" s="27">
        <v>20930</v>
      </c>
      <c r="E53" s="28"/>
      <c r="F53" s="1"/>
    </row>
    <row r="54" spans="1:6" ht="18" hidden="1" x14ac:dyDescent="0.45">
      <c r="A54" s="100" t="s">
        <v>13</v>
      </c>
      <c r="B54" s="29"/>
      <c r="C54" s="29"/>
      <c r="D54" s="30" t="e">
        <f>D53/D52</f>
        <v>#REF!</v>
      </c>
      <c r="E54" s="30" t="e">
        <f>D53/E52</f>
        <v>#REF!</v>
      </c>
      <c r="F54" s="1"/>
    </row>
    <row r="55" spans="1:6" x14ac:dyDescent="0.45">
      <c r="A55" s="101"/>
      <c r="B55" s="1"/>
      <c r="C55" s="1"/>
      <c r="D55" s="31"/>
      <c r="E55" s="31"/>
      <c r="F55" s="1"/>
    </row>
    <row r="56" spans="1:6" x14ac:dyDescent="0.45">
      <c r="A56" s="101"/>
      <c r="B56" s="1"/>
      <c r="C56" s="1"/>
      <c r="D56" s="31"/>
      <c r="E56" s="31"/>
      <c r="F56" s="1"/>
    </row>
    <row r="57" spans="1:6" x14ac:dyDescent="0.45">
      <c r="A57" s="101"/>
      <c r="B57" s="1"/>
      <c r="C57" s="1"/>
      <c r="D57" s="31"/>
      <c r="E57" s="31"/>
      <c r="F57" s="1"/>
    </row>
    <row r="58" spans="1:6" x14ac:dyDescent="0.45">
      <c r="A58" s="101"/>
      <c r="B58" s="1"/>
      <c r="C58" s="1"/>
      <c r="D58" s="31"/>
      <c r="E58" s="31"/>
      <c r="F58" s="1"/>
    </row>
    <row r="59" spans="1:6" x14ac:dyDescent="0.45">
      <c r="A59" s="101"/>
      <c r="B59" s="1"/>
      <c r="C59" s="1"/>
      <c r="D59" s="31"/>
      <c r="E59" s="31"/>
      <c r="F59" s="1"/>
    </row>
    <row r="60" spans="1:6" x14ac:dyDescent="0.45">
      <c r="A60" s="101"/>
      <c r="B60" s="1"/>
      <c r="C60" s="1"/>
      <c r="D60" s="31"/>
      <c r="E60" s="31"/>
      <c r="F60" s="1"/>
    </row>
    <row r="61" spans="1:6" x14ac:dyDescent="0.45">
      <c r="A61" s="101"/>
      <c r="B61" s="1"/>
      <c r="C61" s="1"/>
      <c r="D61" s="31"/>
      <c r="E61" s="31"/>
      <c r="F61" s="1"/>
    </row>
    <row r="62" spans="1:6" x14ac:dyDescent="0.45">
      <c r="A62" s="101"/>
      <c r="B62" s="1"/>
      <c r="C62" s="1"/>
      <c r="D62" s="31"/>
      <c r="E62" s="31"/>
      <c r="F62" s="1"/>
    </row>
    <row r="63" spans="1:6" x14ac:dyDescent="0.45">
      <c r="A63" s="101"/>
      <c r="B63" s="1"/>
      <c r="C63" s="1"/>
      <c r="D63" s="31"/>
      <c r="E63" s="31"/>
      <c r="F63" s="1"/>
    </row>
    <row r="64" spans="1:6" x14ac:dyDescent="0.45">
      <c r="A64" s="101"/>
      <c r="B64" s="1"/>
      <c r="C64" s="1"/>
      <c r="D64" s="31"/>
      <c r="E64" s="31"/>
      <c r="F64" s="1"/>
    </row>
    <row r="65" spans="1:6" x14ac:dyDescent="0.45">
      <c r="A65" s="101"/>
      <c r="B65" s="1"/>
      <c r="C65" s="1"/>
      <c r="D65" s="31"/>
      <c r="E65" s="31"/>
      <c r="F65" s="1"/>
    </row>
    <row r="66" spans="1:6" x14ac:dyDescent="0.45">
      <c r="A66" s="101"/>
      <c r="B66" s="1"/>
      <c r="C66" s="1"/>
      <c r="D66" s="31"/>
      <c r="E66" s="31"/>
      <c r="F66" s="1"/>
    </row>
    <row r="67" spans="1:6" x14ac:dyDescent="0.45">
      <c r="A67" s="101"/>
      <c r="B67" s="1"/>
      <c r="C67" s="1"/>
      <c r="D67" s="31"/>
      <c r="E67" s="31"/>
      <c r="F67" s="1"/>
    </row>
    <row r="68" spans="1:6" x14ac:dyDescent="0.45">
      <c r="A68" s="101"/>
      <c r="B68" s="1"/>
      <c r="C68" s="1"/>
      <c r="D68" s="31"/>
      <c r="E68" s="31"/>
      <c r="F68" s="1"/>
    </row>
    <row r="69" spans="1:6" x14ac:dyDescent="0.45">
      <c r="A69" s="101"/>
      <c r="B69" s="1"/>
      <c r="C69" s="1"/>
      <c r="D69" s="31"/>
      <c r="E69" s="31"/>
      <c r="F69" s="1"/>
    </row>
    <row r="70" spans="1:6" x14ac:dyDescent="0.45">
      <c r="A70" s="101"/>
      <c r="B70" s="1"/>
      <c r="C70" s="1"/>
      <c r="D70" s="31"/>
      <c r="E70" s="31"/>
      <c r="F70" s="1"/>
    </row>
    <row r="71" spans="1:6" x14ac:dyDescent="0.45">
      <c r="A71" s="101"/>
      <c r="B71" s="1"/>
      <c r="C71" s="1"/>
      <c r="D71" s="31"/>
      <c r="E71" s="31"/>
      <c r="F71" s="1"/>
    </row>
    <row r="72" spans="1:6" x14ac:dyDescent="0.45">
      <c r="A72" s="101"/>
      <c r="B72" s="1"/>
      <c r="C72" s="1"/>
      <c r="D72" s="31"/>
      <c r="E72" s="31"/>
      <c r="F72" s="1"/>
    </row>
    <row r="73" spans="1:6" x14ac:dyDescent="0.45">
      <c r="A73" s="101"/>
      <c r="B73" s="1"/>
      <c r="C73" s="1"/>
      <c r="D73" s="31"/>
      <c r="E73" s="31"/>
      <c r="F73" s="1"/>
    </row>
    <row r="74" spans="1:6" x14ac:dyDescent="0.45">
      <c r="A74" s="101"/>
      <c r="B74" s="1"/>
      <c r="C74" s="1"/>
      <c r="D74" s="31"/>
      <c r="E74" s="31"/>
      <c r="F74" s="1"/>
    </row>
    <row r="75" spans="1:6" x14ac:dyDescent="0.45">
      <c r="A75" s="101"/>
      <c r="B75" s="1"/>
      <c r="C75" s="1"/>
      <c r="D75" s="31"/>
      <c r="E75" s="31"/>
      <c r="F75" s="1"/>
    </row>
    <row r="76" spans="1:6" x14ac:dyDescent="0.45">
      <c r="A76" s="101"/>
      <c r="B76" s="1"/>
      <c r="C76" s="1"/>
      <c r="D76" s="31"/>
      <c r="E76" s="31"/>
      <c r="F76" s="1"/>
    </row>
    <row r="77" spans="1:6" x14ac:dyDescent="0.45">
      <c r="A77" s="101"/>
      <c r="B77" s="1"/>
      <c r="C77" s="1"/>
      <c r="D77" s="31"/>
      <c r="E77" s="31"/>
      <c r="F77" s="1"/>
    </row>
    <row r="78" spans="1:6" x14ac:dyDescent="0.45">
      <c r="A78" s="101"/>
      <c r="B78" s="1"/>
      <c r="C78" s="1"/>
      <c r="D78" s="31"/>
      <c r="E78" s="31"/>
      <c r="F78" s="1"/>
    </row>
    <row r="79" spans="1:6" x14ac:dyDescent="0.45">
      <c r="A79" s="101"/>
      <c r="B79" s="1"/>
      <c r="C79" s="1"/>
      <c r="D79" s="31"/>
      <c r="E79" s="31"/>
      <c r="F79" s="1"/>
    </row>
    <row r="80" spans="1:6" x14ac:dyDescent="0.45">
      <c r="A80" s="101"/>
      <c r="B80" s="1"/>
      <c r="C80" s="1"/>
      <c r="D80" s="31"/>
      <c r="E80" s="31"/>
      <c r="F80" s="1"/>
    </row>
    <row r="81" spans="1:6" x14ac:dyDescent="0.45">
      <c r="A81" s="101"/>
      <c r="B81" s="1"/>
      <c r="C81" s="1"/>
      <c r="D81" s="31"/>
      <c r="E81" s="31"/>
      <c r="F81" s="1"/>
    </row>
    <row r="82" spans="1:6" x14ac:dyDescent="0.45">
      <c r="A82" s="101"/>
      <c r="B82" s="1"/>
      <c r="C82" s="1"/>
      <c r="D82" s="31"/>
      <c r="E82" s="31"/>
      <c r="F82" s="1"/>
    </row>
    <row r="83" spans="1:6" x14ac:dyDescent="0.45">
      <c r="A83" s="101"/>
      <c r="B83" s="1"/>
      <c r="C83" s="1"/>
      <c r="D83" s="31"/>
      <c r="E83" s="31"/>
      <c r="F83" s="1"/>
    </row>
    <row r="84" spans="1:6" x14ac:dyDescent="0.45">
      <c r="A84" s="101"/>
      <c r="B84" s="1"/>
      <c r="C84" s="1"/>
      <c r="D84" s="31"/>
      <c r="E84" s="31"/>
      <c r="F84" s="1"/>
    </row>
    <row r="85" spans="1:6" x14ac:dyDescent="0.45">
      <c r="A85" s="101"/>
      <c r="B85" s="1"/>
      <c r="C85" s="1"/>
      <c r="D85" s="31"/>
      <c r="E85" s="31"/>
      <c r="F85" s="1"/>
    </row>
    <row r="86" spans="1:6" x14ac:dyDescent="0.45">
      <c r="A86" s="101"/>
      <c r="B86" s="1"/>
      <c r="C86" s="1"/>
      <c r="D86" s="31"/>
      <c r="E86" s="31"/>
      <c r="F86" s="1"/>
    </row>
    <row r="87" spans="1:6" x14ac:dyDescent="0.45">
      <c r="A87" s="101"/>
      <c r="B87" s="1"/>
      <c r="C87" s="1"/>
      <c r="D87" s="31"/>
      <c r="E87" s="31"/>
      <c r="F87" s="1"/>
    </row>
    <row r="88" spans="1:6" x14ac:dyDescent="0.45">
      <c r="A88" s="101"/>
      <c r="B88" s="1"/>
      <c r="C88" s="1"/>
      <c r="D88" s="31"/>
      <c r="E88" s="31"/>
      <c r="F88" s="1"/>
    </row>
    <row r="89" spans="1:6" x14ac:dyDescent="0.45">
      <c r="A89" s="101"/>
      <c r="B89" s="1"/>
      <c r="C89" s="1"/>
      <c r="D89" s="31"/>
      <c r="E89" s="31"/>
      <c r="F89" s="1"/>
    </row>
    <row r="90" spans="1:6" x14ac:dyDescent="0.45">
      <c r="A90" s="101"/>
      <c r="B90" s="1"/>
      <c r="C90" s="1"/>
      <c r="D90" s="31"/>
      <c r="E90" s="31"/>
      <c r="F90" s="1"/>
    </row>
    <row r="91" spans="1:6" x14ac:dyDescent="0.45">
      <c r="A91" s="101"/>
      <c r="B91" s="1"/>
      <c r="C91" s="1"/>
      <c r="D91" s="31"/>
      <c r="E91" s="31"/>
      <c r="F91" s="1"/>
    </row>
    <row r="92" spans="1:6" x14ac:dyDescent="0.45">
      <c r="A92" s="101"/>
      <c r="B92" s="1"/>
      <c r="C92" s="1"/>
      <c r="D92" s="31"/>
      <c r="E92" s="31"/>
      <c r="F92" s="1"/>
    </row>
    <row r="93" spans="1:6" x14ac:dyDescent="0.45">
      <c r="A93" s="101"/>
      <c r="B93" s="1"/>
      <c r="C93" s="1"/>
      <c r="D93" s="31"/>
      <c r="E93" s="31"/>
      <c r="F93" s="1"/>
    </row>
    <row r="94" spans="1:6" x14ac:dyDescent="0.45">
      <c r="A94" s="101"/>
      <c r="B94" s="1"/>
      <c r="C94" s="1"/>
      <c r="D94" s="31"/>
      <c r="E94" s="31"/>
      <c r="F94" s="1"/>
    </row>
    <row r="95" spans="1:6" x14ac:dyDescent="0.45">
      <c r="A95" s="101"/>
      <c r="B95" s="1"/>
      <c r="C95" s="1"/>
      <c r="D95" s="31"/>
      <c r="E95" s="31"/>
      <c r="F95" s="1"/>
    </row>
    <row r="96" spans="1:6" x14ac:dyDescent="0.45">
      <c r="A96" s="101"/>
      <c r="B96" s="1"/>
      <c r="C96" s="1"/>
      <c r="D96" s="31"/>
      <c r="E96" s="31"/>
      <c r="F96" s="1"/>
    </row>
    <row r="97" spans="1:6" x14ac:dyDescent="0.45">
      <c r="A97" s="101"/>
      <c r="B97" s="1"/>
      <c r="C97" s="1"/>
      <c r="D97" s="31"/>
      <c r="E97" s="31"/>
      <c r="F97" s="1"/>
    </row>
    <row r="98" spans="1:6" x14ac:dyDescent="0.45">
      <c r="A98" s="101"/>
      <c r="B98" s="1"/>
      <c r="C98" s="1"/>
      <c r="D98" s="31"/>
      <c r="E98" s="31"/>
      <c r="F98" s="1"/>
    </row>
    <row r="99" spans="1:6" x14ac:dyDescent="0.45">
      <c r="A99" s="101"/>
      <c r="B99" s="1"/>
      <c r="C99" s="1"/>
      <c r="D99" s="31"/>
      <c r="E99" s="31"/>
      <c r="F99" s="1"/>
    </row>
    <row r="100" spans="1:6" x14ac:dyDescent="0.45">
      <c r="A100" s="101"/>
      <c r="B100" s="1"/>
      <c r="C100" s="1"/>
      <c r="D100" s="31"/>
      <c r="E100" s="31"/>
      <c r="F100" s="1"/>
    </row>
    <row r="101" spans="1:6" x14ac:dyDescent="0.45">
      <c r="A101" s="101"/>
      <c r="B101" s="1"/>
      <c r="C101" s="1"/>
      <c r="D101" s="31"/>
      <c r="E101" s="31"/>
      <c r="F101" s="1"/>
    </row>
    <row r="102" spans="1:6" x14ac:dyDescent="0.45">
      <c r="A102" s="101"/>
      <c r="B102" s="1"/>
      <c r="C102" s="1"/>
      <c r="D102" s="31"/>
      <c r="E102" s="31"/>
      <c r="F102" s="1"/>
    </row>
    <row r="103" spans="1:6" x14ac:dyDescent="0.45">
      <c r="A103" s="101"/>
      <c r="B103" s="1"/>
      <c r="C103" s="1"/>
      <c r="D103" s="31"/>
      <c r="E103" s="31"/>
      <c r="F103" s="1"/>
    </row>
    <row r="104" spans="1:6" x14ac:dyDescent="0.45">
      <c r="A104" s="101"/>
      <c r="B104" s="1"/>
      <c r="C104" s="1"/>
      <c r="D104" s="31"/>
      <c r="E104" s="31"/>
      <c r="F104" s="1"/>
    </row>
    <row r="105" spans="1:6" x14ac:dyDescent="0.45">
      <c r="A105" s="101"/>
      <c r="B105" s="1"/>
      <c r="C105" s="1"/>
      <c r="D105" s="31"/>
      <c r="E105" s="31"/>
      <c r="F105" s="1"/>
    </row>
    <row r="106" spans="1:6" x14ac:dyDescent="0.45">
      <c r="A106" s="101"/>
      <c r="B106" s="1"/>
      <c r="C106" s="1"/>
      <c r="D106" s="31"/>
      <c r="E106" s="31"/>
      <c r="F106" s="1"/>
    </row>
    <row r="107" spans="1:6" x14ac:dyDescent="0.45">
      <c r="A107" s="101"/>
      <c r="B107" s="1"/>
      <c r="C107" s="1"/>
      <c r="D107" s="31"/>
      <c r="E107" s="31"/>
      <c r="F107" s="1"/>
    </row>
    <row r="108" spans="1:6" x14ac:dyDescent="0.45">
      <c r="A108" s="101"/>
      <c r="B108" s="1"/>
      <c r="C108" s="1"/>
      <c r="D108" s="31"/>
      <c r="E108" s="31"/>
      <c r="F108" s="1"/>
    </row>
    <row r="109" spans="1:6" x14ac:dyDescent="0.45">
      <c r="A109" s="101"/>
      <c r="B109" s="1"/>
      <c r="C109" s="1"/>
      <c r="D109" s="31"/>
      <c r="E109" s="31"/>
      <c r="F109" s="1"/>
    </row>
    <row r="110" spans="1:6" x14ac:dyDescent="0.45">
      <c r="A110" s="101"/>
      <c r="B110" s="1"/>
      <c r="C110" s="1"/>
      <c r="D110" s="31"/>
      <c r="E110" s="31"/>
      <c r="F110" s="1"/>
    </row>
    <row r="111" spans="1:6" x14ac:dyDescent="0.45">
      <c r="A111" s="101"/>
      <c r="B111" s="1"/>
      <c r="C111" s="1"/>
      <c r="D111" s="31"/>
      <c r="E111" s="31"/>
      <c r="F111" s="1"/>
    </row>
    <row r="112" spans="1:6" x14ac:dyDescent="0.45">
      <c r="A112" s="101"/>
      <c r="B112" s="1"/>
      <c r="C112" s="1"/>
      <c r="D112" s="31"/>
      <c r="E112" s="31"/>
      <c r="F112" s="1"/>
    </row>
    <row r="113" spans="1:6" x14ac:dyDescent="0.45">
      <c r="A113" s="101"/>
      <c r="B113" s="1"/>
      <c r="C113" s="1"/>
      <c r="D113" s="31"/>
      <c r="E113" s="31"/>
      <c r="F113" s="1"/>
    </row>
    <row r="114" spans="1:6" x14ac:dyDescent="0.45">
      <c r="A114" s="101"/>
      <c r="B114" s="1"/>
      <c r="C114" s="1"/>
      <c r="D114" s="31"/>
      <c r="E114" s="31"/>
      <c r="F114" s="1"/>
    </row>
    <row r="115" spans="1:6" x14ac:dyDescent="0.45">
      <c r="A115" s="101"/>
      <c r="B115" s="1"/>
      <c r="C115" s="1"/>
      <c r="D115" s="31"/>
      <c r="E115" s="31"/>
      <c r="F115" s="1"/>
    </row>
    <row r="116" spans="1:6" x14ac:dyDescent="0.45">
      <c r="A116" s="101"/>
      <c r="B116" s="1"/>
      <c r="C116" s="1"/>
      <c r="D116" s="31"/>
      <c r="E116" s="31"/>
      <c r="F116" s="1"/>
    </row>
    <row r="117" spans="1:6" x14ac:dyDescent="0.45">
      <c r="A117" s="101"/>
      <c r="B117" s="1"/>
      <c r="C117" s="1"/>
      <c r="D117" s="31"/>
      <c r="E117" s="31"/>
      <c r="F117" s="1"/>
    </row>
    <row r="118" spans="1:6" x14ac:dyDescent="0.45">
      <c r="A118" s="101"/>
      <c r="B118" s="1"/>
      <c r="C118" s="1"/>
      <c r="D118" s="31"/>
      <c r="E118" s="31"/>
      <c r="F118" s="1"/>
    </row>
    <row r="119" spans="1:6" x14ac:dyDescent="0.45">
      <c r="A119" s="101"/>
      <c r="B119" s="1"/>
      <c r="C119" s="1"/>
      <c r="D119" s="31"/>
      <c r="E119" s="31"/>
      <c r="F119" s="1"/>
    </row>
    <row r="120" spans="1:6" x14ac:dyDescent="0.45">
      <c r="A120" s="101"/>
      <c r="B120" s="1"/>
      <c r="C120" s="1"/>
      <c r="D120" s="31"/>
      <c r="E120" s="31"/>
      <c r="F120" s="1"/>
    </row>
    <row r="121" spans="1:6" x14ac:dyDescent="0.45">
      <c r="A121" s="101"/>
      <c r="B121" s="1"/>
      <c r="C121" s="1"/>
      <c r="D121" s="31"/>
      <c r="E121" s="31"/>
      <c r="F121" s="1"/>
    </row>
    <row r="122" spans="1:6" x14ac:dyDescent="0.45">
      <c r="A122" s="101"/>
      <c r="B122" s="1"/>
      <c r="C122" s="1"/>
      <c r="D122" s="31"/>
      <c r="E122" s="31"/>
      <c r="F122" s="1"/>
    </row>
    <row r="123" spans="1:6" x14ac:dyDescent="0.45">
      <c r="A123" s="101"/>
      <c r="B123" s="1"/>
      <c r="C123" s="1"/>
      <c r="D123" s="31"/>
      <c r="E123" s="31"/>
      <c r="F123" s="1"/>
    </row>
    <row r="124" spans="1:6" x14ac:dyDescent="0.45">
      <c r="A124" s="101"/>
      <c r="B124" s="1"/>
      <c r="C124" s="1"/>
      <c r="D124" s="31"/>
      <c r="E124" s="31"/>
      <c r="F124" s="1"/>
    </row>
    <row r="125" spans="1:6" x14ac:dyDescent="0.45">
      <c r="A125" s="101"/>
      <c r="B125" s="1"/>
      <c r="C125" s="1"/>
      <c r="D125" s="31"/>
      <c r="E125" s="31"/>
      <c r="F125" s="1"/>
    </row>
    <row r="126" spans="1:6" x14ac:dyDescent="0.45">
      <c r="A126" s="101"/>
      <c r="B126" s="1"/>
      <c r="C126" s="1"/>
      <c r="D126" s="31"/>
      <c r="E126" s="31"/>
      <c r="F126" s="1"/>
    </row>
    <row r="127" spans="1:6" x14ac:dyDescent="0.45">
      <c r="A127" s="101"/>
      <c r="B127" s="1"/>
      <c r="C127" s="1"/>
      <c r="D127" s="31"/>
      <c r="E127" s="31"/>
      <c r="F127" s="1"/>
    </row>
    <row r="128" spans="1:6" x14ac:dyDescent="0.45">
      <c r="A128" s="101"/>
      <c r="B128" s="1"/>
      <c r="C128" s="1"/>
      <c r="D128" s="31"/>
      <c r="E128" s="31"/>
      <c r="F128" s="1"/>
    </row>
    <row r="129" spans="1:6" x14ac:dyDescent="0.45">
      <c r="A129" s="101"/>
      <c r="B129" s="1"/>
      <c r="C129" s="1"/>
      <c r="D129" s="31"/>
      <c r="E129" s="31"/>
      <c r="F129" s="1"/>
    </row>
    <row r="130" spans="1:6" x14ac:dyDescent="0.45">
      <c r="A130" s="101"/>
      <c r="B130" s="1"/>
      <c r="C130" s="1"/>
      <c r="D130" s="31"/>
      <c r="E130" s="31"/>
      <c r="F130" s="1"/>
    </row>
    <row r="131" spans="1:6" x14ac:dyDescent="0.45">
      <c r="A131" s="101"/>
      <c r="B131" s="1"/>
      <c r="C131" s="1"/>
      <c r="D131" s="31"/>
      <c r="E131" s="31"/>
      <c r="F131" s="1"/>
    </row>
    <row r="132" spans="1:6" x14ac:dyDescent="0.45">
      <c r="A132" s="101"/>
      <c r="B132" s="1"/>
      <c r="C132" s="1"/>
      <c r="D132" s="31"/>
      <c r="E132" s="31"/>
      <c r="F132" s="1"/>
    </row>
    <row r="133" spans="1:6" x14ac:dyDescent="0.45">
      <c r="A133" s="101"/>
      <c r="B133" s="1"/>
      <c r="C133" s="1"/>
      <c r="D133" s="31"/>
      <c r="E133" s="31"/>
      <c r="F133" s="1"/>
    </row>
    <row r="134" spans="1:6" x14ac:dyDescent="0.45">
      <c r="A134" s="101"/>
      <c r="B134" s="1"/>
      <c r="C134" s="1"/>
      <c r="D134" s="31"/>
      <c r="E134" s="31"/>
      <c r="F134" s="1"/>
    </row>
    <row r="135" spans="1:6" x14ac:dyDescent="0.45">
      <c r="A135" s="101"/>
      <c r="B135" s="1"/>
      <c r="C135" s="1"/>
      <c r="D135" s="31"/>
      <c r="E135" s="31"/>
      <c r="F135" s="1"/>
    </row>
    <row r="136" spans="1:6" x14ac:dyDescent="0.45">
      <c r="A136" s="101"/>
      <c r="B136" s="1"/>
      <c r="C136" s="1"/>
      <c r="D136" s="31"/>
      <c r="E136" s="31"/>
      <c r="F136" s="1"/>
    </row>
    <row r="137" spans="1:6" x14ac:dyDescent="0.45">
      <c r="A137" s="101"/>
      <c r="B137" s="1"/>
      <c r="C137" s="1"/>
      <c r="D137" s="31"/>
      <c r="E137" s="31"/>
      <c r="F137" s="1"/>
    </row>
    <row r="138" spans="1:6" x14ac:dyDescent="0.45">
      <c r="A138" s="101"/>
      <c r="B138" s="1"/>
      <c r="C138" s="1"/>
      <c r="D138" s="31"/>
      <c r="E138" s="31"/>
      <c r="F138" s="1"/>
    </row>
    <row r="139" spans="1:6" x14ac:dyDescent="0.45">
      <c r="A139" s="101"/>
      <c r="B139" s="1"/>
      <c r="C139" s="1"/>
      <c r="D139" s="31"/>
      <c r="E139" s="31"/>
      <c r="F139" s="1"/>
    </row>
    <row r="140" spans="1:6" x14ac:dyDescent="0.45">
      <c r="A140" s="101"/>
      <c r="B140" s="1"/>
      <c r="C140" s="1"/>
      <c r="D140" s="31"/>
      <c r="E140" s="31"/>
      <c r="F140" s="1"/>
    </row>
    <row r="141" spans="1:6" x14ac:dyDescent="0.45">
      <c r="A141" s="101"/>
      <c r="B141" s="1"/>
      <c r="C141" s="1"/>
      <c r="D141" s="31"/>
      <c r="E141" s="31"/>
      <c r="F141" s="1"/>
    </row>
    <row r="142" spans="1:6" x14ac:dyDescent="0.45">
      <c r="A142" s="101"/>
      <c r="B142" s="1"/>
      <c r="C142" s="1"/>
      <c r="D142" s="31"/>
      <c r="E142" s="31"/>
      <c r="F142" s="1"/>
    </row>
    <row r="143" spans="1:6" x14ac:dyDescent="0.45">
      <c r="A143" s="101"/>
      <c r="B143" s="1"/>
      <c r="C143" s="1"/>
      <c r="D143" s="31"/>
      <c r="E143" s="31"/>
      <c r="F143" s="1"/>
    </row>
    <row r="144" spans="1:6" x14ac:dyDescent="0.45">
      <c r="A144" s="101"/>
      <c r="B144" s="1"/>
      <c r="C144" s="1"/>
      <c r="D144" s="31"/>
      <c r="E144" s="31"/>
      <c r="F144" s="1"/>
    </row>
    <row r="145" spans="1:6" x14ac:dyDescent="0.45">
      <c r="A145" s="101"/>
      <c r="B145" s="1"/>
      <c r="C145" s="1"/>
      <c r="D145" s="31"/>
      <c r="E145" s="31"/>
      <c r="F145" s="1"/>
    </row>
    <row r="146" spans="1:6" x14ac:dyDescent="0.45">
      <c r="A146" s="101"/>
      <c r="B146" s="1"/>
      <c r="C146" s="1"/>
      <c r="D146" s="31"/>
      <c r="E146" s="31"/>
      <c r="F146" s="1"/>
    </row>
    <row r="147" spans="1:6" x14ac:dyDescent="0.45">
      <c r="A147" s="101"/>
      <c r="B147" s="1"/>
      <c r="C147" s="1"/>
      <c r="D147" s="31"/>
      <c r="E147" s="31"/>
      <c r="F147" s="1"/>
    </row>
    <row r="148" spans="1:6" x14ac:dyDescent="0.45">
      <c r="A148" s="101"/>
      <c r="B148" s="1"/>
      <c r="C148" s="1"/>
      <c r="D148" s="31"/>
      <c r="E148" s="31"/>
      <c r="F148" s="1"/>
    </row>
    <row r="149" spans="1:6" x14ac:dyDescent="0.45">
      <c r="A149" s="101"/>
      <c r="B149" s="1"/>
      <c r="C149" s="1"/>
      <c r="D149" s="31"/>
      <c r="E149" s="31"/>
      <c r="F149" s="1"/>
    </row>
    <row r="150" spans="1:6" x14ac:dyDescent="0.45">
      <c r="A150" s="101"/>
      <c r="B150" s="1"/>
      <c r="C150" s="1"/>
      <c r="D150" s="31"/>
      <c r="E150" s="31"/>
      <c r="F150" s="1"/>
    </row>
    <row r="151" spans="1:6" x14ac:dyDescent="0.45">
      <c r="A151" s="101"/>
      <c r="B151" s="1"/>
      <c r="C151" s="1"/>
      <c r="D151" s="31"/>
      <c r="E151" s="31"/>
      <c r="F151" s="1"/>
    </row>
    <row r="152" spans="1:6" x14ac:dyDescent="0.45">
      <c r="A152" s="101"/>
      <c r="B152" s="1"/>
      <c r="C152" s="1"/>
      <c r="D152" s="31"/>
      <c r="E152" s="31"/>
      <c r="F152" s="1"/>
    </row>
    <row r="153" spans="1:6" x14ac:dyDescent="0.45">
      <c r="A153" s="101"/>
      <c r="B153" s="1"/>
      <c r="C153" s="1"/>
      <c r="D153" s="31"/>
      <c r="E153" s="31"/>
      <c r="F153" s="1"/>
    </row>
    <row r="154" spans="1:6" x14ac:dyDescent="0.45">
      <c r="A154" s="101"/>
      <c r="B154" s="1"/>
      <c r="C154" s="1"/>
      <c r="D154" s="31"/>
      <c r="E154" s="31"/>
      <c r="F154" s="1"/>
    </row>
    <row r="155" spans="1:6" x14ac:dyDescent="0.45">
      <c r="A155" s="101"/>
      <c r="B155" s="1"/>
      <c r="C155" s="1"/>
      <c r="D155" s="31"/>
      <c r="E155" s="31"/>
      <c r="F155" s="1"/>
    </row>
    <row r="156" spans="1:6" x14ac:dyDescent="0.45">
      <c r="A156" s="101"/>
      <c r="B156" s="1"/>
      <c r="C156" s="1"/>
      <c r="D156" s="31"/>
      <c r="E156" s="31"/>
      <c r="F156" s="1"/>
    </row>
    <row r="157" spans="1:6" x14ac:dyDescent="0.45">
      <c r="A157" s="101"/>
      <c r="B157" s="1"/>
      <c r="C157" s="1"/>
      <c r="D157" s="31"/>
      <c r="E157" s="31"/>
      <c r="F157" s="1"/>
    </row>
    <row r="158" spans="1:6" x14ac:dyDescent="0.45">
      <c r="A158" s="101"/>
      <c r="B158" s="1"/>
      <c r="C158" s="1"/>
      <c r="D158" s="31"/>
      <c r="E158" s="31"/>
      <c r="F158" s="1"/>
    </row>
    <row r="159" spans="1:6" x14ac:dyDescent="0.45">
      <c r="A159" s="101"/>
      <c r="B159" s="1"/>
      <c r="C159" s="1"/>
      <c r="D159" s="31"/>
      <c r="E159" s="31"/>
      <c r="F159" s="1"/>
    </row>
    <row r="160" spans="1:6" x14ac:dyDescent="0.45">
      <c r="A160" s="101"/>
      <c r="B160" s="1"/>
      <c r="C160" s="1"/>
      <c r="D160" s="31"/>
      <c r="E160" s="31"/>
      <c r="F160" s="1"/>
    </row>
    <row r="161" spans="1:6" x14ac:dyDescent="0.45">
      <c r="A161" s="101"/>
      <c r="B161" s="1"/>
      <c r="C161" s="1"/>
      <c r="D161" s="31"/>
      <c r="E161" s="31"/>
      <c r="F161" s="1"/>
    </row>
    <row r="162" spans="1:6" x14ac:dyDescent="0.45">
      <c r="A162" s="101"/>
      <c r="B162" s="1"/>
      <c r="C162" s="1"/>
      <c r="D162" s="31"/>
      <c r="E162" s="31"/>
      <c r="F162" s="1"/>
    </row>
    <row r="163" spans="1:6" x14ac:dyDescent="0.45">
      <c r="A163" s="101"/>
      <c r="B163" s="1"/>
      <c r="C163" s="1"/>
      <c r="D163" s="31"/>
      <c r="E163" s="31"/>
      <c r="F163" s="1"/>
    </row>
    <row r="164" spans="1:6" x14ac:dyDescent="0.45">
      <c r="A164" s="101"/>
      <c r="B164" s="1"/>
      <c r="C164" s="1"/>
      <c r="D164" s="31"/>
      <c r="E164" s="31"/>
      <c r="F164" s="1"/>
    </row>
    <row r="165" spans="1:6" x14ac:dyDescent="0.45">
      <c r="A165" s="101"/>
      <c r="B165" s="1"/>
      <c r="C165" s="1"/>
      <c r="D165" s="31"/>
      <c r="E165" s="31"/>
      <c r="F165" s="1"/>
    </row>
    <row r="166" spans="1:6" x14ac:dyDescent="0.45">
      <c r="A166" s="101"/>
      <c r="B166" s="1"/>
      <c r="C166" s="1"/>
      <c r="D166" s="31"/>
      <c r="E166" s="31"/>
      <c r="F166" s="1"/>
    </row>
    <row r="167" spans="1:6" x14ac:dyDescent="0.45">
      <c r="A167" s="101"/>
      <c r="B167" s="1"/>
      <c r="C167" s="1"/>
      <c r="D167" s="31"/>
      <c r="E167" s="31"/>
      <c r="F167" s="1"/>
    </row>
    <row r="168" spans="1:6" x14ac:dyDescent="0.45">
      <c r="A168" s="101"/>
      <c r="B168" s="1"/>
      <c r="C168" s="1"/>
      <c r="D168" s="31"/>
      <c r="E168" s="31"/>
      <c r="F168" s="1"/>
    </row>
    <row r="169" spans="1:6" x14ac:dyDescent="0.45">
      <c r="A169" s="101"/>
      <c r="B169" s="1"/>
      <c r="C169" s="1"/>
      <c r="D169" s="31"/>
      <c r="E169" s="31"/>
      <c r="F169" s="1"/>
    </row>
    <row r="170" spans="1:6" x14ac:dyDescent="0.45">
      <c r="A170" s="101"/>
      <c r="B170" s="1"/>
      <c r="C170" s="1"/>
      <c r="D170" s="31"/>
      <c r="E170" s="31"/>
      <c r="F170" s="1"/>
    </row>
    <row r="171" spans="1:6" x14ac:dyDescent="0.45">
      <c r="A171" s="101"/>
      <c r="B171" s="1"/>
      <c r="C171" s="1"/>
      <c r="D171" s="31"/>
      <c r="E171" s="31"/>
      <c r="F171" s="1"/>
    </row>
    <row r="172" spans="1:6" x14ac:dyDescent="0.45">
      <c r="A172" s="101"/>
      <c r="B172" s="1"/>
      <c r="C172" s="1"/>
      <c r="D172" s="31"/>
      <c r="E172" s="31"/>
      <c r="F172" s="1"/>
    </row>
    <row r="173" spans="1:6" x14ac:dyDescent="0.45">
      <c r="A173" s="101"/>
      <c r="B173" s="1"/>
      <c r="C173" s="1"/>
      <c r="D173" s="31"/>
      <c r="E173" s="31"/>
      <c r="F173" s="1"/>
    </row>
    <row r="174" spans="1:6" x14ac:dyDescent="0.45">
      <c r="A174" s="101"/>
      <c r="B174" s="1"/>
      <c r="C174" s="1"/>
      <c r="D174" s="31"/>
      <c r="E174" s="31"/>
      <c r="F174" s="1"/>
    </row>
    <row r="175" spans="1:6" x14ac:dyDescent="0.45">
      <c r="A175" s="101"/>
      <c r="B175" s="1"/>
      <c r="C175" s="1"/>
      <c r="D175" s="31"/>
      <c r="E175" s="31"/>
      <c r="F175" s="1"/>
    </row>
    <row r="176" spans="1:6" x14ac:dyDescent="0.45">
      <c r="A176" s="101"/>
      <c r="B176" s="1"/>
      <c r="C176" s="1"/>
      <c r="D176" s="31"/>
      <c r="E176" s="31"/>
      <c r="F176" s="1"/>
    </row>
    <row r="177" spans="1:6" x14ac:dyDescent="0.45">
      <c r="A177" s="101"/>
      <c r="B177" s="1"/>
      <c r="C177" s="1"/>
      <c r="D177" s="31"/>
      <c r="E177" s="31"/>
      <c r="F177" s="1"/>
    </row>
    <row r="178" spans="1:6" x14ac:dyDescent="0.45">
      <c r="A178" s="101"/>
      <c r="B178" s="1"/>
      <c r="C178" s="1"/>
      <c r="D178" s="31"/>
      <c r="E178" s="31"/>
      <c r="F178" s="1"/>
    </row>
    <row r="179" spans="1:6" x14ac:dyDescent="0.45">
      <c r="A179" s="101"/>
      <c r="B179" s="1"/>
      <c r="C179" s="1"/>
      <c r="D179" s="31"/>
      <c r="E179" s="31"/>
      <c r="F179" s="1"/>
    </row>
    <row r="180" spans="1:6" x14ac:dyDescent="0.45">
      <c r="A180" s="101"/>
      <c r="B180" s="1"/>
      <c r="C180" s="1"/>
      <c r="D180" s="31"/>
      <c r="E180" s="31"/>
      <c r="F180" s="1"/>
    </row>
    <row r="181" spans="1:6" x14ac:dyDescent="0.45">
      <c r="A181" s="101"/>
      <c r="B181" s="1"/>
      <c r="C181" s="1"/>
      <c r="D181" s="31"/>
      <c r="E181" s="31"/>
      <c r="F181" s="1"/>
    </row>
    <row r="182" spans="1:6" x14ac:dyDescent="0.45">
      <c r="A182" s="101"/>
      <c r="B182" s="1"/>
      <c r="C182" s="1"/>
      <c r="D182" s="31"/>
      <c r="E182" s="31"/>
      <c r="F182" s="1"/>
    </row>
    <row r="183" spans="1:6" x14ac:dyDescent="0.45">
      <c r="A183" s="101"/>
      <c r="B183" s="1"/>
      <c r="C183" s="1"/>
      <c r="D183" s="31"/>
      <c r="E183" s="31"/>
      <c r="F183" s="1"/>
    </row>
    <row r="184" spans="1:6" x14ac:dyDescent="0.45">
      <c r="A184" s="101"/>
      <c r="B184" s="1"/>
      <c r="C184" s="1"/>
      <c r="D184" s="31"/>
      <c r="E184" s="31"/>
      <c r="F184" s="1"/>
    </row>
    <row r="185" spans="1:6" x14ac:dyDescent="0.45">
      <c r="A185" s="101"/>
      <c r="B185" s="1"/>
      <c r="C185" s="1"/>
      <c r="D185" s="31"/>
      <c r="E185" s="31"/>
      <c r="F185" s="1"/>
    </row>
    <row r="186" spans="1:6" x14ac:dyDescent="0.45">
      <c r="A186" s="101"/>
      <c r="B186" s="1"/>
      <c r="C186" s="1"/>
      <c r="D186" s="31"/>
      <c r="E186" s="31"/>
      <c r="F186" s="1"/>
    </row>
    <row r="187" spans="1:6" x14ac:dyDescent="0.45">
      <c r="A187" s="101"/>
      <c r="B187" s="1"/>
      <c r="C187" s="1"/>
      <c r="D187" s="31"/>
      <c r="E187" s="31"/>
      <c r="F187" s="1"/>
    </row>
    <row r="188" spans="1:6" x14ac:dyDescent="0.45">
      <c r="A188" s="101"/>
      <c r="B188" s="1"/>
      <c r="C188" s="1"/>
      <c r="D188" s="31"/>
      <c r="E188" s="31"/>
      <c r="F188" s="1"/>
    </row>
    <row r="189" spans="1:6" x14ac:dyDescent="0.45">
      <c r="A189" s="101"/>
      <c r="B189" s="1"/>
      <c r="C189" s="1"/>
      <c r="D189" s="31"/>
      <c r="E189" s="31"/>
      <c r="F189" s="1"/>
    </row>
    <row r="190" spans="1:6" x14ac:dyDescent="0.45">
      <c r="A190" s="101"/>
      <c r="B190" s="1"/>
      <c r="C190" s="1"/>
      <c r="D190" s="31"/>
      <c r="E190" s="31"/>
    </row>
    <row r="191" spans="1:6" x14ac:dyDescent="0.45">
      <c r="A191" s="101"/>
      <c r="B191" s="1"/>
      <c r="C191" s="1"/>
      <c r="D191" s="31"/>
      <c r="E191" s="31"/>
    </row>
  </sheetData>
  <mergeCells count="1">
    <mergeCell ref="A1:E1"/>
  </mergeCells>
  <phoneticPr fontId="18"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07AA-B3F7-42B5-9281-EA530CD2E479}">
  <dimension ref="A1:G14"/>
  <sheetViews>
    <sheetView rightToLeft="1" workbookViewId="0">
      <selection activeCell="F29" sqref="F29"/>
    </sheetView>
  </sheetViews>
  <sheetFormatPr defaultRowHeight="14.25" x14ac:dyDescent="0.2"/>
  <cols>
    <col min="2" max="2" width="18.25" bestFit="1" customWidth="1"/>
    <col min="3" max="3" width="18.375" bestFit="1" customWidth="1"/>
    <col min="5" max="5" width="9.75" bestFit="1" customWidth="1"/>
  </cols>
  <sheetData>
    <row r="1" spans="1:7" ht="22.5" x14ac:dyDescent="0.2">
      <c r="A1" s="157" t="s">
        <v>171</v>
      </c>
      <c r="B1" s="157"/>
      <c r="C1" s="157"/>
      <c r="D1" s="157"/>
      <c r="E1" s="157"/>
      <c r="F1" s="157"/>
      <c r="G1" s="157"/>
    </row>
    <row r="2" spans="1:7" ht="19.5" x14ac:dyDescent="0.2">
      <c r="A2" s="158" t="s">
        <v>131</v>
      </c>
      <c r="B2" s="158" t="s">
        <v>172</v>
      </c>
      <c r="C2" s="158" t="s">
        <v>173</v>
      </c>
      <c r="D2" s="158" t="s">
        <v>174</v>
      </c>
      <c r="E2" s="158" t="s">
        <v>175</v>
      </c>
      <c r="F2" s="160" t="s">
        <v>176</v>
      </c>
      <c r="G2" s="161"/>
    </row>
    <row r="3" spans="1:7" ht="19.5" x14ac:dyDescent="0.2">
      <c r="A3" s="159"/>
      <c r="B3" s="159"/>
      <c r="C3" s="159"/>
      <c r="D3" s="159"/>
      <c r="E3" s="159"/>
      <c r="F3" s="132" t="s">
        <v>177</v>
      </c>
      <c r="G3" s="132" t="s">
        <v>178</v>
      </c>
    </row>
    <row r="4" spans="1:7" ht="19.5" x14ac:dyDescent="0.45">
      <c r="A4" s="132">
        <v>1</v>
      </c>
      <c r="B4" s="133"/>
      <c r="C4" s="133"/>
      <c r="D4" s="133"/>
      <c r="E4" s="133"/>
      <c r="F4" s="133"/>
      <c r="G4" s="133"/>
    </row>
    <row r="5" spans="1:7" ht="19.5" x14ac:dyDescent="0.45">
      <c r="A5" s="132">
        <v>2</v>
      </c>
      <c r="B5" s="133"/>
      <c r="C5" s="133"/>
      <c r="D5" s="133"/>
      <c r="E5" s="133"/>
      <c r="F5" s="133"/>
      <c r="G5" s="133"/>
    </row>
    <row r="6" spans="1:7" ht="19.5" x14ac:dyDescent="0.45">
      <c r="A6" s="132">
        <v>3</v>
      </c>
      <c r="B6" s="133"/>
      <c r="C6" s="133"/>
      <c r="D6" s="133"/>
      <c r="E6" s="133"/>
      <c r="F6" s="133"/>
      <c r="G6" s="133"/>
    </row>
    <row r="7" spans="1:7" ht="19.5" x14ac:dyDescent="0.45">
      <c r="A7" s="132">
        <v>4</v>
      </c>
      <c r="B7" s="133"/>
      <c r="C7" s="133"/>
      <c r="D7" s="133"/>
      <c r="E7" s="133"/>
      <c r="F7" s="133"/>
      <c r="G7" s="133"/>
    </row>
    <row r="8" spans="1:7" ht="19.5" x14ac:dyDescent="0.45">
      <c r="A8" s="132">
        <v>5</v>
      </c>
      <c r="B8" s="133"/>
      <c r="C8" s="133"/>
      <c r="D8" s="133"/>
      <c r="E8" s="133"/>
      <c r="F8" s="133"/>
      <c r="G8" s="133"/>
    </row>
    <row r="9" spans="1:7" ht="19.5" x14ac:dyDescent="0.45">
      <c r="A9" s="132">
        <v>6</v>
      </c>
      <c r="B9" s="133"/>
      <c r="C9" s="133"/>
      <c r="D9" s="133"/>
      <c r="E9" s="133"/>
      <c r="F9" s="133"/>
      <c r="G9" s="133"/>
    </row>
    <row r="10" spans="1:7" ht="19.5" x14ac:dyDescent="0.45">
      <c r="A10" s="132">
        <v>7</v>
      </c>
      <c r="B10" s="133"/>
      <c r="C10" s="133"/>
      <c r="D10" s="133"/>
      <c r="E10" s="133"/>
      <c r="F10" s="133"/>
      <c r="G10" s="133"/>
    </row>
    <row r="11" spans="1:7" ht="19.5" x14ac:dyDescent="0.45">
      <c r="A11" s="132">
        <v>8</v>
      </c>
      <c r="B11" s="133"/>
      <c r="C11" s="133"/>
      <c r="D11" s="133"/>
      <c r="E11" s="133"/>
      <c r="F11" s="133"/>
      <c r="G11" s="133"/>
    </row>
    <row r="12" spans="1:7" ht="19.5" x14ac:dyDescent="0.45">
      <c r="A12" s="132">
        <v>9</v>
      </c>
      <c r="B12" s="133"/>
      <c r="C12" s="133"/>
      <c r="D12" s="133"/>
      <c r="E12" s="133"/>
      <c r="F12" s="133"/>
      <c r="G12" s="133"/>
    </row>
    <row r="13" spans="1:7" ht="19.5" x14ac:dyDescent="0.45">
      <c r="A13" s="132">
        <v>10</v>
      </c>
      <c r="B13" s="133"/>
      <c r="C13" s="133"/>
      <c r="D13" s="133"/>
      <c r="E13" s="133"/>
      <c r="F13" s="133"/>
      <c r="G13" s="133"/>
    </row>
    <row r="14" spans="1:7" ht="19.5" x14ac:dyDescent="0.2">
      <c r="A14" s="156" t="s">
        <v>179</v>
      </c>
      <c r="B14" s="156"/>
      <c r="C14" s="156"/>
      <c r="D14" s="156"/>
      <c r="E14" s="156"/>
      <c r="F14" s="156"/>
      <c r="G14" s="156"/>
    </row>
  </sheetData>
  <mergeCells count="8">
    <mergeCell ref="A14:G14"/>
    <mergeCell ref="A1:G1"/>
    <mergeCell ref="A2:A3"/>
    <mergeCell ref="B2:B3"/>
    <mergeCell ref="C2:C3"/>
    <mergeCell ref="D2:D3"/>
    <mergeCell ref="E2:E3"/>
    <mergeCell ref="F2:G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89B4F-8193-42F5-833A-39C9B54D4286}">
  <dimension ref="A1:G13"/>
  <sheetViews>
    <sheetView rightToLeft="1" workbookViewId="0">
      <selection activeCell="B24" sqref="B24:B25"/>
    </sheetView>
  </sheetViews>
  <sheetFormatPr defaultRowHeight="14.25" x14ac:dyDescent="0.2"/>
  <cols>
    <col min="2" max="2" width="34.125" customWidth="1"/>
    <col min="3" max="3" width="12.125" customWidth="1"/>
    <col min="4" max="4" width="11.375" customWidth="1"/>
  </cols>
  <sheetData>
    <row r="1" spans="1:7" ht="22.5" x14ac:dyDescent="0.2">
      <c r="A1" s="157" t="s">
        <v>180</v>
      </c>
      <c r="B1" s="157"/>
      <c r="C1" s="157"/>
      <c r="D1" s="157"/>
      <c r="G1" s="134" t="s">
        <v>184</v>
      </c>
    </row>
    <row r="2" spans="1:7" ht="19.5" x14ac:dyDescent="0.2">
      <c r="A2" s="158" t="s">
        <v>131</v>
      </c>
      <c r="B2" s="158" t="s">
        <v>24</v>
      </c>
      <c r="C2" s="160" t="s">
        <v>181</v>
      </c>
      <c r="D2" s="161"/>
      <c r="G2" s="135" t="s">
        <v>185</v>
      </c>
    </row>
    <row r="3" spans="1:7" ht="19.5" x14ac:dyDescent="0.2">
      <c r="A3" s="159"/>
      <c r="B3" s="159"/>
      <c r="C3" s="132" t="s">
        <v>182</v>
      </c>
      <c r="D3" s="132" t="s">
        <v>183</v>
      </c>
      <c r="G3" s="135" t="s">
        <v>186</v>
      </c>
    </row>
    <row r="4" spans="1:7" ht="19.5" x14ac:dyDescent="0.45">
      <c r="A4" s="132">
        <v>1</v>
      </c>
      <c r="B4" s="133"/>
      <c r="C4" s="133"/>
      <c r="D4" s="133"/>
    </row>
    <row r="5" spans="1:7" ht="19.5" x14ac:dyDescent="0.45">
      <c r="A5" s="132">
        <v>2</v>
      </c>
      <c r="B5" s="133"/>
      <c r="C5" s="133"/>
      <c r="D5" s="133"/>
    </row>
    <row r="6" spans="1:7" ht="19.5" x14ac:dyDescent="0.45">
      <c r="A6" s="132">
        <v>3</v>
      </c>
      <c r="B6" s="133"/>
      <c r="C6" s="133"/>
      <c r="D6" s="133"/>
    </row>
    <row r="7" spans="1:7" ht="19.5" x14ac:dyDescent="0.45">
      <c r="A7" s="132">
        <v>4</v>
      </c>
      <c r="B7" s="133"/>
      <c r="C7" s="133"/>
      <c r="D7" s="133"/>
    </row>
    <row r="8" spans="1:7" ht="19.5" x14ac:dyDescent="0.45">
      <c r="A8" s="132">
        <v>5</v>
      </c>
      <c r="B8" s="133"/>
      <c r="C8" s="133"/>
      <c r="D8" s="133"/>
    </row>
    <row r="9" spans="1:7" ht="19.5" x14ac:dyDescent="0.45">
      <c r="A9" s="132">
        <v>6</v>
      </c>
      <c r="B9" s="133"/>
      <c r="C9" s="133"/>
      <c r="D9" s="133"/>
    </row>
    <row r="10" spans="1:7" ht="19.5" x14ac:dyDescent="0.45">
      <c r="A10" s="132">
        <v>7</v>
      </c>
      <c r="B10" s="133"/>
      <c r="C10" s="133"/>
      <c r="D10" s="133"/>
    </row>
    <row r="11" spans="1:7" ht="19.5" x14ac:dyDescent="0.45">
      <c r="A11" s="132">
        <v>8</v>
      </c>
      <c r="B11" s="133"/>
      <c r="C11" s="133"/>
      <c r="D11" s="133"/>
    </row>
    <row r="12" spans="1:7" ht="19.5" x14ac:dyDescent="0.45">
      <c r="A12" s="132">
        <v>9</v>
      </c>
      <c r="B12" s="133"/>
      <c r="C12" s="133"/>
      <c r="D12" s="133"/>
    </row>
    <row r="13" spans="1:7" ht="19.5" x14ac:dyDescent="0.45">
      <c r="A13" s="132">
        <v>10</v>
      </c>
      <c r="B13" s="133"/>
      <c r="C13" s="133"/>
      <c r="D13" s="133"/>
    </row>
  </sheetData>
  <mergeCells count="4">
    <mergeCell ref="A1:D1"/>
    <mergeCell ref="A2:A3"/>
    <mergeCell ref="B2:B3"/>
    <mergeCell ref="C2:D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797C0-762C-41E0-B026-30C2DAC83E55}">
  <dimension ref="A1:J5"/>
  <sheetViews>
    <sheetView rightToLeft="1" workbookViewId="0">
      <selection activeCell="G30" sqref="G30"/>
    </sheetView>
  </sheetViews>
  <sheetFormatPr defaultColWidth="10.375" defaultRowHeight="14.25" x14ac:dyDescent="0.2"/>
  <cols>
    <col min="1" max="1" width="33.125" style="33" customWidth="1"/>
    <col min="2" max="2" width="19" style="33" customWidth="1"/>
    <col min="3" max="256" width="11.5" style="33" customWidth="1"/>
    <col min="257" max="16384" width="10.375" style="33"/>
  </cols>
  <sheetData>
    <row r="1" spans="1:10" ht="17.25" x14ac:dyDescent="0.2">
      <c r="A1" s="162" t="s">
        <v>61</v>
      </c>
      <c r="B1" s="162" t="s">
        <v>62</v>
      </c>
      <c r="C1" s="166" t="s">
        <v>63</v>
      </c>
      <c r="D1" s="167"/>
      <c r="E1" s="167"/>
      <c r="F1" s="167"/>
      <c r="G1" s="168" t="s">
        <v>64</v>
      </c>
      <c r="H1" s="169"/>
      <c r="I1" s="162" t="s">
        <v>65</v>
      </c>
      <c r="J1" s="162" t="s">
        <v>65</v>
      </c>
    </row>
    <row r="2" spans="1:10" ht="17.25" x14ac:dyDescent="0.2">
      <c r="A2" s="163"/>
      <c r="B2" s="163"/>
      <c r="C2" s="162" t="s">
        <v>66</v>
      </c>
      <c r="D2" s="165" t="s">
        <v>67</v>
      </c>
      <c r="E2" s="165"/>
      <c r="F2" s="165"/>
      <c r="G2" s="170"/>
      <c r="H2" s="171"/>
      <c r="I2" s="163"/>
      <c r="J2" s="163"/>
    </row>
    <row r="3" spans="1:10" ht="34.5" x14ac:dyDescent="0.2">
      <c r="A3" s="164"/>
      <c r="B3" s="164"/>
      <c r="C3" s="164"/>
      <c r="D3" s="71" t="s">
        <v>68</v>
      </c>
      <c r="E3" s="71" t="s">
        <v>69</v>
      </c>
      <c r="F3" s="71" t="s">
        <v>70</v>
      </c>
      <c r="G3" s="71" t="s">
        <v>71</v>
      </c>
      <c r="H3" s="71" t="s">
        <v>72</v>
      </c>
      <c r="I3" s="164"/>
      <c r="J3" s="164"/>
    </row>
    <row r="4" spans="1:10" ht="17.25" x14ac:dyDescent="0.2">
      <c r="A4" s="72" t="s">
        <v>73</v>
      </c>
      <c r="B4" s="73">
        <v>15</v>
      </c>
      <c r="C4" s="73">
        <v>34320</v>
      </c>
      <c r="D4" s="74">
        <v>0</v>
      </c>
      <c r="E4" s="72"/>
      <c r="F4" s="73">
        <v>0</v>
      </c>
      <c r="G4" s="73">
        <v>34320</v>
      </c>
      <c r="H4" s="74">
        <v>0</v>
      </c>
      <c r="I4" s="73">
        <v>0</v>
      </c>
      <c r="J4" s="74">
        <f>G4*'مفروضات شرکت نمونه'!D50</f>
        <v>0</v>
      </c>
    </row>
    <row r="5" spans="1:10" ht="18" thickBot="1" x14ac:dyDescent="0.25">
      <c r="A5" s="75" t="s">
        <v>74</v>
      </c>
      <c r="B5" s="75"/>
      <c r="C5" s="76">
        <v>203006</v>
      </c>
      <c r="D5" s="75"/>
      <c r="E5" s="75"/>
      <c r="F5" s="75"/>
      <c r="G5" s="75"/>
      <c r="H5" s="75"/>
      <c r="I5" s="75"/>
      <c r="J5" s="77">
        <v>0</v>
      </c>
    </row>
  </sheetData>
  <mergeCells count="8">
    <mergeCell ref="J1:J3"/>
    <mergeCell ref="C2:C3"/>
    <mergeCell ref="D2:F2"/>
    <mergeCell ref="A1:A3"/>
    <mergeCell ref="B1:B3"/>
    <mergeCell ref="C1:F1"/>
    <mergeCell ref="G1:H2"/>
    <mergeCell ref="I1: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9A920-B8DF-4556-BC8B-8D354046013C}">
  <dimension ref="A1:H20"/>
  <sheetViews>
    <sheetView rightToLeft="1" tabSelected="1" workbookViewId="0">
      <selection activeCell="A3" sqref="A3:H3"/>
    </sheetView>
  </sheetViews>
  <sheetFormatPr defaultRowHeight="14.25" x14ac:dyDescent="0.2"/>
  <cols>
    <col min="1" max="1" width="9" style="124"/>
    <col min="2" max="16384" width="9" style="108"/>
  </cols>
  <sheetData>
    <row r="1" spans="1:8" s="123" customFormat="1" ht="24" x14ac:dyDescent="0.25">
      <c r="A1" s="138" t="s">
        <v>139</v>
      </c>
      <c r="B1" s="138"/>
      <c r="C1" s="138"/>
      <c r="D1" s="138"/>
      <c r="E1" s="138"/>
      <c r="F1" s="138"/>
      <c r="G1" s="138"/>
      <c r="H1" s="138"/>
    </row>
    <row r="3" spans="1:8" ht="189.75" customHeight="1" x14ac:dyDescent="0.2">
      <c r="A3" s="137" t="s">
        <v>191</v>
      </c>
      <c r="B3" s="137"/>
      <c r="C3" s="137"/>
      <c r="D3" s="137"/>
      <c r="E3" s="137"/>
      <c r="F3" s="137"/>
      <c r="G3" s="137"/>
      <c r="H3" s="137"/>
    </row>
    <row r="4" spans="1:8" x14ac:dyDescent="0.2">
      <c r="A4" s="125"/>
      <c r="B4" s="126"/>
      <c r="C4" s="126"/>
      <c r="D4" s="126"/>
      <c r="E4" s="126"/>
      <c r="F4" s="126"/>
      <c r="G4" s="126"/>
      <c r="H4" s="126"/>
    </row>
    <row r="5" spans="1:8" ht="102" customHeight="1" x14ac:dyDescent="0.2">
      <c r="A5" s="137" t="s">
        <v>140</v>
      </c>
      <c r="B5" s="137"/>
      <c r="C5" s="137"/>
      <c r="D5" s="137"/>
      <c r="E5" s="137"/>
      <c r="F5" s="137"/>
      <c r="G5" s="137"/>
      <c r="H5" s="137"/>
    </row>
    <row r="6" spans="1:8" x14ac:dyDescent="0.2">
      <c r="A6" s="127"/>
      <c r="B6" s="128"/>
      <c r="C6" s="128"/>
      <c r="D6" s="128"/>
      <c r="E6" s="128"/>
      <c r="F6" s="128"/>
      <c r="G6" s="128"/>
      <c r="H6" s="128"/>
    </row>
    <row r="7" spans="1:8" ht="187.5" customHeight="1" x14ac:dyDescent="0.2">
      <c r="A7" s="137" t="s">
        <v>192</v>
      </c>
      <c r="B7" s="137"/>
      <c r="C7" s="137"/>
      <c r="D7" s="137"/>
      <c r="E7" s="137"/>
      <c r="F7" s="137"/>
      <c r="G7" s="137"/>
      <c r="H7" s="137"/>
    </row>
    <row r="8" spans="1:8" x14ac:dyDescent="0.2">
      <c r="A8" s="127"/>
      <c r="B8" s="128"/>
      <c r="C8" s="128"/>
      <c r="D8" s="128"/>
      <c r="E8" s="128"/>
      <c r="F8" s="128"/>
      <c r="G8" s="128"/>
      <c r="H8" s="128"/>
    </row>
    <row r="9" spans="1:8" ht="104.25" customHeight="1" x14ac:dyDescent="0.2">
      <c r="A9" s="137" t="s">
        <v>141</v>
      </c>
      <c r="B9" s="137"/>
      <c r="C9" s="137"/>
      <c r="D9" s="137"/>
      <c r="E9" s="137"/>
      <c r="F9" s="137"/>
      <c r="G9" s="137"/>
      <c r="H9" s="137"/>
    </row>
    <row r="10" spans="1:8" x14ac:dyDescent="0.2">
      <c r="A10" s="127"/>
      <c r="B10" s="128"/>
      <c r="C10" s="128"/>
      <c r="D10" s="128"/>
      <c r="E10" s="128"/>
      <c r="F10" s="128"/>
      <c r="G10" s="128"/>
      <c r="H10" s="128"/>
    </row>
    <row r="11" spans="1:8" ht="117" customHeight="1" x14ac:dyDescent="0.2">
      <c r="A11" s="137" t="s">
        <v>166</v>
      </c>
      <c r="B11" s="137"/>
      <c r="C11" s="137"/>
      <c r="D11" s="137"/>
      <c r="E11" s="137"/>
      <c r="F11" s="137"/>
      <c r="G11" s="137"/>
      <c r="H11" s="137"/>
    </row>
    <row r="12" spans="1:8" x14ac:dyDescent="0.2">
      <c r="A12" s="127"/>
      <c r="B12" s="128"/>
      <c r="C12" s="128"/>
      <c r="D12" s="128"/>
      <c r="E12" s="128"/>
      <c r="F12" s="128"/>
      <c r="G12" s="128"/>
      <c r="H12" s="128"/>
    </row>
    <row r="13" spans="1:8" ht="185.25" customHeight="1" x14ac:dyDescent="0.2">
      <c r="A13" s="137" t="s">
        <v>170</v>
      </c>
      <c r="B13" s="137"/>
      <c r="C13" s="137"/>
      <c r="D13" s="137"/>
      <c r="E13" s="137"/>
      <c r="F13" s="137"/>
      <c r="G13" s="137"/>
      <c r="H13" s="137"/>
    </row>
    <row r="14" spans="1:8" ht="24" x14ac:dyDescent="0.2">
      <c r="A14" s="131"/>
      <c r="B14" s="131"/>
      <c r="C14" s="131"/>
      <c r="D14" s="131"/>
      <c r="E14" s="131"/>
      <c r="F14" s="131"/>
      <c r="G14" s="131"/>
      <c r="H14" s="131"/>
    </row>
    <row r="15" spans="1:8" ht="81" customHeight="1" x14ac:dyDescent="0.2">
      <c r="A15" s="137" t="s">
        <v>187</v>
      </c>
      <c r="B15" s="137"/>
      <c r="C15" s="137"/>
      <c r="D15" s="137"/>
      <c r="E15" s="137"/>
      <c r="F15" s="137"/>
      <c r="G15" s="137"/>
      <c r="H15" s="137"/>
    </row>
    <row r="16" spans="1:8" ht="24" x14ac:dyDescent="0.2">
      <c r="A16" s="131"/>
      <c r="B16" s="131"/>
      <c r="C16" s="131"/>
      <c r="D16" s="131"/>
      <c r="E16" s="131"/>
      <c r="F16" s="131"/>
      <c r="G16" s="131"/>
      <c r="H16" s="131"/>
    </row>
    <row r="17" spans="1:8" ht="70.5" customHeight="1" x14ac:dyDescent="0.2">
      <c r="A17" s="137" t="s">
        <v>188</v>
      </c>
      <c r="B17" s="137"/>
      <c r="C17" s="137"/>
      <c r="D17" s="137"/>
      <c r="E17" s="137"/>
      <c r="F17" s="137"/>
      <c r="G17" s="137"/>
      <c r="H17" s="137"/>
    </row>
    <row r="18" spans="1:8" ht="24" x14ac:dyDescent="0.2">
      <c r="A18" s="131"/>
      <c r="B18" s="131"/>
      <c r="C18" s="131"/>
      <c r="D18" s="131"/>
      <c r="E18" s="131"/>
      <c r="F18" s="131"/>
      <c r="G18" s="131"/>
      <c r="H18" s="131"/>
    </row>
    <row r="19" spans="1:8" ht="194.25" customHeight="1" x14ac:dyDescent="0.2">
      <c r="A19" s="137" t="s">
        <v>167</v>
      </c>
      <c r="B19" s="137"/>
      <c r="C19" s="137"/>
      <c r="D19" s="137"/>
      <c r="E19" s="137"/>
      <c r="F19" s="137"/>
      <c r="G19" s="137"/>
      <c r="H19" s="137"/>
    </row>
    <row r="20" spans="1:8" x14ac:dyDescent="0.2">
      <c r="A20" s="127"/>
      <c r="B20" s="128"/>
      <c r="C20" s="128"/>
      <c r="D20" s="128"/>
      <c r="E20" s="128"/>
      <c r="F20" s="128"/>
      <c r="G20" s="128"/>
      <c r="H20" s="128"/>
    </row>
  </sheetData>
  <mergeCells count="10">
    <mergeCell ref="A19:H19"/>
    <mergeCell ref="A13:H13"/>
    <mergeCell ref="A1:H1"/>
    <mergeCell ref="A3:H3"/>
    <mergeCell ref="A5:H5"/>
    <mergeCell ref="A7:H7"/>
    <mergeCell ref="A9:H9"/>
    <mergeCell ref="A11:H11"/>
    <mergeCell ref="A15:H15"/>
    <mergeCell ref="A17:H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5174-70C9-4872-AB60-DB851B76A0B1}">
  <dimension ref="A1:J96"/>
  <sheetViews>
    <sheetView rightToLeft="1" topLeftCell="A69" workbookViewId="0">
      <selection activeCell="C2" sqref="C2:C96"/>
    </sheetView>
  </sheetViews>
  <sheetFormatPr defaultRowHeight="19.5" x14ac:dyDescent="0.5"/>
  <cols>
    <col min="1" max="1" width="4.75" style="120" bestFit="1" customWidth="1"/>
    <col min="2" max="2" width="9.875" style="122" bestFit="1" customWidth="1"/>
    <col min="3" max="3" width="22.125" style="120" bestFit="1" customWidth="1"/>
    <col min="4" max="4" width="6.5" style="120" bestFit="1" customWidth="1"/>
    <col min="5" max="5" width="6.625" style="120" bestFit="1" customWidth="1"/>
    <col min="6" max="6" width="9.125" style="120" bestFit="1" customWidth="1"/>
    <col min="7" max="7" width="12.625" style="120" bestFit="1" customWidth="1"/>
    <col min="8" max="8" width="12.5" style="120" bestFit="1" customWidth="1"/>
    <col min="9" max="10" width="13.5" style="120" bestFit="1" customWidth="1"/>
    <col min="11" max="16384" width="9" style="120"/>
  </cols>
  <sheetData>
    <row r="1" spans="1:10" ht="20.25" thickBot="1" x14ac:dyDescent="0.55000000000000004">
      <c r="A1" s="94" t="s">
        <v>131</v>
      </c>
      <c r="B1" s="94" t="s">
        <v>132</v>
      </c>
      <c r="C1" s="94" t="s">
        <v>133</v>
      </c>
      <c r="D1" s="94" t="s">
        <v>1</v>
      </c>
      <c r="E1" s="94" t="s">
        <v>134</v>
      </c>
      <c r="F1" s="94" t="s">
        <v>135</v>
      </c>
      <c r="G1" s="94" t="s">
        <v>136</v>
      </c>
      <c r="H1" s="94" t="s">
        <v>137</v>
      </c>
      <c r="I1" s="94" t="s">
        <v>138</v>
      </c>
      <c r="J1" s="94" t="s">
        <v>190</v>
      </c>
    </row>
    <row r="2" spans="1:10" x14ac:dyDescent="0.5">
      <c r="A2" s="117">
        <v>1</v>
      </c>
      <c r="B2" s="121">
        <v>220</v>
      </c>
      <c r="C2" s="119" t="s">
        <v>193</v>
      </c>
      <c r="D2" s="119" t="s">
        <v>168</v>
      </c>
      <c r="E2" s="118">
        <v>9543</v>
      </c>
      <c r="F2" s="118">
        <v>1899000</v>
      </c>
      <c r="G2" s="118">
        <f>F2*E2</f>
        <v>18122157000</v>
      </c>
      <c r="H2" s="118">
        <f>G2*0.09</f>
        <v>1630994130</v>
      </c>
      <c r="I2" s="118">
        <f>H2+G2</f>
        <v>19753151130</v>
      </c>
      <c r="J2" s="118"/>
    </row>
    <row r="3" spans="1:10" x14ac:dyDescent="0.5">
      <c r="A3" s="117">
        <v>2</v>
      </c>
      <c r="B3" s="121">
        <v>317</v>
      </c>
      <c r="C3" s="119" t="s">
        <v>194</v>
      </c>
      <c r="D3" s="119" t="s">
        <v>168</v>
      </c>
      <c r="E3" s="118">
        <v>4426</v>
      </c>
      <c r="F3" s="118">
        <v>1357800</v>
      </c>
      <c r="G3" s="118">
        <f t="shared" ref="G3:G66" si="0">F3*E3</f>
        <v>6009622800</v>
      </c>
      <c r="H3" s="118">
        <f t="shared" ref="H3:H66" si="1">G3*0.09</f>
        <v>540866052</v>
      </c>
      <c r="I3" s="118">
        <f t="shared" ref="I3:I66" si="2">H3+G3</f>
        <v>6550488852</v>
      </c>
      <c r="J3" s="118"/>
    </row>
    <row r="4" spans="1:10" x14ac:dyDescent="0.5">
      <c r="A4" s="117">
        <v>3</v>
      </c>
      <c r="B4" s="121">
        <v>321</v>
      </c>
      <c r="C4" s="119" t="s">
        <v>194</v>
      </c>
      <c r="D4" s="119" t="s">
        <v>168</v>
      </c>
      <c r="E4" s="118">
        <v>6093</v>
      </c>
      <c r="F4" s="118">
        <v>1357798</v>
      </c>
      <c r="G4" s="118">
        <f t="shared" si="0"/>
        <v>8273063214</v>
      </c>
      <c r="H4" s="118">
        <f t="shared" si="1"/>
        <v>744575689.25999999</v>
      </c>
      <c r="I4" s="118">
        <f t="shared" si="2"/>
        <v>9017638903.2600002</v>
      </c>
      <c r="J4" s="118"/>
    </row>
    <row r="5" spans="1:10" x14ac:dyDescent="0.5">
      <c r="A5" s="117">
        <v>4</v>
      </c>
      <c r="B5" s="121">
        <v>327</v>
      </c>
      <c r="C5" s="119" t="s">
        <v>194</v>
      </c>
      <c r="D5" s="119" t="s">
        <v>168</v>
      </c>
      <c r="E5" s="118">
        <v>6527</v>
      </c>
      <c r="F5" s="118">
        <v>1357800</v>
      </c>
      <c r="G5" s="118">
        <f t="shared" si="0"/>
        <v>8862360600</v>
      </c>
      <c r="H5" s="118">
        <f t="shared" si="1"/>
        <v>797612454</v>
      </c>
      <c r="I5" s="118">
        <f t="shared" si="2"/>
        <v>9659973054</v>
      </c>
      <c r="J5" s="118"/>
    </row>
    <row r="6" spans="1:10" x14ac:dyDescent="0.5">
      <c r="A6" s="117">
        <v>5</v>
      </c>
      <c r="B6" s="121">
        <v>331</v>
      </c>
      <c r="C6" s="119" t="s">
        <v>194</v>
      </c>
      <c r="D6" s="119" t="s">
        <v>168</v>
      </c>
      <c r="E6" s="118">
        <v>13377</v>
      </c>
      <c r="F6" s="118">
        <v>1635000</v>
      </c>
      <c r="G6" s="118">
        <f t="shared" si="0"/>
        <v>21871395000</v>
      </c>
      <c r="H6" s="118">
        <f t="shared" si="1"/>
        <v>1968425550</v>
      </c>
      <c r="I6" s="118">
        <f t="shared" si="2"/>
        <v>23839820550</v>
      </c>
      <c r="J6" s="118"/>
    </row>
    <row r="7" spans="1:10" x14ac:dyDescent="0.5">
      <c r="A7" s="117">
        <v>6</v>
      </c>
      <c r="B7" s="121">
        <v>331</v>
      </c>
      <c r="C7" s="119" t="s">
        <v>193</v>
      </c>
      <c r="D7" s="119" t="s">
        <v>168</v>
      </c>
      <c r="E7" s="118">
        <v>15393</v>
      </c>
      <c r="F7" s="118">
        <v>1635000</v>
      </c>
      <c r="G7" s="118">
        <f t="shared" si="0"/>
        <v>25167555000</v>
      </c>
      <c r="H7" s="118">
        <f t="shared" si="1"/>
        <v>2265079950</v>
      </c>
      <c r="I7" s="118">
        <f t="shared" si="2"/>
        <v>27432634950</v>
      </c>
      <c r="J7" s="118"/>
    </row>
    <row r="8" spans="1:10" x14ac:dyDescent="0.5">
      <c r="A8" s="117">
        <v>7</v>
      </c>
      <c r="B8" s="121">
        <v>331</v>
      </c>
      <c r="C8" s="119" t="s">
        <v>193</v>
      </c>
      <c r="D8" s="119" t="s">
        <v>168</v>
      </c>
      <c r="E8" s="118">
        <v>30219</v>
      </c>
      <c r="F8" s="118">
        <v>1635000</v>
      </c>
      <c r="G8" s="118">
        <f t="shared" si="0"/>
        <v>49408065000</v>
      </c>
      <c r="H8" s="118">
        <f t="shared" si="1"/>
        <v>4446725850</v>
      </c>
      <c r="I8" s="118">
        <f t="shared" si="2"/>
        <v>53854790850</v>
      </c>
      <c r="J8" s="118"/>
    </row>
    <row r="9" spans="1:10" x14ac:dyDescent="0.5">
      <c r="A9" s="117">
        <v>8</v>
      </c>
      <c r="B9" s="121">
        <v>402</v>
      </c>
      <c r="C9" s="119" t="s">
        <v>193</v>
      </c>
      <c r="D9" s="119" t="s">
        <v>168</v>
      </c>
      <c r="E9" s="118">
        <v>1830</v>
      </c>
      <c r="F9" s="118">
        <v>1470600</v>
      </c>
      <c r="G9" s="118">
        <f t="shared" si="0"/>
        <v>2691198000</v>
      </c>
      <c r="H9" s="118">
        <f t="shared" si="1"/>
        <v>242207820</v>
      </c>
      <c r="I9" s="118">
        <f t="shared" si="2"/>
        <v>2933405820</v>
      </c>
      <c r="J9" s="118"/>
    </row>
    <row r="10" spans="1:10" x14ac:dyDescent="0.5">
      <c r="A10" s="117">
        <v>9</v>
      </c>
      <c r="B10" s="121">
        <v>402</v>
      </c>
      <c r="C10" s="119" t="s">
        <v>193</v>
      </c>
      <c r="D10" s="119" t="s">
        <v>168</v>
      </c>
      <c r="E10" s="118">
        <v>3411</v>
      </c>
      <c r="F10" s="118">
        <v>1357800</v>
      </c>
      <c r="G10" s="118">
        <f t="shared" si="0"/>
        <v>4631455800</v>
      </c>
      <c r="H10" s="118">
        <f t="shared" si="1"/>
        <v>416831022</v>
      </c>
      <c r="I10" s="118">
        <f t="shared" si="2"/>
        <v>5048286822</v>
      </c>
      <c r="J10" s="118"/>
    </row>
    <row r="11" spans="1:10" x14ac:dyDescent="0.5">
      <c r="A11" s="117">
        <v>10</v>
      </c>
      <c r="B11" s="121">
        <v>406</v>
      </c>
      <c r="C11" s="119" t="s">
        <v>193</v>
      </c>
      <c r="D11" s="119" t="s">
        <v>168</v>
      </c>
      <c r="E11" s="118">
        <v>4245</v>
      </c>
      <c r="F11" s="118">
        <v>1357800</v>
      </c>
      <c r="G11" s="118">
        <f t="shared" si="0"/>
        <v>5763861000</v>
      </c>
      <c r="H11" s="118">
        <f t="shared" si="1"/>
        <v>518747490</v>
      </c>
      <c r="I11" s="118">
        <f t="shared" si="2"/>
        <v>6282608490</v>
      </c>
      <c r="J11" s="118"/>
    </row>
    <row r="12" spans="1:10" x14ac:dyDescent="0.5">
      <c r="A12" s="117">
        <v>11</v>
      </c>
      <c r="B12" s="121">
        <v>406</v>
      </c>
      <c r="C12" s="119" t="s">
        <v>194</v>
      </c>
      <c r="D12" s="119" t="s">
        <v>168</v>
      </c>
      <c r="E12" s="118">
        <v>2962</v>
      </c>
      <c r="F12" s="118">
        <v>1470600</v>
      </c>
      <c r="G12" s="118">
        <f t="shared" si="0"/>
        <v>4355917200</v>
      </c>
      <c r="H12" s="118">
        <f t="shared" si="1"/>
        <v>392032548</v>
      </c>
      <c r="I12" s="118">
        <f t="shared" si="2"/>
        <v>4747949748</v>
      </c>
      <c r="J12" s="118"/>
    </row>
    <row r="13" spans="1:10" x14ac:dyDescent="0.5">
      <c r="A13" s="117">
        <v>15</v>
      </c>
      <c r="B13" s="121">
        <v>412</v>
      </c>
      <c r="C13" s="119" t="s">
        <v>194</v>
      </c>
      <c r="D13" s="119" t="s">
        <v>168</v>
      </c>
      <c r="E13" s="118">
        <v>3386</v>
      </c>
      <c r="F13" s="118">
        <v>1357800</v>
      </c>
      <c r="G13" s="118">
        <f t="shared" si="0"/>
        <v>4597510800</v>
      </c>
      <c r="H13" s="118">
        <f t="shared" si="1"/>
        <v>413775972</v>
      </c>
      <c r="I13" s="118">
        <f t="shared" si="2"/>
        <v>5011286772</v>
      </c>
      <c r="J13" s="118"/>
    </row>
    <row r="14" spans="1:10" x14ac:dyDescent="0.5">
      <c r="A14" s="117">
        <v>16</v>
      </c>
      <c r="B14" s="121">
        <v>412</v>
      </c>
      <c r="C14" s="119" t="s">
        <v>194</v>
      </c>
      <c r="D14" s="119" t="s">
        <v>168</v>
      </c>
      <c r="E14" s="118">
        <v>3713</v>
      </c>
      <c r="F14" s="118">
        <v>1470600</v>
      </c>
      <c r="G14" s="118">
        <f t="shared" si="0"/>
        <v>5460337800</v>
      </c>
      <c r="H14" s="118">
        <f t="shared" si="1"/>
        <v>491430402</v>
      </c>
      <c r="I14" s="118">
        <f t="shared" si="2"/>
        <v>5951768202</v>
      </c>
      <c r="J14" s="118"/>
    </row>
    <row r="15" spans="1:10" x14ac:dyDescent="0.5">
      <c r="A15" s="117">
        <v>19</v>
      </c>
      <c r="B15" s="121">
        <v>418</v>
      </c>
      <c r="C15" s="119" t="s">
        <v>195</v>
      </c>
      <c r="D15" s="119" t="s">
        <v>168</v>
      </c>
      <c r="E15" s="118">
        <v>755</v>
      </c>
      <c r="F15" s="118">
        <v>1470600</v>
      </c>
      <c r="G15" s="118">
        <f t="shared" si="0"/>
        <v>1110303000</v>
      </c>
      <c r="H15" s="118">
        <f t="shared" si="1"/>
        <v>99927270</v>
      </c>
      <c r="I15" s="118">
        <f t="shared" si="2"/>
        <v>1210230270</v>
      </c>
      <c r="J15" s="118"/>
    </row>
    <row r="16" spans="1:10" x14ac:dyDescent="0.5">
      <c r="A16" s="117">
        <v>20</v>
      </c>
      <c r="B16" s="121">
        <v>418</v>
      </c>
      <c r="C16" s="119" t="s">
        <v>195</v>
      </c>
      <c r="D16" s="119" t="s">
        <v>168</v>
      </c>
      <c r="E16" s="118">
        <v>1758</v>
      </c>
      <c r="F16" s="118">
        <v>1357800</v>
      </c>
      <c r="G16" s="118">
        <f t="shared" si="0"/>
        <v>2387012400</v>
      </c>
      <c r="H16" s="118">
        <f t="shared" si="1"/>
        <v>214831116</v>
      </c>
      <c r="I16" s="118">
        <f t="shared" si="2"/>
        <v>2601843516</v>
      </c>
      <c r="J16" s="118"/>
    </row>
    <row r="17" spans="1:10" x14ac:dyDescent="0.5">
      <c r="A17" s="117">
        <v>21</v>
      </c>
      <c r="B17" s="121">
        <v>422</v>
      </c>
      <c r="C17" s="119" t="s">
        <v>195</v>
      </c>
      <c r="D17" s="119" t="s">
        <v>168</v>
      </c>
      <c r="E17" s="118">
        <v>1439</v>
      </c>
      <c r="F17" s="118">
        <v>1415600</v>
      </c>
      <c r="G17" s="118">
        <f t="shared" si="0"/>
        <v>2037048400</v>
      </c>
      <c r="H17" s="118">
        <f t="shared" si="1"/>
        <v>183334356</v>
      </c>
      <c r="I17" s="118">
        <f t="shared" si="2"/>
        <v>2220382756</v>
      </c>
      <c r="J17" s="118"/>
    </row>
    <row r="18" spans="1:10" x14ac:dyDescent="0.5">
      <c r="A18" s="117">
        <v>22</v>
      </c>
      <c r="B18" s="121">
        <v>422</v>
      </c>
      <c r="C18" s="119" t="s">
        <v>193</v>
      </c>
      <c r="D18" s="119" t="s">
        <v>168</v>
      </c>
      <c r="E18" s="118">
        <v>3508</v>
      </c>
      <c r="F18" s="118">
        <v>1470600</v>
      </c>
      <c r="G18" s="118">
        <f t="shared" si="0"/>
        <v>5158864800</v>
      </c>
      <c r="H18" s="118">
        <f t="shared" si="1"/>
        <v>464297832</v>
      </c>
      <c r="I18" s="118">
        <f t="shared" si="2"/>
        <v>5623162632</v>
      </c>
      <c r="J18" s="118"/>
    </row>
    <row r="19" spans="1:10" x14ac:dyDescent="0.5">
      <c r="A19" s="117">
        <v>23</v>
      </c>
      <c r="B19" s="121">
        <v>427</v>
      </c>
      <c r="C19" s="119" t="s">
        <v>193</v>
      </c>
      <c r="D19" s="119" t="s">
        <v>168</v>
      </c>
      <c r="E19" s="118">
        <v>3532</v>
      </c>
      <c r="F19" s="118">
        <v>1415600</v>
      </c>
      <c r="G19" s="118">
        <f t="shared" si="0"/>
        <v>4999899200</v>
      </c>
      <c r="H19" s="118">
        <f t="shared" si="1"/>
        <v>449990928</v>
      </c>
      <c r="I19" s="118">
        <f t="shared" si="2"/>
        <v>5449890128</v>
      </c>
      <c r="J19" s="118"/>
    </row>
    <row r="20" spans="1:10" x14ac:dyDescent="0.5">
      <c r="A20" s="117">
        <v>24</v>
      </c>
      <c r="B20" s="121">
        <v>427</v>
      </c>
      <c r="C20" s="119" t="s">
        <v>193</v>
      </c>
      <c r="D20" s="119" t="s">
        <v>168</v>
      </c>
      <c r="E20" s="118">
        <v>3283</v>
      </c>
      <c r="F20" s="118">
        <v>1470600</v>
      </c>
      <c r="G20" s="118">
        <f t="shared" si="0"/>
        <v>4827979800</v>
      </c>
      <c r="H20" s="118">
        <f t="shared" si="1"/>
        <v>434518182</v>
      </c>
      <c r="I20" s="118">
        <f t="shared" si="2"/>
        <v>5262497982</v>
      </c>
      <c r="J20" s="118"/>
    </row>
    <row r="21" spans="1:10" x14ac:dyDescent="0.5">
      <c r="A21" s="117">
        <v>25</v>
      </c>
      <c r="B21" s="121">
        <v>502</v>
      </c>
      <c r="C21" s="119" t="s">
        <v>193</v>
      </c>
      <c r="D21" s="119" t="s">
        <v>168</v>
      </c>
      <c r="E21" s="118">
        <v>4499</v>
      </c>
      <c r="F21" s="118">
        <v>1835250</v>
      </c>
      <c r="G21" s="118">
        <f t="shared" si="0"/>
        <v>8256789750</v>
      </c>
      <c r="H21" s="118">
        <f t="shared" si="1"/>
        <v>743111077.5</v>
      </c>
      <c r="I21" s="118">
        <f t="shared" si="2"/>
        <v>8999900827.5</v>
      </c>
      <c r="J21" s="118"/>
    </row>
    <row r="22" spans="1:10" x14ac:dyDescent="0.5">
      <c r="A22" s="117">
        <v>26</v>
      </c>
      <c r="B22" s="121">
        <v>502</v>
      </c>
      <c r="C22" s="119" t="s">
        <v>193</v>
      </c>
      <c r="D22" s="119" t="s">
        <v>168</v>
      </c>
      <c r="E22" s="118">
        <v>3010</v>
      </c>
      <c r="F22" s="118">
        <v>1415600</v>
      </c>
      <c r="G22" s="118">
        <f t="shared" si="0"/>
        <v>4260956000</v>
      </c>
      <c r="H22" s="118">
        <f t="shared" si="1"/>
        <v>383486040</v>
      </c>
      <c r="I22" s="118">
        <f t="shared" si="2"/>
        <v>4644442040</v>
      </c>
      <c r="J22" s="118"/>
    </row>
    <row r="23" spans="1:10" x14ac:dyDescent="0.5">
      <c r="A23" s="117">
        <v>27</v>
      </c>
      <c r="B23" s="121">
        <v>502</v>
      </c>
      <c r="C23" s="119" t="s">
        <v>193</v>
      </c>
      <c r="D23" s="119" t="s">
        <v>168</v>
      </c>
      <c r="E23" s="118">
        <v>2079</v>
      </c>
      <c r="F23" s="118">
        <v>1470600</v>
      </c>
      <c r="G23" s="118">
        <f t="shared" si="0"/>
        <v>3057377400</v>
      </c>
      <c r="H23" s="118">
        <f t="shared" si="1"/>
        <v>275163966</v>
      </c>
      <c r="I23" s="118">
        <f t="shared" si="2"/>
        <v>3332541366</v>
      </c>
      <c r="J23" s="118"/>
    </row>
    <row r="24" spans="1:10" x14ac:dyDescent="0.5">
      <c r="A24" s="117">
        <v>28</v>
      </c>
      <c r="B24" s="121">
        <v>502</v>
      </c>
      <c r="C24" s="119" t="s">
        <v>193</v>
      </c>
      <c r="D24" s="119" t="s">
        <v>168</v>
      </c>
      <c r="E24" s="118">
        <v>1700</v>
      </c>
      <c r="F24" s="118">
        <v>1415600</v>
      </c>
      <c r="G24" s="118">
        <f t="shared" si="0"/>
        <v>2406520000</v>
      </c>
      <c r="H24" s="118">
        <f t="shared" si="1"/>
        <v>216586800</v>
      </c>
      <c r="I24" s="118">
        <f t="shared" si="2"/>
        <v>2623106800</v>
      </c>
      <c r="J24" s="118"/>
    </row>
    <row r="25" spans="1:10" x14ac:dyDescent="0.5">
      <c r="A25" s="117">
        <v>29</v>
      </c>
      <c r="B25" s="121">
        <v>508</v>
      </c>
      <c r="C25" s="119" t="s">
        <v>193</v>
      </c>
      <c r="D25" s="119" t="s">
        <v>168</v>
      </c>
      <c r="E25" s="118">
        <v>1495</v>
      </c>
      <c r="F25" s="118">
        <v>1415596</v>
      </c>
      <c r="G25" s="118">
        <f t="shared" si="0"/>
        <v>2116316020</v>
      </c>
      <c r="H25" s="118">
        <f t="shared" si="1"/>
        <v>190468441.79999998</v>
      </c>
      <c r="I25" s="118">
        <f t="shared" si="2"/>
        <v>2306784461.8000002</v>
      </c>
      <c r="J25" s="118"/>
    </row>
    <row r="26" spans="1:10" x14ac:dyDescent="0.5">
      <c r="A26" s="117">
        <v>30</v>
      </c>
      <c r="B26" s="121">
        <v>510</v>
      </c>
      <c r="C26" s="119" t="s">
        <v>195</v>
      </c>
      <c r="D26" s="119" t="s">
        <v>168</v>
      </c>
      <c r="E26" s="118">
        <v>2942</v>
      </c>
      <c r="F26" s="118">
        <v>1415600</v>
      </c>
      <c r="G26" s="118">
        <f t="shared" si="0"/>
        <v>4164695200</v>
      </c>
      <c r="H26" s="118">
        <f t="shared" si="1"/>
        <v>374822568</v>
      </c>
      <c r="I26" s="118">
        <f t="shared" si="2"/>
        <v>4539517768</v>
      </c>
      <c r="J26" s="118"/>
    </row>
    <row r="27" spans="1:10" x14ac:dyDescent="0.5">
      <c r="A27" s="117">
        <v>31</v>
      </c>
      <c r="B27" s="121">
        <v>510</v>
      </c>
      <c r="C27" s="119" t="s">
        <v>194</v>
      </c>
      <c r="D27" s="119" t="s">
        <v>168</v>
      </c>
      <c r="E27" s="118">
        <v>1518</v>
      </c>
      <c r="F27" s="118">
        <v>1470600</v>
      </c>
      <c r="G27" s="118">
        <f t="shared" si="0"/>
        <v>2232370800</v>
      </c>
      <c r="H27" s="118">
        <f t="shared" si="1"/>
        <v>200913372</v>
      </c>
      <c r="I27" s="118">
        <f t="shared" si="2"/>
        <v>2433284172</v>
      </c>
      <c r="J27" s="118"/>
    </row>
    <row r="28" spans="1:10" x14ac:dyDescent="0.5">
      <c r="A28" s="117">
        <v>32</v>
      </c>
      <c r="B28" s="121">
        <v>515</v>
      </c>
      <c r="C28" s="119" t="s">
        <v>194</v>
      </c>
      <c r="D28" s="119" t="s">
        <v>168</v>
      </c>
      <c r="E28" s="118">
        <v>4253</v>
      </c>
      <c r="F28" s="118">
        <v>1850000</v>
      </c>
      <c r="G28" s="118">
        <f t="shared" si="0"/>
        <v>7868050000</v>
      </c>
      <c r="H28" s="118">
        <f t="shared" si="1"/>
        <v>708124500</v>
      </c>
      <c r="I28" s="118">
        <f t="shared" si="2"/>
        <v>8576174500</v>
      </c>
      <c r="J28" s="118"/>
    </row>
    <row r="29" spans="1:10" x14ac:dyDescent="0.5">
      <c r="A29" s="117">
        <v>33</v>
      </c>
      <c r="B29" s="121">
        <v>518</v>
      </c>
      <c r="C29" s="119" t="s">
        <v>195</v>
      </c>
      <c r="D29" s="119" t="s">
        <v>168</v>
      </c>
      <c r="E29" s="118">
        <v>5587</v>
      </c>
      <c r="F29" s="118">
        <v>1415600</v>
      </c>
      <c r="G29" s="118">
        <f t="shared" si="0"/>
        <v>7908957200</v>
      </c>
      <c r="H29" s="118">
        <f t="shared" si="1"/>
        <v>711806148</v>
      </c>
      <c r="I29" s="118">
        <f t="shared" si="2"/>
        <v>8620763348</v>
      </c>
      <c r="J29" s="118"/>
    </row>
    <row r="30" spans="1:10" x14ac:dyDescent="0.5">
      <c r="A30" s="117">
        <v>34</v>
      </c>
      <c r="B30" s="121">
        <v>521</v>
      </c>
      <c r="C30" s="119" t="s">
        <v>195</v>
      </c>
      <c r="D30" s="119" t="s">
        <v>168</v>
      </c>
      <c r="E30" s="118">
        <v>5682</v>
      </c>
      <c r="F30" s="118">
        <v>1850000</v>
      </c>
      <c r="G30" s="118">
        <f t="shared" si="0"/>
        <v>10511700000</v>
      </c>
      <c r="H30" s="118">
        <f t="shared" si="1"/>
        <v>946053000</v>
      </c>
      <c r="I30" s="118">
        <f t="shared" si="2"/>
        <v>11457753000</v>
      </c>
      <c r="J30" s="118"/>
    </row>
    <row r="31" spans="1:10" x14ac:dyDescent="0.5">
      <c r="A31" s="117">
        <v>35</v>
      </c>
      <c r="B31" s="121">
        <v>525</v>
      </c>
      <c r="C31" s="119" t="s">
        <v>195</v>
      </c>
      <c r="D31" s="119" t="s">
        <v>168</v>
      </c>
      <c r="E31" s="118">
        <v>5134</v>
      </c>
      <c r="F31" s="118">
        <v>1470600</v>
      </c>
      <c r="G31" s="118">
        <f t="shared" si="0"/>
        <v>7550060400</v>
      </c>
      <c r="H31" s="118">
        <f t="shared" si="1"/>
        <v>679505436</v>
      </c>
      <c r="I31" s="118">
        <f t="shared" si="2"/>
        <v>8229565836</v>
      </c>
      <c r="J31" s="118"/>
    </row>
    <row r="32" spans="1:10" x14ac:dyDescent="0.5">
      <c r="A32" s="117">
        <v>36</v>
      </c>
      <c r="B32" s="121">
        <v>525</v>
      </c>
      <c r="C32" s="119" t="s">
        <v>195</v>
      </c>
      <c r="D32" s="119" t="s">
        <v>168</v>
      </c>
      <c r="E32" s="118">
        <v>606</v>
      </c>
      <c r="F32" s="118">
        <v>1415600</v>
      </c>
      <c r="G32" s="118">
        <f t="shared" si="0"/>
        <v>857853600</v>
      </c>
      <c r="H32" s="118">
        <f t="shared" si="1"/>
        <v>77206824</v>
      </c>
      <c r="I32" s="118">
        <f t="shared" si="2"/>
        <v>935060424</v>
      </c>
      <c r="J32" s="118"/>
    </row>
    <row r="33" spans="1:10" x14ac:dyDescent="0.5">
      <c r="A33" s="117">
        <v>37</v>
      </c>
      <c r="B33" s="121">
        <v>530</v>
      </c>
      <c r="C33" s="119" t="s">
        <v>195</v>
      </c>
      <c r="D33" s="119" t="s">
        <v>168</v>
      </c>
      <c r="E33" s="118">
        <v>5617</v>
      </c>
      <c r="F33" s="118">
        <v>1850000</v>
      </c>
      <c r="G33" s="118">
        <f t="shared" si="0"/>
        <v>10391450000</v>
      </c>
      <c r="H33" s="118">
        <f t="shared" si="1"/>
        <v>935230500</v>
      </c>
      <c r="I33" s="118">
        <f t="shared" si="2"/>
        <v>11326680500</v>
      </c>
      <c r="J33" s="118"/>
    </row>
    <row r="34" spans="1:10" x14ac:dyDescent="0.5">
      <c r="A34" s="117">
        <v>38</v>
      </c>
      <c r="B34" s="121">
        <v>602</v>
      </c>
      <c r="C34" s="119" t="s">
        <v>193</v>
      </c>
      <c r="D34" s="119" t="s">
        <v>168</v>
      </c>
      <c r="E34" s="118">
        <v>2884</v>
      </c>
      <c r="F34" s="118">
        <v>1470600</v>
      </c>
      <c r="G34" s="118">
        <f t="shared" si="0"/>
        <v>4241210400</v>
      </c>
      <c r="H34" s="118">
        <f t="shared" si="1"/>
        <v>381708936</v>
      </c>
      <c r="I34" s="118">
        <f t="shared" si="2"/>
        <v>4622919336</v>
      </c>
      <c r="J34" s="118"/>
    </row>
    <row r="35" spans="1:10" x14ac:dyDescent="0.5">
      <c r="A35" s="117">
        <v>39</v>
      </c>
      <c r="B35" s="121">
        <v>602</v>
      </c>
      <c r="C35" s="119" t="s">
        <v>193</v>
      </c>
      <c r="D35" s="119" t="s">
        <v>168</v>
      </c>
      <c r="E35" s="118">
        <v>1785</v>
      </c>
      <c r="F35" s="118">
        <v>1850000</v>
      </c>
      <c r="G35" s="118">
        <f t="shared" si="0"/>
        <v>3302250000</v>
      </c>
      <c r="H35" s="118">
        <f t="shared" si="1"/>
        <v>297202500</v>
      </c>
      <c r="I35" s="118">
        <f t="shared" si="2"/>
        <v>3599452500</v>
      </c>
      <c r="J35" s="118"/>
    </row>
    <row r="36" spans="1:10" x14ac:dyDescent="0.5">
      <c r="A36" s="117">
        <v>40</v>
      </c>
      <c r="B36" s="121">
        <v>605</v>
      </c>
      <c r="C36" s="119" t="s">
        <v>193</v>
      </c>
      <c r="D36" s="119" t="s">
        <v>168</v>
      </c>
      <c r="E36" s="118">
        <v>1863</v>
      </c>
      <c r="F36" s="118">
        <v>1850000</v>
      </c>
      <c r="G36" s="118">
        <f t="shared" si="0"/>
        <v>3446550000</v>
      </c>
      <c r="H36" s="118">
        <f t="shared" si="1"/>
        <v>310189500</v>
      </c>
      <c r="I36" s="118">
        <f t="shared" si="2"/>
        <v>3756739500</v>
      </c>
      <c r="J36" s="118"/>
    </row>
    <row r="37" spans="1:10" x14ac:dyDescent="0.5">
      <c r="A37" s="117">
        <v>41</v>
      </c>
      <c r="B37" s="121">
        <v>606</v>
      </c>
      <c r="C37" s="119" t="s">
        <v>193</v>
      </c>
      <c r="D37" s="119" t="s">
        <v>168</v>
      </c>
      <c r="E37" s="118">
        <v>5188</v>
      </c>
      <c r="F37" s="118">
        <v>1850000</v>
      </c>
      <c r="G37" s="118">
        <f t="shared" si="0"/>
        <v>9597800000</v>
      </c>
      <c r="H37" s="118">
        <f t="shared" si="1"/>
        <v>863802000</v>
      </c>
      <c r="I37" s="118">
        <f t="shared" si="2"/>
        <v>10461602000</v>
      </c>
      <c r="J37" s="118"/>
    </row>
    <row r="38" spans="1:10" x14ac:dyDescent="0.5">
      <c r="A38" s="117">
        <v>42</v>
      </c>
      <c r="B38" s="121">
        <v>611</v>
      </c>
      <c r="C38" s="119" t="s">
        <v>193</v>
      </c>
      <c r="D38" s="119" t="s">
        <v>168</v>
      </c>
      <c r="E38" s="118">
        <v>2268</v>
      </c>
      <c r="F38" s="118">
        <v>1470600</v>
      </c>
      <c r="G38" s="118">
        <f t="shared" si="0"/>
        <v>3335320800</v>
      </c>
      <c r="H38" s="118">
        <f t="shared" si="1"/>
        <v>300178872</v>
      </c>
      <c r="I38" s="118">
        <f t="shared" si="2"/>
        <v>3635499672</v>
      </c>
      <c r="J38" s="118"/>
    </row>
    <row r="39" spans="1:10" x14ac:dyDescent="0.5">
      <c r="A39" s="117">
        <v>43</v>
      </c>
      <c r="B39" s="121">
        <v>611</v>
      </c>
      <c r="C39" s="119" t="s">
        <v>193</v>
      </c>
      <c r="D39" s="119" t="s">
        <v>168</v>
      </c>
      <c r="E39" s="118">
        <v>2281</v>
      </c>
      <c r="F39" s="118">
        <v>1415600</v>
      </c>
      <c r="G39" s="118">
        <f t="shared" si="0"/>
        <v>3228983600</v>
      </c>
      <c r="H39" s="118">
        <f t="shared" si="1"/>
        <v>290608524</v>
      </c>
      <c r="I39" s="118">
        <f t="shared" si="2"/>
        <v>3519592124</v>
      </c>
      <c r="J39" s="118"/>
    </row>
    <row r="40" spans="1:10" x14ac:dyDescent="0.5">
      <c r="A40" s="117">
        <v>44</v>
      </c>
      <c r="B40" s="121">
        <v>611</v>
      </c>
      <c r="C40" s="119" t="s">
        <v>195</v>
      </c>
      <c r="D40" s="119" t="s">
        <v>168</v>
      </c>
      <c r="E40" s="118">
        <v>6317</v>
      </c>
      <c r="F40" s="118">
        <v>1850000</v>
      </c>
      <c r="G40" s="118">
        <f t="shared" si="0"/>
        <v>11686450000</v>
      </c>
      <c r="H40" s="118">
        <f t="shared" si="1"/>
        <v>1051780500</v>
      </c>
      <c r="I40" s="118">
        <f t="shared" si="2"/>
        <v>12738230500</v>
      </c>
      <c r="J40" s="118"/>
    </row>
    <row r="41" spans="1:10" x14ac:dyDescent="0.5">
      <c r="A41" s="117">
        <v>45</v>
      </c>
      <c r="B41" s="121">
        <v>612</v>
      </c>
      <c r="C41" s="119" t="s">
        <v>195</v>
      </c>
      <c r="D41" s="119" t="s">
        <v>168</v>
      </c>
      <c r="E41" s="118">
        <v>6387</v>
      </c>
      <c r="F41" s="118">
        <v>1850000</v>
      </c>
      <c r="G41" s="118">
        <f t="shared" si="0"/>
        <v>11815950000</v>
      </c>
      <c r="H41" s="118">
        <f t="shared" si="1"/>
        <v>1063435500</v>
      </c>
      <c r="I41" s="118">
        <f t="shared" si="2"/>
        <v>12879385500</v>
      </c>
      <c r="J41" s="118"/>
    </row>
    <row r="42" spans="1:10" x14ac:dyDescent="0.5">
      <c r="A42" s="117">
        <v>46</v>
      </c>
      <c r="B42" s="121">
        <v>613</v>
      </c>
      <c r="C42" s="119" t="s">
        <v>195</v>
      </c>
      <c r="D42" s="119" t="s">
        <v>168</v>
      </c>
      <c r="E42" s="118">
        <v>6078</v>
      </c>
      <c r="F42" s="118">
        <v>1415600</v>
      </c>
      <c r="G42" s="118">
        <f t="shared" si="0"/>
        <v>8604016800</v>
      </c>
      <c r="H42" s="118">
        <f t="shared" si="1"/>
        <v>774361512</v>
      </c>
      <c r="I42" s="118">
        <f t="shared" si="2"/>
        <v>9378378312</v>
      </c>
      <c r="J42" s="118"/>
    </row>
    <row r="43" spans="1:10" x14ac:dyDescent="0.5">
      <c r="A43" s="117">
        <v>47</v>
      </c>
      <c r="B43" s="121">
        <v>618</v>
      </c>
      <c r="C43" s="119" t="s">
        <v>195</v>
      </c>
      <c r="D43" s="119" t="s">
        <v>168</v>
      </c>
      <c r="E43" s="118">
        <v>7477</v>
      </c>
      <c r="F43" s="118">
        <v>1357800</v>
      </c>
      <c r="G43" s="118">
        <f t="shared" si="0"/>
        <v>10152270600</v>
      </c>
      <c r="H43" s="118">
        <f t="shared" si="1"/>
        <v>913704354</v>
      </c>
      <c r="I43" s="118">
        <f t="shared" si="2"/>
        <v>11065974954</v>
      </c>
      <c r="J43" s="118"/>
    </row>
    <row r="44" spans="1:10" x14ac:dyDescent="0.5">
      <c r="A44" s="117">
        <v>48</v>
      </c>
      <c r="B44" s="121">
        <v>619</v>
      </c>
      <c r="C44" s="119" t="s">
        <v>194</v>
      </c>
      <c r="D44" s="119" t="s">
        <v>168</v>
      </c>
      <c r="E44" s="118">
        <v>1773</v>
      </c>
      <c r="F44" s="118">
        <v>1850000</v>
      </c>
      <c r="G44" s="118">
        <f t="shared" si="0"/>
        <v>3280050000</v>
      </c>
      <c r="H44" s="118">
        <f t="shared" si="1"/>
        <v>295204500</v>
      </c>
      <c r="I44" s="118">
        <f t="shared" si="2"/>
        <v>3575254500</v>
      </c>
      <c r="J44" s="118"/>
    </row>
    <row r="45" spans="1:10" x14ac:dyDescent="0.5">
      <c r="A45" s="117">
        <v>49</v>
      </c>
      <c r="B45" s="121">
        <v>620</v>
      </c>
      <c r="C45" s="119" t="s">
        <v>194</v>
      </c>
      <c r="D45" s="119" t="s">
        <v>168</v>
      </c>
      <c r="E45" s="118">
        <v>4412</v>
      </c>
      <c r="F45" s="118">
        <v>1415600</v>
      </c>
      <c r="G45" s="118">
        <f t="shared" si="0"/>
        <v>6245627200</v>
      </c>
      <c r="H45" s="118">
        <f t="shared" si="1"/>
        <v>562106448</v>
      </c>
      <c r="I45" s="118">
        <f t="shared" si="2"/>
        <v>6807733648</v>
      </c>
      <c r="J45" s="118"/>
    </row>
    <row r="46" spans="1:10" x14ac:dyDescent="0.5">
      <c r="A46" s="117">
        <v>50</v>
      </c>
      <c r="B46" s="121">
        <v>620</v>
      </c>
      <c r="C46" s="119" t="s">
        <v>196</v>
      </c>
      <c r="D46" s="119" t="s">
        <v>168</v>
      </c>
      <c r="E46" s="118">
        <v>2765</v>
      </c>
      <c r="F46" s="118">
        <v>1415600</v>
      </c>
      <c r="G46" s="118">
        <f t="shared" si="0"/>
        <v>3914134000</v>
      </c>
      <c r="H46" s="118">
        <f t="shared" si="1"/>
        <v>352272060</v>
      </c>
      <c r="I46" s="118">
        <f t="shared" si="2"/>
        <v>4266406060</v>
      </c>
      <c r="J46" s="118"/>
    </row>
    <row r="47" spans="1:10" x14ac:dyDescent="0.5">
      <c r="A47" s="117">
        <v>51</v>
      </c>
      <c r="B47" s="121">
        <v>621</v>
      </c>
      <c r="C47" s="119" t="s">
        <v>196</v>
      </c>
      <c r="D47" s="119" t="s">
        <v>168</v>
      </c>
      <c r="E47" s="118">
        <v>1881</v>
      </c>
      <c r="F47" s="118">
        <v>1850000</v>
      </c>
      <c r="G47" s="118">
        <f t="shared" si="0"/>
        <v>3479850000</v>
      </c>
      <c r="H47" s="118">
        <f t="shared" si="1"/>
        <v>313186500</v>
      </c>
      <c r="I47" s="118">
        <f t="shared" si="2"/>
        <v>3793036500</v>
      </c>
      <c r="J47" s="118"/>
    </row>
    <row r="48" spans="1:10" x14ac:dyDescent="0.5">
      <c r="A48" s="117">
        <v>52</v>
      </c>
      <c r="B48" s="121">
        <v>622</v>
      </c>
      <c r="C48" s="119" t="s">
        <v>196</v>
      </c>
      <c r="D48" s="119" t="s">
        <v>168</v>
      </c>
      <c r="E48" s="118">
        <v>907</v>
      </c>
      <c r="F48" s="118">
        <v>1850000</v>
      </c>
      <c r="G48" s="118">
        <f t="shared" si="0"/>
        <v>1677950000</v>
      </c>
      <c r="H48" s="118">
        <f t="shared" si="1"/>
        <v>151015500</v>
      </c>
      <c r="I48" s="118">
        <f t="shared" si="2"/>
        <v>1828965500</v>
      </c>
      <c r="J48" s="118"/>
    </row>
    <row r="49" spans="1:10" x14ac:dyDescent="0.5">
      <c r="A49" s="117">
        <v>53</v>
      </c>
      <c r="B49" s="121">
        <v>627</v>
      </c>
      <c r="C49" s="119" t="s">
        <v>196</v>
      </c>
      <c r="D49" s="119" t="s">
        <v>168</v>
      </c>
      <c r="E49" s="118">
        <v>6594</v>
      </c>
      <c r="F49" s="118">
        <v>1415600</v>
      </c>
      <c r="G49" s="118">
        <f t="shared" si="0"/>
        <v>9334466400</v>
      </c>
      <c r="H49" s="118">
        <f t="shared" si="1"/>
        <v>840101976</v>
      </c>
      <c r="I49" s="118">
        <f t="shared" si="2"/>
        <v>10174568376</v>
      </c>
      <c r="J49" s="118"/>
    </row>
    <row r="50" spans="1:10" x14ac:dyDescent="0.5">
      <c r="A50" s="117">
        <v>54</v>
      </c>
      <c r="B50" s="121">
        <v>628</v>
      </c>
      <c r="C50" s="119" t="s">
        <v>196</v>
      </c>
      <c r="D50" s="119" t="s">
        <v>168</v>
      </c>
      <c r="E50" s="118">
        <v>7276</v>
      </c>
      <c r="F50" s="118">
        <v>1415600</v>
      </c>
      <c r="G50" s="118">
        <f t="shared" si="0"/>
        <v>10299905600</v>
      </c>
      <c r="H50" s="118">
        <f t="shared" si="1"/>
        <v>926991504</v>
      </c>
      <c r="I50" s="118">
        <f t="shared" si="2"/>
        <v>11226897104</v>
      </c>
      <c r="J50" s="118"/>
    </row>
    <row r="51" spans="1:10" x14ac:dyDescent="0.5">
      <c r="A51" s="117">
        <v>55</v>
      </c>
      <c r="B51" s="121">
        <v>704</v>
      </c>
      <c r="C51" s="119" t="s">
        <v>196</v>
      </c>
      <c r="D51" s="119" t="s">
        <v>168</v>
      </c>
      <c r="E51" s="118">
        <v>5224</v>
      </c>
      <c r="F51" s="118">
        <v>2343100</v>
      </c>
      <c r="G51" s="118">
        <f t="shared" si="0"/>
        <v>12240354400</v>
      </c>
      <c r="H51" s="118">
        <f t="shared" si="1"/>
        <v>1101631896</v>
      </c>
      <c r="I51" s="118">
        <f t="shared" si="2"/>
        <v>13341986296</v>
      </c>
      <c r="J51" s="118"/>
    </row>
    <row r="52" spans="1:10" x14ac:dyDescent="0.5">
      <c r="A52" s="117">
        <v>56</v>
      </c>
      <c r="B52" s="121">
        <v>705</v>
      </c>
      <c r="C52" s="119" t="s">
        <v>196</v>
      </c>
      <c r="D52" s="119" t="s">
        <v>168</v>
      </c>
      <c r="E52" s="118">
        <v>8578</v>
      </c>
      <c r="F52" s="118">
        <v>1415600</v>
      </c>
      <c r="G52" s="118">
        <f t="shared" si="0"/>
        <v>12143016800</v>
      </c>
      <c r="H52" s="118">
        <f t="shared" si="1"/>
        <v>1092871512</v>
      </c>
      <c r="I52" s="118">
        <f t="shared" si="2"/>
        <v>13235888312</v>
      </c>
      <c r="J52" s="118"/>
    </row>
    <row r="53" spans="1:10" x14ac:dyDescent="0.5">
      <c r="A53" s="117">
        <v>57</v>
      </c>
      <c r="B53" s="121">
        <v>705</v>
      </c>
      <c r="C53" s="119" t="s">
        <v>194</v>
      </c>
      <c r="D53" s="119" t="s">
        <v>168</v>
      </c>
      <c r="E53" s="118">
        <v>6686</v>
      </c>
      <c r="F53" s="118">
        <v>1357800</v>
      </c>
      <c r="G53" s="118">
        <f t="shared" si="0"/>
        <v>9078250800</v>
      </c>
      <c r="H53" s="118">
        <f t="shared" si="1"/>
        <v>817042572</v>
      </c>
      <c r="I53" s="118">
        <f t="shared" si="2"/>
        <v>9895293372</v>
      </c>
      <c r="J53" s="118"/>
    </row>
    <row r="54" spans="1:10" x14ac:dyDescent="0.5">
      <c r="A54" s="117">
        <v>58</v>
      </c>
      <c r="B54" s="121">
        <v>712</v>
      </c>
      <c r="C54" s="119" t="s">
        <v>194</v>
      </c>
      <c r="D54" s="119" t="s">
        <v>168</v>
      </c>
      <c r="E54" s="118">
        <v>4046</v>
      </c>
      <c r="F54" s="118">
        <v>1415600</v>
      </c>
      <c r="G54" s="118">
        <f t="shared" si="0"/>
        <v>5727517600</v>
      </c>
      <c r="H54" s="118">
        <f t="shared" si="1"/>
        <v>515476584</v>
      </c>
      <c r="I54" s="118">
        <f t="shared" si="2"/>
        <v>6242994184</v>
      </c>
      <c r="J54" s="118"/>
    </row>
    <row r="55" spans="1:10" x14ac:dyDescent="0.5">
      <c r="A55" s="117">
        <v>59</v>
      </c>
      <c r="B55" s="121">
        <v>712</v>
      </c>
      <c r="C55" s="119" t="s">
        <v>196</v>
      </c>
      <c r="D55" s="119" t="s">
        <v>168</v>
      </c>
      <c r="E55" s="118">
        <v>5143</v>
      </c>
      <c r="F55" s="118">
        <v>1357800</v>
      </c>
      <c r="G55" s="118">
        <f t="shared" si="0"/>
        <v>6983165400</v>
      </c>
      <c r="H55" s="118">
        <f t="shared" si="1"/>
        <v>628484886</v>
      </c>
      <c r="I55" s="118">
        <f t="shared" si="2"/>
        <v>7611650286</v>
      </c>
      <c r="J55" s="118"/>
    </row>
    <row r="56" spans="1:10" x14ac:dyDescent="0.5">
      <c r="A56" s="117">
        <v>60</v>
      </c>
      <c r="B56" s="121">
        <v>717</v>
      </c>
      <c r="C56" s="119" t="s">
        <v>196</v>
      </c>
      <c r="D56" s="119" t="s">
        <v>168</v>
      </c>
      <c r="E56" s="118">
        <v>6082</v>
      </c>
      <c r="F56" s="118">
        <v>2370600</v>
      </c>
      <c r="G56" s="118">
        <f t="shared" si="0"/>
        <v>14417989200</v>
      </c>
      <c r="H56" s="118">
        <f t="shared" si="1"/>
        <v>1297619028</v>
      </c>
      <c r="I56" s="118">
        <f t="shared" si="2"/>
        <v>15715608228</v>
      </c>
      <c r="J56" s="118"/>
    </row>
    <row r="57" spans="1:10" x14ac:dyDescent="0.5">
      <c r="A57" s="117">
        <v>61</v>
      </c>
      <c r="B57" s="121">
        <v>722</v>
      </c>
      <c r="C57" s="119" t="s">
        <v>196</v>
      </c>
      <c r="D57" s="119" t="s">
        <v>168</v>
      </c>
      <c r="E57" s="118">
        <v>15895</v>
      </c>
      <c r="F57" s="118">
        <v>1357800</v>
      </c>
      <c r="G57" s="118">
        <f t="shared" si="0"/>
        <v>21582231000</v>
      </c>
      <c r="H57" s="118">
        <f t="shared" si="1"/>
        <v>1942400790</v>
      </c>
      <c r="I57" s="118">
        <f t="shared" si="2"/>
        <v>23524631790</v>
      </c>
      <c r="J57" s="118"/>
    </row>
    <row r="58" spans="1:10" x14ac:dyDescent="0.5">
      <c r="A58" s="117">
        <v>62</v>
      </c>
      <c r="B58" s="121">
        <v>801</v>
      </c>
      <c r="C58" s="119" t="s">
        <v>196</v>
      </c>
      <c r="D58" s="119" t="s">
        <v>168</v>
      </c>
      <c r="E58" s="118">
        <v>7337</v>
      </c>
      <c r="F58" s="118">
        <v>1357800</v>
      </c>
      <c r="G58" s="118">
        <f t="shared" si="0"/>
        <v>9962178600</v>
      </c>
      <c r="H58" s="118">
        <f t="shared" si="1"/>
        <v>896596074</v>
      </c>
      <c r="I58" s="118">
        <f t="shared" si="2"/>
        <v>10858774674</v>
      </c>
      <c r="J58" s="118"/>
    </row>
    <row r="59" spans="1:10" x14ac:dyDescent="0.5">
      <c r="A59" s="117">
        <v>63</v>
      </c>
      <c r="B59" s="121">
        <v>808</v>
      </c>
      <c r="C59" s="119" t="s">
        <v>196</v>
      </c>
      <c r="D59" s="119" t="s">
        <v>168</v>
      </c>
      <c r="E59" s="118">
        <v>1416</v>
      </c>
      <c r="F59" s="118">
        <v>1357800</v>
      </c>
      <c r="G59" s="118">
        <f t="shared" si="0"/>
        <v>1922644800</v>
      </c>
      <c r="H59" s="118">
        <f t="shared" si="1"/>
        <v>173038032</v>
      </c>
      <c r="I59" s="118">
        <f t="shared" si="2"/>
        <v>2095682832</v>
      </c>
      <c r="J59" s="118"/>
    </row>
    <row r="60" spans="1:10" x14ac:dyDescent="0.5">
      <c r="A60" s="117">
        <v>64</v>
      </c>
      <c r="B60" s="121">
        <v>808</v>
      </c>
      <c r="C60" s="119" t="s">
        <v>193</v>
      </c>
      <c r="D60" s="119" t="s">
        <v>168</v>
      </c>
      <c r="E60" s="118">
        <v>5515</v>
      </c>
      <c r="F60" s="118">
        <v>1470600</v>
      </c>
      <c r="G60" s="118">
        <f t="shared" si="0"/>
        <v>8110359000</v>
      </c>
      <c r="H60" s="118">
        <f t="shared" si="1"/>
        <v>729932310</v>
      </c>
      <c r="I60" s="118">
        <f t="shared" si="2"/>
        <v>8840291310</v>
      </c>
      <c r="J60" s="118"/>
    </row>
    <row r="61" spans="1:10" x14ac:dyDescent="0.5">
      <c r="A61" s="117">
        <v>65</v>
      </c>
      <c r="B61" s="121">
        <v>814</v>
      </c>
      <c r="C61" s="119" t="s">
        <v>193</v>
      </c>
      <c r="D61" s="119" t="s">
        <v>168</v>
      </c>
      <c r="E61" s="118">
        <v>7220</v>
      </c>
      <c r="F61" s="118">
        <v>1470600</v>
      </c>
      <c r="G61" s="118">
        <f t="shared" si="0"/>
        <v>10617732000</v>
      </c>
      <c r="H61" s="118">
        <f t="shared" si="1"/>
        <v>955595880</v>
      </c>
      <c r="I61" s="118">
        <f t="shared" si="2"/>
        <v>11573327880</v>
      </c>
      <c r="J61" s="118"/>
    </row>
    <row r="62" spans="1:10" x14ac:dyDescent="0.5">
      <c r="A62" s="117">
        <v>66</v>
      </c>
      <c r="B62" s="121">
        <v>817</v>
      </c>
      <c r="C62" s="119" t="s">
        <v>193</v>
      </c>
      <c r="D62" s="119" t="s">
        <v>168</v>
      </c>
      <c r="E62" s="118">
        <v>7402</v>
      </c>
      <c r="F62" s="118">
        <v>1470600</v>
      </c>
      <c r="G62" s="118">
        <f t="shared" si="0"/>
        <v>10885381200</v>
      </c>
      <c r="H62" s="118">
        <f t="shared" si="1"/>
        <v>979684308</v>
      </c>
      <c r="I62" s="118">
        <f t="shared" si="2"/>
        <v>11865065508</v>
      </c>
      <c r="J62" s="118"/>
    </row>
    <row r="63" spans="1:10" x14ac:dyDescent="0.5">
      <c r="A63" s="117">
        <v>67</v>
      </c>
      <c r="B63" s="121">
        <v>827</v>
      </c>
      <c r="C63" s="119" t="s">
        <v>193</v>
      </c>
      <c r="D63" s="119" t="s">
        <v>168</v>
      </c>
      <c r="E63" s="118">
        <v>7464</v>
      </c>
      <c r="F63" s="118">
        <v>1470600</v>
      </c>
      <c r="G63" s="118">
        <f t="shared" si="0"/>
        <v>10976558400</v>
      </c>
      <c r="H63" s="118">
        <f t="shared" si="1"/>
        <v>987890256</v>
      </c>
      <c r="I63" s="118">
        <f t="shared" si="2"/>
        <v>11964448656</v>
      </c>
      <c r="J63" s="118"/>
    </row>
    <row r="64" spans="1:10" x14ac:dyDescent="0.5">
      <c r="A64" s="117">
        <v>68</v>
      </c>
      <c r="B64" s="121">
        <v>906</v>
      </c>
      <c r="C64" s="119" t="s">
        <v>193</v>
      </c>
      <c r="D64" s="119" t="s">
        <v>168</v>
      </c>
      <c r="E64" s="118">
        <v>2173</v>
      </c>
      <c r="F64" s="118">
        <v>1470600</v>
      </c>
      <c r="G64" s="118">
        <f t="shared" si="0"/>
        <v>3195613800</v>
      </c>
      <c r="H64" s="118">
        <f t="shared" si="1"/>
        <v>287605242</v>
      </c>
      <c r="I64" s="118">
        <f t="shared" si="2"/>
        <v>3483219042</v>
      </c>
      <c r="J64" s="118"/>
    </row>
    <row r="65" spans="1:10" x14ac:dyDescent="0.5">
      <c r="A65" s="117">
        <v>69</v>
      </c>
      <c r="B65" s="121">
        <v>914</v>
      </c>
      <c r="C65" s="119" t="s">
        <v>193</v>
      </c>
      <c r="D65" s="119" t="s">
        <v>168</v>
      </c>
      <c r="E65" s="118">
        <v>7014</v>
      </c>
      <c r="F65" s="118">
        <v>1470600</v>
      </c>
      <c r="G65" s="118">
        <f t="shared" si="0"/>
        <v>10314788400</v>
      </c>
      <c r="H65" s="118">
        <f t="shared" si="1"/>
        <v>928330956</v>
      </c>
      <c r="I65" s="118">
        <f t="shared" si="2"/>
        <v>11243119356</v>
      </c>
      <c r="J65" s="118"/>
    </row>
    <row r="66" spans="1:10" x14ac:dyDescent="0.5">
      <c r="A66" s="117">
        <v>70</v>
      </c>
      <c r="B66" s="121">
        <v>1003</v>
      </c>
      <c r="C66" s="119" t="s">
        <v>193</v>
      </c>
      <c r="D66" s="119" t="s">
        <v>168</v>
      </c>
      <c r="E66" s="118">
        <v>578</v>
      </c>
      <c r="F66" s="118">
        <v>1470600</v>
      </c>
      <c r="G66" s="118">
        <f t="shared" si="0"/>
        <v>850006800</v>
      </c>
      <c r="H66" s="118">
        <f t="shared" si="1"/>
        <v>76500612</v>
      </c>
      <c r="I66" s="118">
        <f t="shared" si="2"/>
        <v>926507412</v>
      </c>
      <c r="J66" s="118"/>
    </row>
    <row r="67" spans="1:10" x14ac:dyDescent="0.5">
      <c r="A67" s="117">
        <v>71</v>
      </c>
      <c r="B67" s="121">
        <v>1026</v>
      </c>
      <c r="C67" s="119" t="s">
        <v>196</v>
      </c>
      <c r="D67" s="119" t="s">
        <v>168</v>
      </c>
      <c r="E67" s="118">
        <v>9111</v>
      </c>
      <c r="F67" s="118">
        <v>2000000</v>
      </c>
      <c r="G67" s="118">
        <f t="shared" ref="G67:G96" si="3">F67*E67</f>
        <v>18222000000</v>
      </c>
      <c r="H67" s="118">
        <f t="shared" ref="H67:H96" si="4">G67*0.09</f>
        <v>1639980000</v>
      </c>
      <c r="I67" s="118">
        <f t="shared" ref="I67:I96" si="5">H67+G67</f>
        <v>19861980000</v>
      </c>
      <c r="J67" s="118"/>
    </row>
    <row r="68" spans="1:10" x14ac:dyDescent="0.5">
      <c r="A68" s="117">
        <v>72</v>
      </c>
      <c r="B68" s="121">
        <v>1102</v>
      </c>
      <c r="C68" s="119" t="s">
        <v>196</v>
      </c>
      <c r="D68" s="119" t="s">
        <v>168</v>
      </c>
      <c r="E68" s="118">
        <v>6732</v>
      </c>
      <c r="F68" s="118">
        <v>2515600</v>
      </c>
      <c r="G68" s="118">
        <f t="shared" si="3"/>
        <v>16935019200</v>
      </c>
      <c r="H68" s="118">
        <f t="shared" si="4"/>
        <v>1524151728</v>
      </c>
      <c r="I68" s="118">
        <f t="shared" si="5"/>
        <v>18459170928</v>
      </c>
      <c r="J68" s="118"/>
    </row>
    <row r="69" spans="1:10" x14ac:dyDescent="0.5">
      <c r="A69" s="117">
        <v>73</v>
      </c>
      <c r="B69" s="121">
        <v>1104</v>
      </c>
      <c r="C69" s="119" t="s">
        <v>196</v>
      </c>
      <c r="D69" s="119" t="s">
        <v>168</v>
      </c>
      <c r="E69" s="118">
        <v>2106</v>
      </c>
      <c r="F69" s="118">
        <v>1798200</v>
      </c>
      <c r="G69" s="118">
        <f t="shared" si="3"/>
        <v>3787009200</v>
      </c>
      <c r="H69" s="118">
        <f t="shared" si="4"/>
        <v>340830828</v>
      </c>
      <c r="I69" s="118">
        <f t="shared" si="5"/>
        <v>4127840028</v>
      </c>
      <c r="J69" s="118"/>
    </row>
    <row r="70" spans="1:10" x14ac:dyDescent="0.5">
      <c r="A70" s="117">
        <v>74</v>
      </c>
      <c r="B70" s="121">
        <v>1107</v>
      </c>
      <c r="C70" s="119" t="s">
        <v>196</v>
      </c>
      <c r="D70" s="119" t="s">
        <v>168</v>
      </c>
      <c r="E70" s="118">
        <v>5337</v>
      </c>
      <c r="F70" s="118">
        <v>1926600</v>
      </c>
      <c r="G70" s="118">
        <f t="shared" si="3"/>
        <v>10282264200</v>
      </c>
      <c r="H70" s="118">
        <f t="shared" si="4"/>
        <v>925403778</v>
      </c>
      <c r="I70" s="118">
        <f t="shared" si="5"/>
        <v>11207667978</v>
      </c>
      <c r="J70" s="118"/>
    </row>
    <row r="71" spans="1:10" x14ac:dyDescent="0.5">
      <c r="A71" s="117">
        <v>75</v>
      </c>
      <c r="B71" s="121">
        <v>1107</v>
      </c>
      <c r="C71" s="119" t="s">
        <v>194</v>
      </c>
      <c r="D71" s="119" t="s">
        <v>168</v>
      </c>
      <c r="E71" s="118">
        <v>4347</v>
      </c>
      <c r="F71" s="118">
        <v>1926600</v>
      </c>
      <c r="G71" s="118">
        <f t="shared" si="3"/>
        <v>8374930200</v>
      </c>
      <c r="H71" s="118">
        <f t="shared" si="4"/>
        <v>753743718</v>
      </c>
      <c r="I71" s="118">
        <f t="shared" si="5"/>
        <v>9128673918</v>
      </c>
      <c r="J71" s="118"/>
    </row>
    <row r="72" spans="1:10" x14ac:dyDescent="0.5">
      <c r="A72" s="117">
        <v>76</v>
      </c>
      <c r="B72" s="121">
        <v>1109</v>
      </c>
      <c r="C72" s="119" t="s">
        <v>194</v>
      </c>
      <c r="D72" s="119" t="s">
        <v>168</v>
      </c>
      <c r="E72" s="118">
        <v>3360</v>
      </c>
      <c r="F72" s="118">
        <v>1798200</v>
      </c>
      <c r="G72" s="118">
        <f t="shared" si="3"/>
        <v>6041952000</v>
      </c>
      <c r="H72" s="118">
        <f t="shared" si="4"/>
        <v>543775680</v>
      </c>
      <c r="I72" s="118">
        <f t="shared" si="5"/>
        <v>6585727680</v>
      </c>
      <c r="J72" s="118"/>
    </row>
    <row r="73" spans="1:10" x14ac:dyDescent="0.5">
      <c r="A73" s="117">
        <v>77</v>
      </c>
      <c r="B73" s="121">
        <v>1109</v>
      </c>
      <c r="C73" s="119" t="s">
        <v>194</v>
      </c>
      <c r="D73" s="119" t="s">
        <v>168</v>
      </c>
      <c r="E73" s="118">
        <v>4121</v>
      </c>
      <c r="F73" s="118">
        <v>1798200</v>
      </c>
      <c r="G73" s="118">
        <f t="shared" si="3"/>
        <v>7410382200</v>
      </c>
      <c r="H73" s="118">
        <f t="shared" si="4"/>
        <v>666934398</v>
      </c>
      <c r="I73" s="118">
        <f t="shared" si="5"/>
        <v>8077316598</v>
      </c>
      <c r="J73" s="118"/>
    </row>
    <row r="74" spans="1:10" x14ac:dyDescent="0.5">
      <c r="A74" s="117">
        <v>78</v>
      </c>
      <c r="B74" s="121">
        <v>1110</v>
      </c>
      <c r="C74" s="119" t="s">
        <v>194</v>
      </c>
      <c r="D74" s="119" t="s">
        <v>168</v>
      </c>
      <c r="E74" s="118">
        <v>1346</v>
      </c>
      <c r="F74" s="118">
        <v>1798200</v>
      </c>
      <c r="G74" s="118">
        <f t="shared" si="3"/>
        <v>2420377200</v>
      </c>
      <c r="H74" s="118">
        <f t="shared" si="4"/>
        <v>217833948</v>
      </c>
      <c r="I74" s="118">
        <f t="shared" si="5"/>
        <v>2638211148</v>
      </c>
      <c r="J74" s="118"/>
    </row>
    <row r="75" spans="1:10" x14ac:dyDescent="0.5">
      <c r="A75" s="117">
        <v>79</v>
      </c>
      <c r="B75" s="121">
        <v>1111</v>
      </c>
      <c r="C75" s="119" t="s">
        <v>194</v>
      </c>
      <c r="D75" s="119" t="s">
        <v>168</v>
      </c>
      <c r="E75" s="118">
        <v>3987</v>
      </c>
      <c r="F75" s="118">
        <v>1798200</v>
      </c>
      <c r="G75" s="118">
        <f t="shared" si="3"/>
        <v>7169423400</v>
      </c>
      <c r="H75" s="118">
        <f t="shared" si="4"/>
        <v>645248106</v>
      </c>
      <c r="I75" s="118">
        <f t="shared" si="5"/>
        <v>7814671506</v>
      </c>
      <c r="J75" s="118"/>
    </row>
    <row r="76" spans="1:10" x14ac:dyDescent="0.5">
      <c r="A76" s="117">
        <v>80</v>
      </c>
      <c r="B76" s="121">
        <v>1114</v>
      </c>
      <c r="C76" s="119" t="s">
        <v>196</v>
      </c>
      <c r="D76" s="119" t="s">
        <v>168</v>
      </c>
      <c r="E76" s="118">
        <v>4738</v>
      </c>
      <c r="F76" s="118">
        <v>1926600</v>
      </c>
      <c r="G76" s="118">
        <f t="shared" si="3"/>
        <v>9128230800</v>
      </c>
      <c r="H76" s="118">
        <f t="shared" si="4"/>
        <v>821540772</v>
      </c>
      <c r="I76" s="118">
        <f t="shared" si="5"/>
        <v>9949771572</v>
      </c>
      <c r="J76" s="118"/>
    </row>
    <row r="77" spans="1:10" x14ac:dyDescent="0.5">
      <c r="A77" s="117">
        <v>81</v>
      </c>
      <c r="B77" s="121">
        <v>1114</v>
      </c>
      <c r="C77" s="119" t="s">
        <v>196</v>
      </c>
      <c r="D77" s="119" t="s">
        <v>168</v>
      </c>
      <c r="E77" s="118">
        <v>7619</v>
      </c>
      <c r="F77" s="118">
        <v>1798200</v>
      </c>
      <c r="G77" s="118">
        <f t="shared" si="3"/>
        <v>13700485800</v>
      </c>
      <c r="H77" s="118">
        <f t="shared" si="4"/>
        <v>1233043722</v>
      </c>
      <c r="I77" s="118">
        <f t="shared" si="5"/>
        <v>14933529522</v>
      </c>
      <c r="J77" s="118"/>
    </row>
    <row r="78" spans="1:10" x14ac:dyDescent="0.5">
      <c r="A78" s="117">
        <v>82</v>
      </c>
      <c r="B78" s="121">
        <v>1115</v>
      </c>
      <c r="C78" s="119" t="s">
        <v>196</v>
      </c>
      <c r="D78" s="119" t="s">
        <v>168</v>
      </c>
      <c r="E78" s="118">
        <v>6774</v>
      </c>
      <c r="F78" s="118">
        <v>1926600</v>
      </c>
      <c r="G78" s="118">
        <f t="shared" si="3"/>
        <v>13050788400</v>
      </c>
      <c r="H78" s="118">
        <f t="shared" si="4"/>
        <v>1174570956</v>
      </c>
      <c r="I78" s="118">
        <f t="shared" si="5"/>
        <v>14225359356</v>
      </c>
      <c r="J78" s="118"/>
    </row>
    <row r="79" spans="1:10" x14ac:dyDescent="0.5">
      <c r="A79" s="117">
        <v>83</v>
      </c>
      <c r="B79" s="121">
        <v>1123</v>
      </c>
      <c r="C79" s="119" t="s">
        <v>196</v>
      </c>
      <c r="D79" s="119" t="s">
        <v>168</v>
      </c>
      <c r="E79" s="118">
        <v>7359</v>
      </c>
      <c r="F79" s="118">
        <v>1798200</v>
      </c>
      <c r="G79" s="118">
        <f t="shared" si="3"/>
        <v>13232953800</v>
      </c>
      <c r="H79" s="118">
        <f t="shared" si="4"/>
        <v>1190965842</v>
      </c>
      <c r="I79" s="118">
        <f t="shared" si="5"/>
        <v>14423919642</v>
      </c>
      <c r="J79" s="118"/>
    </row>
    <row r="80" spans="1:10" x14ac:dyDescent="0.5">
      <c r="A80" s="117">
        <v>84</v>
      </c>
      <c r="B80" s="121">
        <v>1123</v>
      </c>
      <c r="C80" s="119" t="s">
        <v>194</v>
      </c>
      <c r="D80" s="119" t="s">
        <v>168</v>
      </c>
      <c r="E80" s="118">
        <v>7437</v>
      </c>
      <c r="F80" s="118">
        <v>1798200</v>
      </c>
      <c r="G80" s="118">
        <f t="shared" si="3"/>
        <v>13373213400</v>
      </c>
      <c r="H80" s="118">
        <f t="shared" si="4"/>
        <v>1203589206</v>
      </c>
      <c r="I80" s="118">
        <f t="shared" si="5"/>
        <v>14576802606</v>
      </c>
      <c r="J80" s="118"/>
    </row>
    <row r="81" spans="1:10" x14ac:dyDescent="0.5">
      <c r="A81" s="117">
        <v>85</v>
      </c>
      <c r="B81" s="121">
        <v>1129</v>
      </c>
      <c r="C81" s="119" t="s">
        <v>194</v>
      </c>
      <c r="D81" s="119" t="s">
        <v>168</v>
      </c>
      <c r="E81" s="118">
        <v>6062</v>
      </c>
      <c r="F81" s="118">
        <v>1798200</v>
      </c>
      <c r="G81" s="118">
        <f t="shared" si="3"/>
        <v>10900688400</v>
      </c>
      <c r="H81" s="118">
        <f t="shared" si="4"/>
        <v>981061956</v>
      </c>
      <c r="I81" s="118">
        <f t="shared" si="5"/>
        <v>11881750356</v>
      </c>
      <c r="J81" s="118"/>
    </row>
    <row r="82" spans="1:10" x14ac:dyDescent="0.5">
      <c r="A82" s="117">
        <v>86</v>
      </c>
      <c r="B82" s="121">
        <v>1202</v>
      </c>
      <c r="C82" s="119" t="s">
        <v>194</v>
      </c>
      <c r="D82" s="119" t="s">
        <v>168</v>
      </c>
      <c r="E82" s="118">
        <v>6757</v>
      </c>
      <c r="F82" s="118">
        <v>2515600</v>
      </c>
      <c r="G82" s="118">
        <f t="shared" si="3"/>
        <v>16997909200</v>
      </c>
      <c r="H82" s="118">
        <f t="shared" si="4"/>
        <v>1529811828</v>
      </c>
      <c r="I82" s="118">
        <f t="shared" si="5"/>
        <v>18527721028</v>
      </c>
      <c r="J82" s="118"/>
    </row>
    <row r="83" spans="1:10" x14ac:dyDescent="0.5">
      <c r="A83" s="117">
        <v>87</v>
      </c>
      <c r="B83" s="121">
        <v>1208</v>
      </c>
      <c r="C83" s="119" t="s">
        <v>197</v>
      </c>
      <c r="D83" s="119" t="s">
        <v>168</v>
      </c>
      <c r="E83" s="118">
        <v>1990</v>
      </c>
      <c r="F83" s="118">
        <v>2000000</v>
      </c>
      <c r="G83" s="118">
        <f t="shared" si="3"/>
        <v>3980000000</v>
      </c>
      <c r="H83" s="118">
        <f t="shared" si="4"/>
        <v>358200000</v>
      </c>
      <c r="I83" s="118">
        <f t="shared" si="5"/>
        <v>4338200000</v>
      </c>
      <c r="J83" s="118"/>
    </row>
    <row r="84" spans="1:10" x14ac:dyDescent="0.5">
      <c r="A84" s="117">
        <v>88</v>
      </c>
      <c r="B84" s="121">
        <v>1208</v>
      </c>
      <c r="C84" s="119" t="s">
        <v>197</v>
      </c>
      <c r="D84" s="119" t="s">
        <v>168</v>
      </c>
      <c r="E84" s="118">
        <v>1991</v>
      </c>
      <c r="F84" s="118">
        <v>2000000</v>
      </c>
      <c r="G84" s="118">
        <f t="shared" si="3"/>
        <v>3982000000</v>
      </c>
      <c r="H84" s="118">
        <f t="shared" si="4"/>
        <v>358380000</v>
      </c>
      <c r="I84" s="118">
        <f t="shared" si="5"/>
        <v>4340380000</v>
      </c>
      <c r="J84" s="118"/>
    </row>
    <row r="85" spans="1:10" x14ac:dyDescent="0.5">
      <c r="A85" s="117">
        <v>89</v>
      </c>
      <c r="B85" s="121">
        <v>1208</v>
      </c>
      <c r="C85" s="119" t="s">
        <v>197</v>
      </c>
      <c r="D85" s="119" t="s">
        <v>168</v>
      </c>
      <c r="E85" s="118">
        <v>1996</v>
      </c>
      <c r="F85" s="118">
        <v>2000000</v>
      </c>
      <c r="G85" s="118">
        <f t="shared" si="3"/>
        <v>3992000000</v>
      </c>
      <c r="H85" s="118">
        <f t="shared" si="4"/>
        <v>359280000</v>
      </c>
      <c r="I85" s="118">
        <f t="shared" si="5"/>
        <v>4351280000</v>
      </c>
      <c r="J85" s="118"/>
    </row>
    <row r="86" spans="1:10" x14ac:dyDescent="0.5">
      <c r="A86" s="117">
        <v>90</v>
      </c>
      <c r="B86" s="121">
        <v>1208</v>
      </c>
      <c r="C86" s="119" t="s">
        <v>197</v>
      </c>
      <c r="D86" s="119" t="s">
        <v>168</v>
      </c>
      <c r="E86" s="118">
        <v>1998</v>
      </c>
      <c r="F86" s="118">
        <v>2000000</v>
      </c>
      <c r="G86" s="118">
        <f t="shared" si="3"/>
        <v>3996000000</v>
      </c>
      <c r="H86" s="118">
        <f t="shared" si="4"/>
        <v>359640000</v>
      </c>
      <c r="I86" s="118">
        <f t="shared" si="5"/>
        <v>4355640000</v>
      </c>
      <c r="J86" s="118"/>
    </row>
    <row r="87" spans="1:10" x14ac:dyDescent="0.5">
      <c r="A87" s="117">
        <v>91</v>
      </c>
      <c r="B87" s="121">
        <v>1209</v>
      </c>
      <c r="C87" s="119" t="s">
        <v>197</v>
      </c>
      <c r="D87" s="119" t="s">
        <v>168</v>
      </c>
      <c r="E87" s="118">
        <v>1989</v>
      </c>
      <c r="F87" s="118">
        <v>1928500</v>
      </c>
      <c r="G87" s="118">
        <f t="shared" si="3"/>
        <v>3835786500</v>
      </c>
      <c r="H87" s="118">
        <f t="shared" si="4"/>
        <v>345220785</v>
      </c>
      <c r="I87" s="118">
        <f t="shared" si="5"/>
        <v>4181007285</v>
      </c>
      <c r="J87" s="118"/>
    </row>
    <row r="88" spans="1:10" x14ac:dyDescent="0.5">
      <c r="A88" s="117">
        <v>92</v>
      </c>
      <c r="B88" s="121">
        <v>1210</v>
      </c>
      <c r="C88" s="119" t="s">
        <v>197</v>
      </c>
      <c r="D88" s="119" t="s">
        <v>168</v>
      </c>
      <c r="E88" s="118">
        <v>1900</v>
      </c>
      <c r="F88" s="118">
        <v>2000000</v>
      </c>
      <c r="G88" s="118">
        <f t="shared" si="3"/>
        <v>3800000000</v>
      </c>
      <c r="H88" s="118">
        <f t="shared" si="4"/>
        <v>342000000</v>
      </c>
      <c r="I88" s="118">
        <f t="shared" si="5"/>
        <v>4142000000</v>
      </c>
      <c r="J88" s="118"/>
    </row>
    <row r="89" spans="1:10" x14ac:dyDescent="0.5">
      <c r="A89" s="117">
        <v>93</v>
      </c>
      <c r="B89" s="121">
        <v>1210</v>
      </c>
      <c r="C89" s="119" t="s">
        <v>197</v>
      </c>
      <c r="D89" s="119" t="s">
        <v>168</v>
      </c>
      <c r="E89" s="118">
        <v>1998</v>
      </c>
      <c r="F89" s="118">
        <v>2000000</v>
      </c>
      <c r="G89" s="118">
        <f t="shared" si="3"/>
        <v>3996000000</v>
      </c>
      <c r="H89" s="118">
        <f t="shared" si="4"/>
        <v>359640000</v>
      </c>
      <c r="I89" s="118">
        <f t="shared" si="5"/>
        <v>4355640000</v>
      </c>
      <c r="J89" s="118"/>
    </row>
    <row r="90" spans="1:10" x14ac:dyDescent="0.5">
      <c r="A90" s="117">
        <v>94</v>
      </c>
      <c r="B90" s="121">
        <v>1212</v>
      </c>
      <c r="C90" s="119" t="s">
        <v>193</v>
      </c>
      <c r="D90" s="119" t="s">
        <v>168</v>
      </c>
      <c r="E90" s="118">
        <v>6699</v>
      </c>
      <c r="F90" s="118">
        <v>1928500</v>
      </c>
      <c r="G90" s="118">
        <f t="shared" si="3"/>
        <v>12919021500</v>
      </c>
      <c r="H90" s="118">
        <f t="shared" si="4"/>
        <v>1162711935</v>
      </c>
      <c r="I90" s="118">
        <f t="shared" si="5"/>
        <v>14081733435</v>
      </c>
      <c r="J90" s="118"/>
    </row>
    <row r="91" spans="1:10" x14ac:dyDescent="0.5">
      <c r="A91" s="117">
        <v>95</v>
      </c>
      <c r="B91" s="121">
        <v>1213</v>
      </c>
      <c r="C91" s="119" t="s">
        <v>193</v>
      </c>
      <c r="D91" s="119" t="s">
        <v>168</v>
      </c>
      <c r="E91" s="118">
        <v>4658</v>
      </c>
      <c r="F91" s="118">
        <v>1928500</v>
      </c>
      <c r="G91" s="118">
        <f t="shared" si="3"/>
        <v>8982953000</v>
      </c>
      <c r="H91" s="118">
        <f t="shared" si="4"/>
        <v>808465770</v>
      </c>
      <c r="I91" s="118">
        <f t="shared" si="5"/>
        <v>9791418770</v>
      </c>
      <c r="J91" s="118"/>
    </row>
    <row r="92" spans="1:10" x14ac:dyDescent="0.5">
      <c r="A92" s="117">
        <v>96</v>
      </c>
      <c r="B92" s="121">
        <v>1214</v>
      </c>
      <c r="C92" s="119" t="s">
        <v>193</v>
      </c>
      <c r="D92" s="119" t="s">
        <v>168</v>
      </c>
      <c r="E92" s="118">
        <v>1996</v>
      </c>
      <c r="F92" s="118">
        <v>2000000</v>
      </c>
      <c r="G92" s="118">
        <f t="shared" si="3"/>
        <v>3992000000</v>
      </c>
      <c r="H92" s="118">
        <f t="shared" si="4"/>
        <v>359280000</v>
      </c>
      <c r="I92" s="118">
        <f t="shared" si="5"/>
        <v>4351280000</v>
      </c>
      <c r="J92" s="118"/>
    </row>
    <row r="93" spans="1:10" x14ac:dyDescent="0.5">
      <c r="A93" s="117">
        <v>97</v>
      </c>
      <c r="B93" s="121">
        <v>1220</v>
      </c>
      <c r="C93" s="119" t="s">
        <v>193</v>
      </c>
      <c r="D93" s="119" t="s">
        <v>168</v>
      </c>
      <c r="E93" s="118">
        <v>8652</v>
      </c>
      <c r="F93" s="118">
        <v>1928500</v>
      </c>
      <c r="G93" s="118">
        <f t="shared" si="3"/>
        <v>16685382000</v>
      </c>
      <c r="H93" s="118">
        <f t="shared" si="4"/>
        <v>1501684380</v>
      </c>
      <c r="I93" s="118">
        <f t="shared" si="5"/>
        <v>18187066380</v>
      </c>
      <c r="J93" s="118"/>
    </row>
    <row r="94" spans="1:10" x14ac:dyDescent="0.5">
      <c r="A94" s="117">
        <v>98</v>
      </c>
      <c r="B94" s="121">
        <v>1224</v>
      </c>
      <c r="C94" s="119" t="s">
        <v>193</v>
      </c>
      <c r="D94" s="119" t="s">
        <v>168</v>
      </c>
      <c r="E94" s="118">
        <v>1366</v>
      </c>
      <c r="F94" s="118">
        <v>1928500</v>
      </c>
      <c r="G94" s="118">
        <f t="shared" si="3"/>
        <v>2634331000</v>
      </c>
      <c r="H94" s="118">
        <f t="shared" si="4"/>
        <v>237089790</v>
      </c>
      <c r="I94" s="118">
        <f t="shared" si="5"/>
        <v>2871420790</v>
      </c>
      <c r="J94" s="118"/>
    </row>
    <row r="95" spans="1:10" x14ac:dyDescent="0.5">
      <c r="A95" s="117">
        <v>99</v>
      </c>
      <c r="B95" s="121">
        <v>1227</v>
      </c>
      <c r="C95" s="119" t="s">
        <v>193</v>
      </c>
      <c r="D95" s="119" t="s">
        <v>168</v>
      </c>
      <c r="E95" s="118">
        <v>3449</v>
      </c>
      <c r="F95" s="118">
        <v>1928500</v>
      </c>
      <c r="G95" s="118">
        <f t="shared" si="3"/>
        <v>6651396500</v>
      </c>
      <c r="H95" s="118">
        <f t="shared" si="4"/>
        <v>598625685</v>
      </c>
      <c r="I95" s="118">
        <f t="shared" si="5"/>
        <v>7250022185</v>
      </c>
      <c r="J95" s="118"/>
    </row>
    <row r="96" spans="1:10" x14ac:dyDescent="0.5">
      <c r="A96" s="117">
        <v>100</v>
      </c>
      <c r="B96" s="121">
        <v>1227</v>
      </c>
      <c r="C96" s="119" t="s">
        <v>194</v>
      </c>
      <c r="D96" s="119" t="s">
        <v>168</v>
      </c>
      <c r="E96" s="118">
        <v>15167</v>
      </c>
      <c r="F96" s="118">
        <v>2018300</v>
      </c>
      <c r="G96" s="118">
        <f t="shared" si="3"/>
        <v>30611556100</v>
      </c>
      <c r="H96" s="118">
        <f t="shared" si="4"/>
        <v>2755040049</v>
      </c>
      <c r="I96" s="118">
        <f t="shared" si="5"/>
        <v>33366596149</v>
      </c>
      <c r="J96" s="118"/>
    </row>
  </sheetData>
  <autoFilter ref="A1:J96" xr:uid="{B35A5174-70C9-4872-AB60-DB851B76A0B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F4863-E888-4F96-83D0-992465BB0E2C}">
  <dimension ref="A1:D16"/>
  <sheetViews>
    <sheetView rightToLeft="1" workbookViewId="0">
      <selection activeCell="C4" sqref="C4"/>
    </sheetView>
  </sheetViews>
  <sheetFormatPr defaultRowHeight="14.25" x14ac:dyDescent="0.2"/>
  <cols>
    <col min="1" max="1" width="24.125" style="108" bestFit="1" customWidth="1"/>
    <col min="2" max="4" width="11.875" style="108" customWidth="1"/>
    <col min="5" max="16384" width="9" style="108"/>
  </cols>
  <sheetData>
    <row r="1" spans="1:4" ht="20.25" thickBot="1" x14ac:dyDescent="0.25">
      <c r="A1" s="95" t="s">
        <v>25</v>
      </c>
      <c r="B1" s="98"/>
      <c r="C1" s="98"/>
      <c r="D1" s="98"/>
    </row>
    <row r="2" spans="1:4" ht="18" x14ac:dyDescent="0.45">
      <c r="A2" s="34"/>
      <c r="B2" s="81"/>
      <c r="C2" s="81"/>
      <c r="D2" s="82"/>
    </row>
    <row r="3" spans="1:4" ht="18" x14ac:dyDescent="0.45">
      <c r="A3" s="38" t="s">
        <v>26</v>
      </c>
      <c r="B3" s="84">
        <v>0</v>
      </c>
      <c r="C3" s="84">
        <v>0</v>
      </c>
      <c r="D3" s="82">
        <v>0</v>
      </c>
    </row>
    <row r="4" spans="1:4" ht="18" x14ac:dyDescent="0.45">
      <c r="A4" s="38" t="s">
        <v>27</v>
      </c>
      <c r="B4" s="84">
        <v>0</v>
      </c>
      <c r="C4" s="84">
        <v>0</v>
      </c>
      <c r="D4" s="82">
        <v>0</v>
      </c>
    </row>
    <row r="5" spans="1:4" ht="18" x14ac:dyDescent="0.45">
      <c r="A5" s="38" t="s">
        <v>28</v>
      </c>
      <c r="B5" s="84">
        <v>0</v>
      </c>
      <c r="C5" s="85">
        <v>0</v>
      </c>
      <c r="D5" s="86">
        <v>0</v>
      </c>
    </row>
    <row r="6" spans="1:4" ht="19.5" x14ac:dyDescent="0.2">
      <c r="A6" s="113" t="s">
        <v>29</v>
      </c>
      <c r="B6" s="114">
        <f t="shared" ref="B6:C6" si="0">SUM(B3:B5)</f>
        <v>0</v>
      </c>
      <c r="C6" s="114">
        <f t="shared" si="0"/>
        <v>0</v>
      </c>
      <c r="D6" s="114">
        <f>SUM(D3:D5)</f>
        <v>0</v>
      </c>
    </row>
    <row r="7" spans="1:4" ht="18" x14ac:dyDescent="0.45">
      <c r="A7" s="38" t="s">
        <v>30</v>
      </c>
      <c r="B7" s="84">
        <v>0</v>
      </c>
      <c r="C7" s="85">
        <v>0</v>
      </c>
      <c r="D7" s="86">
        <v>0</v>
      </c>
    </row>
    <row r="8" spans="1:4" ht="19.5" x14ac:dyDescent="0.2">
      <c r="A8" s="113" t="s">
        <v>31</v>
      </c>
      <c r="B8" s="114">
        <f t="shared" ref="B8:C8" si="1">SUM(B6:B7)</f>
        <v>0</v>
      </c>
      <c r="C8" s="114">
        <f t="shared" si="1"/>
        <v>0</v>
      </c>
      <c r="D8" s="114">
        <f>SUM(D6:D7)</f>
        <v>0</v>
      </c>
    </row>
    <row r="9" spans="1:4" ht="18" x14ac:dyDescent="0.2">
      <c r="A9" s="38" t="s">
        <v>84</v>
      </c>
      <c r="B9" s="87">
        <v>0</v>
      </c>
      <c r="C9" s="87">
        <v>0</v>
      </c>
      <c r="D9" s="87">
        <v>0</v>
      </c>
    </row>
    <row r="10" spans="1:4" ht="18" x14ac:dyDescent="0.2">
      <c r="A10" s="38" t="s">
        <v>32</v>
      </c>
      <c r="B10" s="84">
        <v>0</v>
      </c>
      <c r="C10" s="85">
        <v>0</v>
      </c>
      <c r="D10" s="88">
        <v>0</v>
      </c>
    </row>
    <row r="11" spans="1:4" ht="19.5" x14ac:dyDescent="0.2">
      <c r="A11" s="113" t="s">
        <v>33</v>
      </c>
      <c r="B11" s="114">
        <f t="shared" ref="B11:C11" si="2">SUM(B8:B10)</f>
        <v>0</v>
      </c>
      <c r="C11" s="114">
        <f t="shared" si="2"/>
        <v>0</v>
      </c>
      <c r="D11" s="114">
        <f>SUM(D8:D10)</f>
        <v>0</v>
      </c>
    </row>
    <row r="12" spans="1:4" ht="18" x14ac:dyDescent="0.45">
      <c r="A12" s="38" t="s">
        <v>34</v>
      </c>
      <c r="B12" s="84">
        <v>0</v>
      </c>
      <c r="C12" s="84">
        <v>0</v>
      </c>
      <c r="D12" s="82">
        <v>0</v>
      </c>
    </row>
    <row r="13" spans="1:4" ht="18" x14ac:dyDescent="0.45">
      <c r="A13" s="38" t="s">
        <v>35</v>
      </c>
      <c r="B13" s="84">
        <v>0</v>
      </c>
      <c r="C13" s="84">
        <v>0</v>
      </c>
      <c r="D13" s="82">
        <v>0</v>
      </c>
    </row>
    <row r="14" spans="1:4" ht="19.5" x14ac:dyDescent="0.2">
      <c r="A14" s="113" t="s">
        <v>18</v>
      </c>
      <c r="B14" s="114">
        <f t="shared" ref="B14:D14" si="3">SUM(B11:B13)</f>
        <v>0</v>
      </c>
      <c r="C14" s="114">
        <f t="shared" si="3"/>
        <v>0</v>
      </c>
      <c r="D14" s="114">
        <f t="shared" si="3"/>
        <v>0</v>
      </c>
    </row>
    <row r="15" spans="1:4" ht="18" x14ac:dyDescent="0.45">
      <c r="A15" s="38" t="s">
        <v>36</v>
      </c>
      <c r="B15" s="84">
        <v>0</v>
      </c>
      <c r="C15" s="85">
        <v>0</v>
      </c>
      <c r="D15" s="86">
        <v>0</v>
      </c>
    </row>
    <row r="16" spans="1:4" ht="19.5" x14ac:dyDescent="0.2">
      <c r="A16" s="113" t="s">
        <v>37</v>
      </c>
      <c r="B16" s="114">
        <f t="shared" ref="B16:C16" si="4">SUM(B14:B15)</f>
        <v>0</v>
      </c>
      <c r="C16" s="114">
        <f t="shared" si="4"/>
        <v>0</v>
      </c>
      <c r="D16" s="114">
        <f>SUM(D14:D15)</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EC9EA-EE59-4A14-B1FF-95FCF0F14310}">
  <dimension ref="A1:H96"/>
  <sheetViews>
    <sheetView rightToLeft="1" workbookViewId="0">
      <selection activeCell="C6" sqref="C6"/>
    </sheetView>
  </sheetViews>
  <sheetFormatPr defaultRowHeight="19.5" x14ac:dyDescent="0.5"/>
  <cols>
    <col min="1" max="1" width="4.75" style="120" bestFit="1" customWidth="1"/>
    <col min="2" max="2" width="9.875" style="122" bestFit="1" customWidth="1"/>
    <col min="3" max="3" width="22.125" style="120" bestFit="1" customWidth="1"/>
    <col min="4" max="4" width="6.5" style="120" bestFit="1" customWidth="1"/>
    <col min="5" max="5" width="6.625" style="120" bestFit="1" customWidth="1"/>
    <col min="6" max="6" width="9.125" style="120" bestFit="1" customWidth="1"/>
    <col min="7" max="8" width="12.625" style="120" bestFit="1" customWidth="1"/>
    <col min="9" max="16384" width="9" style="108"/>
  </cols>
  <sheetData>
    <row r="1" spans="1:8" ht="20.25" thickBot="1" x14ac:dyDescent="0.25">
      <c r="A1" s="94" t="s">
        <v>131</v>
      </c>
      <c r="B1" s="94" t="s">
        <v>132</v>
      </c>
      <c r="C1" s="94" t="s">
        <v>133</v>
      </c>
      <c r="D1" s="94" t="s">
        <v>1</v>
      </c>
      <c r="E1" s="94" t="s">
        <v>134</v>
      </c>
      <c r="F1" s="94" t="s">
        <v>135</v>
      </c>
      <c r="G1" s="94" t="s">
        <v>136</v>
      </c>
      <c r="H1" s="94" t="s">
        <v>189</v>
      </c>
    </row>
    <row r="2" spans="1:8" x14ac:dyDescent="0.5">
      <c r="A2" s="117">
        <v>1</v>
      </c>
      <c r="B2" s="121">
        <v>220</v>
      </c>
      <c r="C2" s="119" t="s">
        <v>193</v>
      </c>
      <c r="D2" s="119" t="s">
        <v>168</v>
      </c>
      <c r="E2" s="118">
        <v>9543</v>
      </c>
      <c r="F2" s="118">
        <v>1899000</v>
      </c>
      <c r="G2" s="118">
        <f>F2*E2</f>
        <v>18122157000</v>
      </c>
      <c r="H2" s="118"/>
    </row>
    <row r="3" spans="1:8" x14ac:dyDescent="0.5">
      <c r="A3" s="117">
        <v>2</v>
      </c>
      <c r="B3" s="121">
        <v>317</v>
      </c>
      <c r="C3" s="119" t="s">
        <v>194</v>
      </c>
      <c r="D3" s="119" t="s">
        <v>168</v>
      </c>
      <c r="E3" s="118">
        <v>4426</v>
      </c>
      <c r="F3" s="118">
        <v>1357800</v>
      </c>
      <c r="G3" s="118">
        <f t="shared" ref="G3:G66" si="0">F3*E3</f>
        <v>6009622800</v>
      </c>
      <c r="H3" s="118"/>
    </row>
    <row r="4" spans="1:8" x14ac:dyDescent="0.5">
      <c r="A4" s="117">
        <v>3</v>
      </c>
      <c r="B4" s="121">
        <v>321</v>
      </c>
      <c r="C4" s="119" t="s">
        <v>194</v>
      </c>
      <c r="D4" s="119" t="s">
        <v>168</v>
      </c>
      <c r="E4" s="118">
        <v>6093</v>
      </c>
      <c r="F4" s="118">
        <v>1357798</v>
      </c>
      <c r="G4" s="118">
        <f t="shared" si="0"/>
        <v>8273063214</v>
      </c>
      <c r="H4" s="118"/>
    </row>
    <row r="5" spans="1:8" x14ac:dyDescent="0.5">
      <c r="A5" s="117">
        <v>4</v>
      </c>
      <c r="B5" s="121">
        <v>327</v>
      </c>
      <c r="C5" s="119" t="s">
        <v>194</v>
      </c>
      <c r="D5" s="119" t="s">
        <v>168</v>
      </c>
      <c r="E5" s="118">
        <v>6527</v>
      </c>
      <c r="F5" s="118">
        <v>1357800</v>
      </c>
      <c r="G5" s="118">
        <f t="shared" si="0"/>
        <v>8862360600</v>
      </c>
      <c r="H5" s="118"/>
    </row>
    <row r="6" spans="1:8" x14ac:dyDescent="0.5">
      <c r="A6" s="117">
        <v>5</v>
      </c>
      <c r="B6" s="121">
        <v>331</v>
      </c>
      <c r="C6" s="119" t="s">
        <v>194</v>
      </c>
      <c r="D6" s="119" t="s">
        <v>168</v>
      </c>
      <c r="E6" s="118">
        <v>13377</v>
      </c>
      <c r="F6" s="118">
        <v>1635000</v>
      </c>
      <c r="G6" s="118">
        <f t="shared" si="0"/>
        <v>21871395000</v>
      </c>
      <c r="H6" s="118"/>
    </row>
    <row r="7" spans="1:8" x14ac:dyDescent="0.5">
      <c r="A7" s="117">
        <v>6</v>
      </c>
      <c r="B7" s="121">
        <v>331</v>
      </c>
      <c r="C7" s="119" t="s">
        <v>193</v>
      </c>
      <c r="D7" s="119" t="s">
        <v>168</v>
      </c>
      <c r="E7" s="118">
        <v>15393</v>
      </c>
      <c r="F7" s="118">
        <v>1635000</v>
      </c>
      <c r="G7" s="118">
        <f t="shared" si="0"/>
        <v>25167555000</v>
      </c>
      <c r="H7" s="118"/>
    </row>
    <row r="8" spans="1:8" x14ac:dyDescent="0.5">
      <c r="A8" s="117">
        <v>7</v>
      </c>
      <c r="B8" s="121">
        <v>331</v>
      </c>
      <c r="C8" s="119" t="s">
        <v>193</v>
      </c>
      <c r="D8" s="119" t="s">
        <v>168</v>
      </c>
      <c r="E8" s="118">
        <v>30219</v>
      </c>
      <c r="F8" s="118">
        <v>1635000</v>
      </c>
      <c r="G8" s="118">
        <f t="shared" si="0"/>
        <v>49408065000</v>
      </c>
      <c r="H8" s="118"/>
    </row>
    <row r="9" spans="1:8" x14ac:dyDescent="0.5">
      <c r="A9" s="117">
        <v>8</v>
      </c>
      <c r="B9" s="121">
        <v>402</v>
      </c>
      <c r="C9" s="119" t="s">
        <v>193</v>
      </c>
      <c r="D9" s="119" t="s">
        <v>168</v>
      </c>
      <c r="E9" s="118">
        <v>1830</v>
      </c>
      <c r="F9" s="118">
        <v>1470600</v>
      </c>
      <c r="G9" s="118">
        <f t="shared" si="0"/>
        <v>2691198000</v>
      </c>
      <c r="H9" s="118"/>
    </row>
    <row r="10" spans="1:8" x14ac:dyDescent="0.5">
      <c r="A10" s="117">
        <v>9</v>
      </c>
      <c r="B10" s="121">
        <v>402</v>
      </c>
      <c r="C10" s="119" t="s">
        <v>193</v>
      </c>
      <c r="D10" s="119" t="s">
        <v>168</v>
      </c>
      <c r="E10" s="118">
        <v>3411</v>
      </c>
      <c r="F10" s="118">
        <v>1357800</v>
      </c>
      <c r="G10" s="118">
        <f t="shared" si="0"/>
        <v>4631455800</v>
      </c>
      <c r="H10" s="118"/>
    </row>
    <row r="11" spans="1:8" x14ac:dyDescent="0.5">
      <c r="A11" s="117">
        <v>10</v>
      </c>
      <c r="B11" s="121">
        <v>406</v>
      </c>
      <c r="C11" s="119" t="s">
        <v>193</v>
      </c>
      <c r="D11" s="119" t="s">
        <v>168</v>
      </c>
      <c r="E11" s="118">
        <v>4245</v>
      </c>
      <c r="F11" s="118">
        <v>1357800</v>
      </c>
      <c r="G11" s="118">
        <f t="shared" si="0"/>
        <v>5763861000</v>
      </c>
      <c r="H11" s="118"/>
    </row>
    <row r="12" spans="1:8" x14ac:dyDescent="0.5">
      <c r="A12" s="117">
        <v>11</v>
      </c>
      <c r="B12" s="121">
        <v>406</v>
      </c>
      <c r="C12" s="119" t="s">
        <v>194</v>
      </c>
      <c r="D12" s="119" t="s">
        <v>168</v>
      </c>
      <c r="E12" s="118">
        <v>2962</v>
      </c>
      <c r="F12" s="118">
        <v>1470600</v>
      </c>
      <c r="G12" s="118">
        <f t="shared" si="0"/>
        <v>4355917200</v>
      </c>
      <c r="H12" s="118"/>
    </row>
    <row r="13" spans="1:8" x14ac:dyDescent="0.5">
      <c r="A13" s="117">
        <v>15</v>
      </c>
      <c r="B13" s="121">
        <v>412</v>
      </c>
      <c r="C13" s="119" t="s">
        <v>194</v>
      </c>
      <c r="D13" s="119" t="s">
        <v>168</v>
      </c>
      <c r="E13" s="118">
        <v>3386</v>
      </c>
      <c r="F13" s="118">
        <v>1357800</v>
      </c>
      <c r="G13" s="118">
        <f t="shared" si="0"/>
        <v>4597510800</v>
      </c>
      <c r="H13" s="118"/>
    </row>
    <row r="14" spans="1:8" x14ac:dyDescent="0.5">
      <c r="A14" s="117">
        <v>16</v>
      </c>
      <c r="B14" s="121">
        <v>412</v>
      </c>
      <c r="C14" s="119" t="s">
        <v>194</v>
      </c>
      <c r="D14" s="119" t="s">
        <v>168</v>
      </c>
      <c r="E14" s="118">
        <v>3713</v>
      </c>
      <c r="F14" s="118">
        <v>1470600</v>
      </c>
      <c r="G14" s="118">
        <f t="shared" si="0"/>
        <v>5460337800</v>
      </c>
      <c r="H14" s="118"/>
    </row>
    <row r="15" spans="1:8" x14ac:dyDescent="0.5">
      <c r="A15" s="117">
        <v>19</v>
      </c>
      <c r="B15" s="121">
        <v>418</v>
      </c>
      <c r="C15" s="119" t="s">
        <v>195</v>
      </c>
      <c r="D15" s="119" t="s">
        <v>168</v>
      </c>
      <c r="E15" s="118">
        <v>755</v>
      </c>
      <c r="F15" s="118">
        <v>1470600</v>
      </c>
      <c r="G15" s="118">
        <f t="shared" si="0"/>
        <v>1110303000</v>
      </c>
      <c r="H15" s="118"/>
    </row>
    <row r="16" spans="1:8" x14ac:dyDescent="0.5">
      <c r="A16" s="117">
        <v>20</v>
      </c>
      <c r="B16" s="121">
        <v>418</v>
      </c>
      <c r="C16" s="119" t="s">
        <v>195</v>
      </c>
      <c r="D16" s="119" t="s">
        <v>168</v>
      </c>
      <c r="E16" s="118">
        <v>1758</v>
      </c>
      <c r="F16" s="118">
        <v>1357800</v>
      </c>
      <c r="G16" s="118">
        <f t="shared" si="0"/>
        <v>2387012400</v>
      </c>
      <c r="H16" s="118"/>
    </row>
    <row r="17" spans="1:8" x14ac:dyDescent="0.5">
      <c r="A17" s="117">
        <v>21</v>
      </c>
      <c r="B17" s="121">
        <v>422</v>
      </c>
      <c r="C17" s="119" t="s">
        <v>195</v>
      </c>
      <c r="D17" s="119" t="s">
        <v>168</v>
      </c>
      <c r="E17" s="118">
        <v>1439</v>
      </c>
      <c r="F17" s="118">
        <v>1415600</v>
      </c>
      <c r="G17" s="118">
        <f t="shared" si="0"/>
        <v>2037048400</v>
      </c>
      <c r="H17" s="118"/>
    </row>
    <row r="18" spans="1:8" x14ac:dyDescent="0.5">
      <c r="A18" s="117">
        <v>22</v>
      </c>
      <c r="B18" s="121">
        <v>422</v>
      </c>
      <c r="C18" s="119" t="s">
        <v>193</v>
      </c>
      <c r="D18" s="119" t="s">
        <v>168</v>
      </c>
      <c r="E18" s="118">
        <v>3508</v>
      </c>
      <c r="F18" s="118">
        <v>1470600</v>
      </c>
      <c r="G18" s="118">
        <f t="shared" si="0"/>
        <v>5158864800</v>
      </c>
      <c r="H18" s="118"/>
    </row>
    <row r="19" spans="1:8" x14ac:dyDescent="0.5">
      <c r="A19" s="117">
        <v>23</v>
      </c>
      <c r="B19" s="121">
        <v>427</v>
      </c>
      <c r="C19" s="119" t="s">
        <v>193</v>
      </c>
      <c r="D19" s="119" t="s">
        <v>168</v>
      </c>
      <c r="E19" s="118">
        <v>3532</v>
      </c>
      <c r="F19" s="118">
        <v>1415600</v>
      </c>
      <c r="G19" s="118">
        <f t="shared" si="0"/>
        <v>4999899200</v>
      </c>
      <c r="H19" s="118"/>
    </row>
    <row r="20" spans="1:8" x14ac:dyDescent="0.5">
      <c r="A20" s="117">
        <v>24</v>
      </c>
      <c r="B20" s="121">
        <v>427</v>
      </c>
      <c r="C20" s="119" t="s">
        <v>193</v>
      </c>
      <c r="D20" s="119" t="s">
        <v>168</v>
      </c>
      <c r="E20" s="118">
        <v>3283</v>
      </c>
      <c r="F20" s="118">
        <v>1470600</v>
      </c>
      <c r="G20" s="118">
        <f t="shared" si="0"/>
        <v>4827979800</v>
      </c>
      <c r="H20" s="118"/>
    </row>
    <row r="21" spans="1:8" x14ac:dyDescent="0.5">
      <c r="A21" s="117">
        <v>25</v>
      </c>
      <c r="B21" s="121">
        <v>502</v>
      </c>
      <c r="C21" s="119" t="s">
        <v>193</v>
      </c>
      <c r="D21" s="119" t="s">
        <v>168</v>
      </c>
      <c r="E21" s="118">
        <v>4499</v>
      </c>
      <c r="F21" s="118">
        <v>1835250</v>
      </c>
      <c r="G21" s="118">
        <f t="shared" si="0"/>
        <v>8256789750</v>
      </c>
      <c r="H21" s="118"/>
    </row>
    <row r="22" spans="1:8" x14ac:dyDescent="0.5">
      <c r="A22" s="117">
        <v>26</v>
      </c>
      <c r="B22" s="121">
        <v>502</v>
      </c>
      <c r="C22" s="119" t="s">
        <v>193</v>
      </c>
      <c r="D22" s="119" t="s">
        <v>168</v>
      </c>
      <c r="E22" s="118">
        <v>3010</v>
      </c>
      <c r="F22" s="118">
        <v>1415600</v>
      </c>
      <c r="G22" s="118">
        <f t="shared" si="0"/>
        <v>4260956000</v>
      </c>
      <c r="H22" s="118"/>
    </row>
    <row r="23" spans="1:8" x14ac:dyDescent="0.5">
      <c r="A23" s="117">
        <v>27</v>
      </c>
      <c r="B23" s="121">
        <v>502</v>
      </c>
      <c r="C23" s="119" t="s">
        <v>193</v>
      </c>
      <c r="D23" s="119" t="s">
        <v>168</v>
      </c>
      <c r="E23" s="118">
        <v>2079</v>
      </c>
      <c r="F23" s="118">
        <v>1470600</v>
      </c>
      <c r="G23" s="118">
        <f t="shared" si="0"/>
        <v>3057377400</v>
      </c>
      <c r="H23" s="118"/>
    </row>
    <row r="24" spans="1:8" x14ac:dyDescent="0.5">
      <c r="A24" s="117">
        <v>28</v>
      </c>
      <c r="B24" s="121">
        <v>502</v>
      </c>
      <c r="C24" s="119" t="s">
        <v>193</v>
      </c>
      <c r="D24" s="119" t="s">
        <v>168</v>
      </c>
      <c r="E24" s="118">
        <v>1700</v>
      </c>
      <c r="F24" s="118">
        <v>1415600</v>
      </c>
      <c r="G24" s="118">
        <f t="shared" si="0"/>
        <v>2406520000</v>
      </c>
      <c r="H24" s="118"/>
    </row>
    <row r="25" spans="1:8" x14ac:dyDescent="0.5">
      <c r="A25" s="117">
        <v>29</v>
      </c>
      <c r="B25" s="121">
        <v>508</v>
      </c>
      <c r="C25" s="119" t="s">
        <v>193</v>
      </c>
      <c r="D25" s="119" t="s">
        <v>168</v>
      </c>
      <c r="E25" s="118">
        <v>1495</v>
      </c>
      <c r="F25" s="118">
        <v>1415596</v>
      </c>
      <c r="G25" s="118">
        <f t="shared" si="0"/>
        <v>2116316020</v>
      </c>
      <c r="H25" s="118"/>
    </row>
    <row r="26" spans="1:8" x14ac:dyDescent="0.5">
      <c r="A26" s="117">
        <v>30</v>
      </c>
      <c r="B26" s="121">
        <v>510</v>
      </c>
      <c r="C26" s="119" t="s">
        <v>195</v>
      </c>
      <c r="D26" s="119" t="s">
        <v>168</v>
      </c>
      <c r="E26" s="118">
        <v>2942</v>
      </c>
      <c r="F26" s="118">
        <v>1415600</v>
      </c>
      <c r="G26" s="118">
        <f t="shared" si="0"/>
        <v>4164695200</v>
      </c>
      <c r="H26" s="118"/>
    </row>
    <row r="27" spans="1:8" x14ac:dyDescent="0.5">
      <c r="A27" s="117">
        <v>31</v>
      </c>
      <c r="B27" s="121">
        <v>510</v>
      </c>
      <c r="C27" s="119" t="s">
        <v>194</v>
      </c>
      <c r="D27" s="119" t="s">
        <v>168</v>
      </c>
      <c r="E27" s="118">
        <v>1518</v>
      </c>
      <c r="F27" s="118">
        <v>1470600</v>
      </c>
      <c r="G27" s="118">
        <f t="shared" si="0"/>
        <v>2232370800</v>
      </c>
      <c r="H27" s="118"/>
    </row>
    <row r="28" spans="1:8" x14ac:dyDescent="0.5">
      <c r="A28" s="117">
        <v>32</v>
      </c>
      <c r="B28" s="121">
        <v>515</v>
      </c>
      <c r="C28" s="119" t="s">
        <v>194</v>
      </c>
      <c r="D28" s="119" t="s">
        <v>168</v>
      </c>
      <c r="E28" s="118">
        <v>4253</v>
      </c>
      <c r="F28" s="118">
        <v>1850000</v>
      </c>
      <c r="G28" s="118">
        <f t="shared" si="0"/>
        <v>7868050000</v>
      </c>
      <c r="H28" s="118"/>
    </row>
    <row r="29" spans="1:8" x14ac:dyDescent="0.5">
      <c r="A29" s="117">
        <v>33</v>
      </c>
      <c r="B29" s="121">
        <v>518</v>
      </c>
      <c r="C29" s="119" t="s">
        <v>195</v>
      </c>
      <c r="D29" s="119" t="s">
        <v>168</v>
      </c>
      <c r="E29" s="118">
        <v>5587</v>
      </c>
      <c r="F29" s="118">
        <v>1415600</v>
      </c>
      <c r="G29" s="118">
        <f t="shared" si="0"/>
        <v>7908957200</v>
      </c>
      <c r="H29" s="118"/>
    </row>
    <row r="30" spans="1:8" x14ac:dyDescent="0.5">
      <c r="A30" s="117">
        <v>34</v>
      </c>
      <c r="B30" s="121">
        <v>521</v>
      </c>
      <c r="C30" s="119" t="s">
        <v>195</v>
      </c>
      <c r="D30" s="119" t="s">
        <v>168</v>
      </c>
      <c r="E30" s="118">
        <v>5682</v>
      </c>
      <c r="F30" s="118">
        <v>1850000</v>
      </c>
      <c r="G30" s="118">
        <f t="shared" si="0"/>
        <v>10511700000</v>
      </c>
      <c r="H30" s="118"/>
    </row>
    <row r="31" spans="1:8" x14ac:dyDescent="0.5">
      <c r="A31" s="117">
        <v>35</v>
      </c>
      <c r="B31" s="121">
        <v>525</v>
      </c>
      <c r="C31" s="119" t="s">
        <v>195</v>
      </c>
      <c r="D31" s="119" t="s">
        <v>168</v>
      </c>
      <c r="E31" s="118">
        <v>5134</v>
      </c>
      <c r="F31" s="118">
        <v>1470600</v>
      </c>
      <c r="G31" s="118">
        <f t="shared" si="0"/>
        <v>7550060400</v>
      </c>
      <c r="H31" s="118"/>
    </row>
    <row r="32" spans="1:8" x14ac:dyDescent="0.5">
      <c r="A32" s="117">
        <v>36</v>
      </c>
      <c r="B32" s="121">
        <v>525</v>
      </c>
      <c r="C32" s="119" t="s">
        <v>195</v>
      </c>
      <c r="D32" s="119" t="s">
        <v>168</v>
      </c>
      <c r="E32" s="118">
        <v>606</v>
      </c>
      <c r="F32" s="118">
        <v>1415600</v>
      </c>
      <c r="G32" s="118">
        <f t="shared" si="0"/>
        <v>857853600</v>
      </c>
      <c r="H32" s="118"/>
    </row>
    <row r="33" spans="1:8" x14ac:dyDescent="0.5">
      <c r="A33" s="117">
        <v>37</v>
      </c>
      <c r="B33" s="121">
        <v>530</v>
      </c>
      <c r="C33" s="119" t="s">
        <v>195</v>
      </c>
      <c r="D33" s="119" t="s">
        <v>168</v>
      </c>
      <c r="E33" s="118">
        <v>5617</v>
      </c>
      <c r="F33" s="118">
        <v>1850000</v>
      </c>
      <c r="G33" s="118">
        <f t="shared" si="0"/>
        <v>10391450000</v>
      </c>
      <c r="H33" s="118"/>
    </row>
    <row r="34" spans="1:8" x14ac:dyDescent="0.5">
      <c r="A34" s="117">
        <v>38</v>
      </c>
      <c r="B34" s="121">
        <v>602</v>
      </c>
      <c r="C34" s="119" t="s">
        <v>193</v>
      </c>
      <c r="D34" s="119" t="s">
        <v>168</v>
      </c>
      <c r="E34" s="118">
        <v>2884</v>
      </c>
      <c r="F34" s="118">
        <v>1470600</v>
      </c>
      <c r="G34" s="118">
        <f t="shared" si="0"/>
        <v>4241210400</v>
      </c>
      <c r="H34" s="118"/>
    </row>
    <row r="35" spans="1:8" x14ac:dyDescent="0.5">
      <c r="A35" s="117">
        <v>39</v>
      </c>
      <c r="B35" s="121">
        <v>602</v>
      </c>
      <c r="C35" s="119" t="s">
        <v>193</v>
      </c>
      <c r="D35" s="119" t="s">
        <v>168</v>
      </c>
      <c r="E35" s="118">
        <v>1785</v>
      </c>
      <c r="F35" s="118">
        <v>1850000</v>
      </c>
      <c r="G35" s="118">
        <f t="shared" si="0"/>
        <v>3302250000</v>
      </c>
      <c r="H35" s="118"/>
    </row>
    <row r="36" spans="1:8" x14ac:dyDescent="0.5">
      <c r="A36" s="117">
        <v>40</v>
      </c>
      <c r="B36" s="121">
        <v>605</v>
      </c>
      <c r="C36" s="119" t="s">
        <v>193</v>
      </c>
      <c r="D36" s="119" t="s">
        <v>168</v>
      </c>
      <c r="E36" s="118">
        <v>1863</v>
      </c>
      <c r="F36" s="118">
        <v>1850000</v>
      </c>
      <c r="G36" s="118">
        <f t="shared" si="0"/>
        <v>3446550000</v>
      </c>
      <c r="H36" s="118"/>
    </row>
    <row r="37" spans="1:8" x14ac:dyDescent="0.5">
      <c r="A37" s="117">
        <v>41</v>
      </c>
      <c r="B37" s="121">
        <v>606</v>
      </c>
      <c r="C37" s="119" t="s">
        <v>193</v>
      </c>
      <c r="D37" s="119" t="s">
        <v>168</v>
      </c>
      <c r="E37" s="118">
        <v>5188</v>
      </c>
      <c r="F37" s="118">
        <v>1850000</v>
      </c>
      <c r="G37" s="118">
        <f t="shared" si="0"/>
        <v>9597800000</v>
      </c>
      <c r="H37" s="118"/>
    </row>
    <row r="38" spans="1:8" x14ac:dyDescent="0.5">
      <c r="A38" s="117">
        <v>42</v>
      </c>
      <c r="B38" s="121">
        <v>611</v>
      </c>
      <c r="C38" s="119" t="s">
        <v>193</v>
      </c>
      <c r="D38" s="119" t="s">
        <v>168</v>
      </c>
      <c r="E38" s="118">
        <v>2268</v>
      </c>
      <c r="F38" s="118">
        <v>1470600</v>
      </c>
      <c r="G38" s="118">
        <f t="shared" si="0"/>
        <v>3335320800</v>
      </c>
      <c r="H38" s="118"/>
    </row>
    <row r="39" spans="1:8" x14ac:dyDescent="0.5">
      <c r="A39" s="117">
        <v>43</v>
      </c>
      <c r="B39" s="121">
        <v>611</v>
      </c>
      <c r="C39" s="119" t="s">
        <v>193</v>
      </c>
      <c r="D39" s="119" t="s">
        <v>168</v>
      </c>
      <c r="E39" s="118">
        <v>2281</v>
      </c>
      <c r="F39" s="118">
        <v>1415600</v>
      </c>
      <c r="G39" s="118">
        <f t="shared" si="0"/>
        <v>3228983600</v>
      </c>
      <c r="H39" s="118"/>
    </row>
    <row r="40" spans="1:8" x14ac:dyDescent="0.5">
      <c r="A40" s="117">
        <v>44</v>
      </c>
      <c r="B40" s="121">
        <v>611</v>
      </c>
      <c r="C40" s="119" t="s">
        <v>195</v>
      </c>
      <c r="D40" s="119" t="s">
        <v>168</v>
      </c>
      <c r="E40" s="118">
        <v>6317</v>
      </c>
      <c r="F40" s="118">
        <v>1850000</v>
      </c>
      <c r="G40" s="118">
        <f t="shared" si="0"/>
        <v>11686450000</v>
      </c>
      <c r="H40" s="118"/>
    </row>
    <row r="41" spans="1:8" x14ac:dyDescent="0.5">
      <c r="A41" s="117">
        <v>45</v>
      </c>
      <c r="B41" s="121">
        <v>612</v>
      </c>
      <c r="C41" s="119" t="s">
        <v>195</v>
      </c>
      <c r="D41" s="119" t="s">
        <v>168</v>
      </c>
      <c r="E41" s="118">
        <v>6387</v>
      </c>
      <c r="F41" s="118">
        <v>1850000</v>
      </c>
      <c r="G41" s="118">
        <f t="shared" si="0"/>
        <v>11815950000</v>
      </c>
      <c r="H41" s="118"/>
    </row>
    <row r="42" spans="1:8" x14ac:dyDescent="0.5">
      <c r="A42" s="117">
        <v>46</v>
      </c>
      <c r="B42" s="121">
        <v>613</v>
      </c>
      <c r="C42" s="119" t="s">
        <v>195</v>
      </c>
      <c r="D42" s="119" t="s">
        <v>168</v>
      </c>
      <c r="E42" s="118">
        <v>6078</v>
      </c>
      <c r="F42" s="118">
        <v>1415600</v>
      </c>
      <c r="G42" s="118">
        <f t="shared" si="0"/>
        <v>8604016800</v>
      </c>
      <c r="H42" s="118"/>
    </row>
    <row r="43" spans="1:8" x14ac:dyDescent="0.5">
      <c r="A43" s="117">
        <v>47</v>
      </c>
      <c r="B43" s="121">
        <v>618</v>
      </c>
      <c r="C43" s="119" t="s">
        <v>195</v>
      </c>
      <c r="D43" s="119" t="s">
        <v>168</v>
      </c>
      <c r="E43" s="118">
        <v>7477</v>
      </c>
      <c r="F43" s="118">
        <v>1357800</v>
      </c>
      <c r="G43" s="118">
        <f t="shared" si="0"/>
        <v>10152270600</v>
      </c>
      <c r="H43" s="118"/>
    </row>
    <row r="44" spans="1:8" x14ac:dyDescent="0.5">
      <c r="A44" s="117">
        <v>48</v>
      </c>
      <c r="B44" s="121">
        <v>619</v>
      </c>
      <c r="C44" s="119" t="s">
        <v>194</v>
      </c>
      <c r="D44" s="119" t="s">
        <v>168</v>
      </c>
      <c r="E44" s="118">
        <v>1773</v>
      </c>
      <c r="F44" s="118">
        <v>1850000</v>
      </c>
      <c r="G44" s="118">
        <f t="shared" si="0"/>
        <v>3280050000</v>
      </c>
      <c r="H44" s="118"/>
    </row>
    <row r="45" spans="1:8" x14ac:dyDescent="0.5">
      <c r="A45" s="117">
        <v>49</v>
      </c>
      <c r="B45" s="121">
        <v>620</v>
      </c>
      <c r="C45" s="119" t="s">
        <v>194</v>
      </c>
      <c r="D45" s="119" t="s">
        <v>168</v>
      </c>
      <c r="E45" s="118">
        <v>4412</v>
      </c>
      <c r="F45" s="118">
        <v>1415600</v>
      </c>
      <c r="G45" s="118">
        <f t="shared" si="0"/>
        <v>6245627200</v>
      </c>
      <c r="H45" s="118"/>
    </row>
    <row r="46" spans="1:8" x14ac:dyDescent="0.5">
      <c r="A46" s="117">
        <v>50</v>
      </c>
      <c r="B46" s="121">
        <v>620</v>
      </c>
      <c r="C46" s="119" t="s">
        <v>196</v>
      </c>
      <c r="D46" s="119" t="s">
        <v>168</v>
      </c>
      <c r="E46" s="118">
        <v>2765</v>
      </c>
      <c r="F46" s="118">
        <v>1415600</v>
      </c>
      <c r="G46" s="118">
        <f t="shared" si="0"/>
        <v>3914134000</v>
      </c>
      <c r="H46" s="118"/>
    </row>
    <row r="47" spans="1:8" x14ac:dyDescent="0.5">
      <c r="A47" s="117">
        <v>51</v>
      </c>
      <c r="B47" s="121">
        <v>621</v>
      </c>
      <c r="C47" s="119" t="s">
        <v>196</v>
      </c>
      <c r="D47" s="119" t="s">
        <v>168</v>
      </c>
      <c r="E47" s="118">
        <v>1881</v>
      </c>
      <c r="F47" s="118">
        <v>1850000</v>
      </c>
      <c r="G47" s="118">
        <f t="shared" si="0"/>
        <v>3479850000</v>
      </c>
      <c r="H47" s="118"/>
    </row>
    <row r="48" spans="1:8" x14ac:dyDescent="0.5">
      <c r="A48" s="117">
        <v>52</v>
      </c>
      <c r="B48" s="121">
        <v>622</v>
      </c>
      <c r="C48" s="119" t="s">
        <v>196</v>
      </c>
      <c r="D48" s="119" t="s">
        <v>168</v>
      </c>
      <c r="E48" s="118">
        <v>907</v>
      </c>
      <c r="F48" s="118">
        <v>1850000</v>
      </c>
      <c r="G48" s="118">
        <f t="shared" si="0"/>
        <v>1677950000</v>
      </c>
      <c r="H48" s="118"/>
    </row>
    <row r="49" spans="1:8" x14ac:dyDescent="0.5">
      <c r="A49" s="117">
        <v>53</v>
      </c>
      <c r="B49" s="121">
        <v>627</v>
      </c>
      <c r="C49" s="119" t="s">
        <v>196</v>
      </c>
      <c r="D49" s="119" t="s">
        <v>168</v>
      </c>
      <c r="E49" s="118">
        <v>6594</v>
      </c>
      <c r="F49" s="118">
        <v>1415600</v>
      </c>
      <c r="G49" s="118">
        <f t="shared" si="0"/>
        <v>9334466400</v>
      </c>
      <c r="H49" s="118"/>
    </row>
    <row r="50" spans="1:8" x14ac:dyDescent="0.5">
      <c r="A50" s="117">
        <v>54</v>
      </c>
      <c r="B50" s="121">
        <v>628</v>
      </c>
      <c r="C50" s="119" t="s">
        <v>196</v>
      </c>
      <c r="D50" s="119" t="s">
        <v>168</v>
      </c>
      <c r="E50" s="118">
        <v>7276</v>
      </c>
      <c r="F50" s="118">
        <v>1415600</v>
      </c>
      <c r="G50" s="118">
        <f t="shared" si="0"/>
        <v>10299905600</v>
      </c>
      <c r="H50" s="118"/>
    </row>
    <row r="51" spans="1:8" x14ac:dyDescent="0.5">
      <c r="A51" s="117">
        <v>55</v>
      </c>
      <c r="B51" s="121">
        <v>704</v>
      </c>
      <c r="C51" s="119" t="s">
        <v>196</v>
      </c>
      <c r="D51" s="119" t="s">
        <v>168</v>
      </c>
      <c r="E51" s="118">
        <v>5224</v>
      </c>
      <c r="F51" s="118">
        <v>2343100</v>
      </c>
      <c r="G51" s="118">
        <f t="shared" si="0"/>
        <v>12240354400</v>
      </c>
      <c r="H51" s="118"/>
    </row>
    <row r="52" spans="1:8" x14ac:dyDescent="0.5">
      <c r="A52" s="117">
        <v>56</v>
      </c>
      <c r="B52" s="121">
        <v>705</v>
      </c>
      <c r="C52" s="119" t="s">
        <v>196</v>
      </c>
      <c r="D52" s="119" t="s">
        <v>168</v>
      </c>
      <c r="E52" s="118">
        <v>8578</v>
      </c>
      <c r="F52" s="118">
        <v>1415600</v>
      </c>
      <c r="G52" s="118">
        <f t="shared" si="0"/>
        <v>12143016800</v>
      </c>
      <c r="H52" s="118"/>
    </row>
    <row r="53" spans="1:8" x14ac:dyDescent="0.5">
      <c r="A53" s="117">
        <v>57</v>
      </c>
      <c r="B53" s="121">
        <v>705</v>
      </c>
      <c r="C53" s="119" t="s">
        <v>194</v>
      </c>
      <c r="D53" s="119" t="s">
        <v>168</v>
      </c>
      <c r="E53" s="118">
        <v>6686</v>
      </c>
      <c r="F53" s="118">
        <v>1357800</v>
      </c>
      <c r="G53" s="118">
        <f t="shared" si="0"/>
        <v>9078250800</v>
      </c>
      <c r="H53" s="118"/>
    </row>
    <row r="54" spans="1:8" x14ac:dyDescent="0.5">
      <c r="A54" s="117">
        <v>58</v>
      </c>
      <c r="B54" s="121">
        <v>712</v>
      </c>
      <c r="C54" s="119" t="s">
        <v>194</v>
      </c>
      <c r="D54" s="119" t="s">
        <v>168</v>
      </c>
      <c r="E54" s="118">
        <v>4046</v>
      </c>
      <c r="F54" s="118">
        <v>1415600</v>
      </c>
      <c r="G54" s="118">
        <f t="shared" si="0"/>
        <v>5727517600</v>
      </c>
      <c r="H54" s="118"/>
    </row>
    <row r="55" spans="1:8" x14ac:dyDescent="0.5">
      <c r="A55" s="117">
        <v>59</v>
      </c>
      <c r="B55" s="121">
        <v>712</v>
      </c>
      <c r="C55" s="119" t="s">
        <v>196</v>
      </c>
      <c r="D55" s="119" t="s">
        <v>168</v>
      </c>
      <c r="E55" s="118">
        <v>5143</v>
      </c>
      <c r="F55" s="118">
        <v>1357800</v>
      </c>
      <c r="G55" s="118">
        <f t="shared" si="0"/>
        <v>6983165400</v>
      </c>
      <c r="H55" s="118"/>
    </row>
    <row r="56" spans="1:8" x14ac:dyDescent="0.5">
      <c r="A56" s="117">
        <v>60</v>
      </c>
      <c r="B56" s="121">
        <v>717</v>
      </c>
      <c r="C56" s="119" t="s">
        <v>196</v>
      </c>
      <c r="D56" s="119" t="s">
        <v>168</v>
      </c>
      <c r="E56" s="118">
        <v>6082</v>
      </c>
      <c r="F56" s="118">
        <v>2370600</v>
      </c>
      <c r="G56" s="118">
        <f t="shared" si="0"/>
        <v>14417989200</v>
      </c>
      <c r="H56" s="118"/>
    </row>
    <row r="57" spans="1:8" x14ac:dyDescent="0.5">
      <c r="A57" s="117">
        <v>61</v>
      </c>
      <c r="B57" s="121">
        <v>722</v>
      </c>
      <c r="C57" s="119" t="s">
        <v>196</v>
      </c>
      <c r="D57" s="119" t="s">
        <v>168</v>
      </c>
      <c r="E57" s="118">
        <v>15895</v>
      </c>
      <c r="F57" s="118">
        <v>1357800</v>
      </c>
      <c r="G57" s="118">
        <f t="shared" si="0"/>
        <v>21582231000</v>
      </c>
      <c r="H57" s="118"/>
    </row>
    <row r="58" spans="1:8" x14ac:dyDescent="0.5">
      <c r="A58" s="117">
        <v>62</v>
      </c>
      <c r="B58" s="121">
        <v>801</v>
      </c>
      <c r="C58" s="119" t="s">
        <v>196</v>
      </c>
      <c r="D58" s="119" t="s">
        <v>168</v>
      </c>
      <c r="E58" s="118">
        <v>7337</v>
      </c>
      <c r="F58" s="118">
        <v>1357800</v>
      </c>
      <c r="G58" s="118">
        <f t="shared" si="0"/>
        <v>9962178600</v>
      </c>
      <c r="H58" s="118"/>
    </row>
    <row r="59" spans="1:8" x14ac:dyDescent="0.5">
      <c r="A59" s="117">
        <v>63</v>
      </c>
      <c r="B59" s="121">
        <v>808</v>
      </c>
      <c r="C59" s="119" t="s">
        <v>196</v>
      </c>
      <c r="D59" s="119" t="s">
        <v>168</v>
      </c>
      <c r="E59" s="118">
        <v>1416</v>
      </c>
      <c r="F59" s="118">
        <v>1357800</v>
      </c>
      <c r="G59" s="118">
        <f t="shared" si="0"/>
        <v>1922644800</v>
      </c>
      <c r="H59" s="118"/>
    </row>
    <row r="60" spans="1:8" x14ac:dyDescent="0.5">
      <c r="A60" s="117">
        <v>64</v>
      </c>
      <c r="B60" s="121">
        <v>808</v>
      </c>
      <c r="C60" s="119" t="s">
        <v>193</v>
      </c>
      <c r="D60" s="119" t="s">
        <v>168</v>
      </c>
      <c r="E60" s="118">
        <v>5515</v>
      </c>
      <c r="F60" s="118">
        <v>1470600</v>
      </c>
      <c r="G60" s="118">
        <f t="shared" si="0"/>
        <v>8110359000</v>
      </c>
      <c r="H60" s="118"/>
    </row>
    <row r="61" spans="1:8" x14ac:dyDescent="0.5">
      <c r="A61" s="117">
        <v>65</v>
      </c>
      <c r="B61" s="121">
        <v>814</v>
      </c>
      <c r="C61" s="119" t="s">
        <v>193</v>
      </c>
      <c r="D61" s="119" t="s">
        <v>168</v>
      </c>
      <c r="E61" s="118">
        <v>7220</v>
      </c>
      <c r="F61" s="118">
        <v>1470600</v>
      </c>
      <c r="G61" s="118">
        <f t="shared" si="0"/>
        <v>10617732000</v>
      </c>
      <c r="H61" s="118"/>
    </row>
    <row r="62" spans="1:8" x14ac:dyDescent="0.5">
      <c r="A62" s="117">
        <v>66</v>
      </c>
      <c r="B62" s="121">
        <v>817</v>
      </c>
      <c r="C62" s="119" t="s">
        <v>193</v>
      </c>
      <c r="D62" s="119" t="s">
        <v>168</v>
      </c>
      <c r="E62" s="118">
        <v>7402</v>
      </c>
      <c r="F62" s="118">
        <v>1470600</v>
      </c>
      <c r="G62" s="118">
        <f t="shared" si="0"/>
        <v>10885381200</v>
      </c>
      <c r="H62" s="118"/>
    </row>
    <row r="63" spans="1:8" x14ac:dyDescent="0.5">
      <c r="A63" s="117">
        <v>67</v>
      </c>
      <c r="B63" s="121">
        <v>827</v>
      </c>
      <c r="C63" s="119" t="s">
        <v>193</v>
      </c>
      <c r="D63" s="119" t="s">
        <v>168</v>
      </c>
      <c r="E63" s="118">
        <v>7464</v>
      </c>
      <c r="F63" s="118">
        <v>1470600</v>
      </c>
      <c r="G63" s="118">
        <f t="shared" si="0"/>
        <v>10976558400</v>
      </c>
      <c r="H63" s="118"/>
    </row>
    <row r="64" spans="1:8" x14ac:dyDescent="0.5">
      <c r="A64" s="117">
        <v>68</v>
      </c>
      <c r="B64" s="121">
        <v>906</v>
      </c>
      <c r="C64" s="119" t="s">
        <v>193</v>
      </c>
      <c r="D64" s="119" t="s">
        <v>168</v>
      </c>
      <c r="E64" s="118">
        <v>2173</v>
      </c>
      <c r="F64" s="118">
        <v>1470600</v>
      </c>
      <c r="G64" s="118">
        <f t="shared" si="0"/>
        <v>3195613800</v>
      </c>
      <c r="H64" s="118"/>
    </row>
    <row r="65" spans="1:8" x14ac:dyDescent="0.5">
      <c r="A65" s="117">
        <v>69</v>
      </c>
      <c r="B65" s="121">
        <v>914</v>
      </c>
      <c r="C65" s="119" t="s">
        <v>193</v>
      </c>
      <c r="D65" s="119" t="s">
        <v>168</v>
      </c>
      <c r="E65" s="118">
        <v>7014</v>
      </c>
      <c r="F65" s="118">
        <v>1470600</v>
      </c>
      <c r="G65" s="118">
        <f t="shared" si="0"/>
        <v>10314788400</v>
      </c>
      <c r="H65" s="118"/>
    </row>
    <row r="66" spans="1:8" x14ac:dyDescent="0.5">
      <c r="A66" s="117">
        <v>70</v>
      </c>
      <c r="B66" s="121">
        <v>1003</v>
      </c>
      <c r="C66" s="119" t="s">
        <v>193</v>
      </c>
      <c r="D66" s="119" t="s">
        <v>168</v>
      </c>
      <c r="E66" s="118">
        <v>578</v>
      </c>
      <c r="F66" s="118">
        <v>1470600</v>
      </c>
      <c r="G66" s="118">
        <f t="shared" si="0"/>
        <v>850006800</v>
      </c>
      <c r="H66" s="118"/>
    </row>
    <row r="67" spans="1:8" x14ac:dyDescent="0.5">
      <c r="A67" s="117">
        <v>71</v>
      </c>
      <c r="B67" s="121">
        <v>1026</v>
      </c>
      <c r="C67" s="119" t="s">
        <v>196</v>
      </c>
      <c r="D67" s="119" t="s">
        <v>168</v>
      </c>
      <c r="E67" s="118">
        <v>9111</v>
      </c>
      <c r="F67" s="118">
        <v>2000000</v>
      </c>
      <c r="G67" s="118">
        <f t="shared" ref="G67:G96" si="1">F67*E67</f>
        <v>18222000000</v>
      </c>
      <c r="H67" s="118"/>
    </row>
    <row r="68" spans="1:8" x14ac:dyDescent="0.5">
      <c r="A68" s="117">
        <v>72</v>
      </c>
      <c r="B68" s="121">
        <v>1102</v>
      </c>
      <c r="C68" s="119" t="s">
        <v>196</v>
      </c>
      <c r="D68" s="119" t="s">
        <v>168</v>
      </c>
      <c r="E68" s="118">
        <v>6732</v>
      </c>
      <c r="F68" s="118">
        <v>2515600</v>
      </c>
      <c r="G68" s="118">
        <f t="shared" si="1"/>
        <v>16935019200</v>
      </c>
      <c r="H68" s="118"/>
    </row>
    <row r="69" spans="1:8" x14ac:dyDescent="0.5">
      <c r="A69" s="117">
        <v>73</v>
      </c>
      <c r="B69" s="121">
        <v>1104</v>
      </c>
      <c r="C69" s="119" t="s">
        <v>196</v>
      </c>
      <c r="D69" s="119" t="s">
        <v>168</v>
      </c>
      <c r="E69" s="118">
        <v>2106</v>
      </c>
      <c r="F69" s="118">
        <v>1798200</v>
      </c>
      <c r="G69" s="118">
        <f t="shared" si="1"/>
        <v>3787009200</v>
      </c>
      <c r="H69" s="118"/>
    </row>
    <row r="70" spans="1:8" x14ac:dyDescent="0.5">
      <c r="A70" s="117">
        <v>74</v>
      </c>
      <c r="B70" s="121">
        <v>1107</v>
      </c>
      <c r="C70" s="119" t="s">
        <v>196</v>
      </c>
      <c r="D70" s="119" t="s">
        <v>168</v>
      </c>
      <c r="E70" s="118">
        <v>5337</v>
      </c>
      <c r="F70" s="118">
        <v>1926600</v>
      </c>
      <c r="G70" s="118">
        <f t="shared" si="1"/>
        <v>10282264200</v>
      </c>
      <c r="H70" s="118"/>
    </row>
    <row r="71" spans="1:8" x14ac:dyDescent="0.5">
      <c r="A71" s="117">
        <v>75</v>
      </c>
      <c r="B71" s="121">
        <v>1107</v>
      </c>
      <c r="C71" s="119" t="s">
        <v>194</v>
      </c>
      <c r="D71" s="119" t="s">
        <v>168</v>
      </c>
      <c r="E71" s="118">
        <v>4347</v>
      </c>
      <c r="F71" s="118">
        <v>1926600</v>
      </c>
      <c r="G71" s="118">
        <f t="shared" si="1"/>
        <v>8374930200</v>
      </c>
      <c r="H71" s="118"/>
    </row>
    <row r="72" spans="1:8" x14ac:dyDescent="0.5">
      <c r="A72" s="117">
        <v>76</v>
      </c>
      <c r="B72" s="121">
        <v>1109</v>
      </c>
      <c r="C72" s="119" t="s">
        <v>194</v>
      </c>
      <c r="D72" s="119" t="s">
        <v>168</v>
      </c>
      <c r="E72" s="118">
        <v>3360</v>
      </c>
      <c r="F72" s="118">
        <v>1798200</v>
      </c>
      <c r="G72" s="118">
        <f t="shared" si="1"/>
        <v>6041952000</v>
      </c>
      <c r="H72" s="118"/>
    </row>
    <row r="73" spans="1:8" x14ac:dyDescent="0.5">
      <c r="A73" s="117">
        <v>77</v>
      </c>
      <c r="B73" s="121">
        <v>1109</v>
      </c>
      <c r="C73" s="119" t="s">
        <v>194</v>
      </c>
      <c r="D73" s="119" t="s">
        <v>168</v>
      </c>
      <c r="E73" s="118">
        <v>4121</v>
      </c>
      <c r="F73" s="118">
        <v>1798200</v>
      </c>
      <c r="G73" s="118">
        <f t="shared" si="1"/>
        <v>7410382200</v>
      </c>
      <c r="H73" s="118"/>
    </row>
    <row r="74" spans="1:8" x14ac:dyDescent="0.5">
      <c r="A74" s="117">
        <v>78</v>
      </c>
      <c r="B74" s="121">
        <v>1110</v>
      </c>
      <c r="C74" s="119" t="s">
        <v>194</v>
      </c>
      <c r="D74" s="119" t="s">
        <v>168</v>
      </c>
      <c r="E74" s="118">
        <v>1346</v>
      </c>
      <c r="F74" s="118">
        <v>1798200</v>
      </c>
      <c r="G74" s="118">
        <f t="shared" si="1"/>
        <v>2420377200</v>
      </c>
      <c r="H74" s="118"/>
    </row>
    <row r="75" spans="1:8" x14ac:dyDescent="0.5">
      <c r="A75" s="117">
        <v>79</v>
      </c>
      <c r="B75" s="121">
        <v>1111</v>
      </c>
      <c r="C75" s="119" t="s">
        <v>194</v>
      </c>
      <c r="D75" s="119" t="s">
        <v>168</v>
      </c>
      <c r="E75" s="118">
        <v>3987</v>
      </c>
      <c r="F75" s="118">
        <v>1798200</v>
      </c>
      <c r="G75" s="118">
        <f t="shared" si="1"/>
        <v>7169423400</v>
      </c>
      <c r="H75" s="118"/>
    </row>
    <row r="76" spans="1:8" x14ac:dyDescent="0.5">
      <c r="A76" s="117">
        <v>80</v>
      </c>
      <c r="B76" s="121">
        <v>1114</v>
      </c>
      <c r="C76" s="119" t="s">
        <v>196</v>
      </c>
      <c r="D76" s="119" t="s">
        <v>168</v>
      </c>
      <c r="E76" s="118">
        <v>4738</v>
      </c>
      <c r="F76" s="118">
        <v>1926600</v>
      </c>
      <c r="G76" s="118">
        <f t="shared" si="1"/>
        <v>9128230800</v>
      </c>
      <c r="H76" s="118"/>
    </row>
    <row r="77" spans="1:8" x14ac:dyDescent="0.5">
      <c r="A77" s="117">
        <v>81</v>
      </c>
      <c r="B77" s="121">
        <v>1114</v>
      </c>
      <c r="C77" s="119" t="s">
        <v>196</v>
      </c>
      <c r="D77" s="119" t="s">
        <v>168</v>
      </c>
      <c r="E77" s="118">
        <v>7619</v>
      </c>
      <c r="F77" s="118">
        <v>1798200</v>
      </c>
      <c r="G77" s="118">
        <f t="shared" si="1"/>
        <v>13700485800</v>
      </c>
      <c r="H77" s="118"/>
    </row>
    <row r="78" spans="1:8" x14ac:dyDescent="0.5">
      <c r="A78" s="117">
        <v>82</v>
      </c>
      <c r="B78" s="121">
        <v>1115</v>
      </c>
      <c r="C78" s="119" t="s">
        <v>196</v>
      </c>
      <c r="D78" s="119" t="s">
        <v>168</v>
      </c>
      <c r="E78" s="118">
        <v>6774</v>
      </c>
      <c r="F78" s="118">
        <v>1926600</v>
      </c>
      <c r="G78" s="118">
        <f t="shared" si="1"/>
        <v>13050788400</v>
      </c>
      <c r="H78" s="118"/>
    </row>
    <row r="79" spans="1:8" x14ac:dyDescent="0.5">
      <c r="A79" s="117">
        <v>83</v>
      </c>
      <c r="B79" s="121">
        <v>1123</v>
      </c>
      <c r="C79" s="119" t="s">
        <v>196</v>
      </c>
      <c r="D79" s="119" t="s">
        <v>168</v>
      </c>
      <c r="E79" s="118">
        <v>7359</v>
      </c>
      <c r="F79" s="118">
        <v>1798200</v>
      </c>
      <c r="G79" s="118">
        <f t="shared" si="1"/>
        <v>13232953800</v>
      </c>
      <c r="H79" s="118"/>
    </row>
    <row r="80" spans="1:8" x14ac:dyDescent="0.5">
      <c r="A80" s="117">
        <v>84</v>
      </c>
      <c r="B80" s="121">
        <v>1123</v>
      </c>
      <c r="C80" s="119" t="s">
        <v>194</v>
      </c>
      <c r="D80" s="119" t="s">
        <v>168</v>
      </c>
      <c r="E80" s="118">
        <v>7437</v>
      </c>
      <c r="F80" s="118">
        <v>1798200</v>
      </c>
      <c r="G80" s="118">
        <f t="shared" si="1"/>
        <v>13373213400</v>
      </c>
      <c r="H80" s="118"/>
    </row>
    <row r="81" spans="1:8" x14ac:dyDescent="0.5">
      <c r="A81" s="117">
        <v>85</v>
      </c>
      <c r="B81" s="121">
        <v>1129</v>
      </c>
      <c r="C81" s="119" t="s">
        <v>194</v>
      </c>
      <c r="D81" s="119" t="s">
        <v>168</v>
      </c>
      <c r="E81" s="118">
        <v>6062</v>
      </c>
      <c r="F81" s="118">
        <v>1798200</v>
      </c>
      <c r="G81" s="118">
        <f t="shared" si="1"/>
        <v>10900688400</v>
      </c>
      <c r="H81" s="118"/>
    </row>
    <row r="82" spans="1:8" x14ac:dyDescent="0.5">
      <c r="A82" s="117">
        <v>86</v>
      </c>
      <c r="B82" s="121">
        <v>1202</v>
      </c>
      <c r="C82" s="119" t="s">
        <v>194</v>
      </c>
      <c r="D82" s="119" t="s">
        <v>168</v>
      </c>
      <c r="E82" s="118">
        <v>6757</v>
      </c>
      <c r="F82" s="118">
        <v>2515600</v>
      </c>
      <c r="G82" s="118">
        <f t="shared" si="1"/>
        <v>16997909200</v>
      </c>
      <c r="H82" s="118"/>
    </row>
    <row r="83" spans="1:8" x14ac:dyDescent="0.5">
      <c r="A83" s="117">
        <v>87</v>
      </c>
      <c r="B83" s="121">
        <v>1208</v>
      </c>
      <c r="C83" s="119" t="s">
        <v>197</v>
      </c>
      <c r="D83" s="119" t="s">
        <v>168</v>
      </c>
      <c r="E83" s="118">
        <v>1990</v>
      </c>
      <c r="F83" s="118">
        <v>2000000</v>
      </c>
      <c r="G83" s="118">
        <f t="shared" si="1"/>
        <v>3980000000</v>
      </c>
      <c r="H83" s="118"/>
    </row>
    <row r="84" spans="1:8" x14ac:dyDescent="0.5">
      <c r="A84" s="117">
        <v>88</v>
      </c>
      <c r="B84" s="121">
        <v>1208</v>
      </c>
      <c r="C84" s="119" t="s">
        <v>197</v>
      </c>
      <c r="D84" s="119" t="s">
        <v>168</v>
      </c>
      <c r="E84" s="118">
        <v>1991</v>
      </c>
      <c r="F84" s="118">
        <v>2000000</v>
      </c>
      <c r="G84" s="118">
        <f t="shared" si="1"/>
        <v>3982000000</v>
      </c>
      <c r="H84" s="118"/>
    </row>
    <row r="85" spans="1:8" x14ac:dyDescent="0.5">
      <c r="A85" s="117">
        <v>89</v>
      </c>
      <c r="B85" s="121">
        <v>1208</v>
      </c>
      <c r="C85" s="119" t="s">
        <v>197</v>
      </c>
      <c r="D85" s="119" t="s">
        <v>168</v>
      </c>
      <c r="E85" s="118">
        <v>1996</v>
      </c>
      <c r="F85" s="118">
        <v>2000000</v>
      </c>
      <c r="G85" s="118">
        <f t="shared" si="1"/>
        <v>3992000000</v>
      </c>
      <c r="H85" s="118"/>
    </row>
    <row r="86" spans="1:8" x14ac:dyDescent="0.5">
      <c r="A86" s="117">
        <v>90</v>
      </c>
      <c r="B86" s="121">
        <v>1208</v>
      </c>
      <c r="C86" s="119" t="s">
        <v>197</v>
      </c>
      <c r="D86" s="119" t="s">
        <v>168</v>
      </c>
      <c r="E86" s="118">
        <v>1998</v>
      </c>
      <c r="F86" s="118">
        <v>2000000</v>
      </c>
      <c r="G86" s="118">
        <f t="shared" si="1"/>
        <v>3996000000</v>
      </c>
      <c r="H86" s="118"/>
    </row>
    <row r="87" spans="1:8" x14ac:dyDescent="0.5">
      <c r="A87" s="117">
        <v>91</v>
      </c>
      <c r="B87" s="121">
        <v>1209</v>
      </c>
      <c r="C87" s="119" t="s">
        <v>197</v>
      </c>
      <c r="D87" s="119" t="s">
        <v>168</v>
      </c>
      <c r="E87" s="118">
        <v>1989</v>
      </c>
      <c r="F87" s="118">
        <v>1928500</v>
      </c>
      <c r="G87" s="118">
        <f t="shared" si="1"/>
        <v>3835786500</v>
      </c>
      <c r="H87" s="118"/>
    </row>
    <row r="88" spans="1:8" x14ac:dyDescent="0.5">
      <c r="A88" s="117">
        <v>92</v>
      </c>
      <c r="B88" s="121">
        <v>1210</v>
      </c>
      <c r="C88" s="119" t="s">
        <v>197</v>
      </c>
      <c r="D88" s="119" t="s">
        <v>168</v>
      </c>
      <c r="E88" s="118">
        <v>1900</v>
      </c>
      <c r="F88" s="118">
        <v>2000000</v>
      </c>
      <c r="G88" s="118">
        <f t="shared" si="1"/>
        <v>3800000000</v>
      </c>
      <c r="H88" s="118"/>
    </row>
    <row r="89" spans="1:8" x14ac:dyDescent="0.5">
      <c r="A89" s="117">
        <v>93</v>
      </c>
      <c r="B89" s="121">
        <v>1210</v>
      </c>
      <c r="C89" s="119" t="s">
        <v>197</v>
      </c>
      <c r="D89" s="119" t="s">
        <v>168</v>
      </c>
      <c r="E89" s="118">
        <v>1998</v>
      </c>
      <c r="F89" s="118">
        <v>2000000</v>
      </c>
      <c r="G89" s="118">
        <f t="shared" si="1"/>
        <v>3996000000</v>
      </c>
      <c r="H89" s="118"/>
    </row>
    <row r="90" spans="1:8" x14ac:dyDescent="0.5">
      <c r="A90" s="117">
        <v>94</v>
      </c>
      <c r="B90" s="121">
        <v>1212</v>
      </c>
      <c r="C90" s="119" t="s">
        <v>193</v>
      </c>
      <c r="D90" s="119" t="s">
        <v>168</v>
      </c>
      <c r="E90" s="118">
        <v>6699</v>
      </c>
      <c r="F90" s="118">
        <v>1928500</v>
      </c>
      <c r="G90" s="118">
        <f t="shared" si="1"/>
        <v>12919021500</v>
      </c>
      <c r="H90" s="118"/>
    </row>
    <row r="91" spans="1:8" x14ac:dyDescent="0.5">
      <c r="A91" s="117">
        <v>95</v>
      </c>
      <c r="B91" s="121">
        <v>1213</v>
      </c>
      <c r="C91" s="119" t="s">
        <v>193</v>
      </c>
      <c r="D91" s="119" t="s">
        <v>168</v>
      </c>
      <c r="E91" s="118">
        <v>4658</v>
      </c>
      <c r="F91" s="118">
        <v>1928500</v>
      </c>
      <c r="G91" s="118">
        <f t="shared" si="1"/>
        <v>8982953000</v>
      </c>
      <c r="H91" s="118"/>
    </row>
    <row r="92" spans="1:8" x14ac:dyDescent="0.5">
      <c r="A92" s="117">
        <v>96</v>
      </c>
      <c r="B92" s="121">
        <v>1214</v>
      </c>
      <c r="C92" s="119" t="s">
        <v>193</v>
      </c>
      <c r="D92" s="119" t="s">
        <v>168</v>
      </c>
      <c r="E92" s="118">
        <v>1996</v>
      </c>
      <c r="F92" s="118">
        <v>2000000</v>
      </c>
      <c r="G92" s="118">
        <f t="shared" si="1"/>
        <v>3992000000</v>
      </c>
      <c r="H92" s="118"/>
    </row>
    <row r="93" spans="1:8" x14ac:dyDescent="0.5">
      <c r="A93" s="117">
        <v>97</v>
      </c>
      <c r="B93" s="121">
        <v>1220</v>
      </c>
      <c r="C93" s="119" t="s">
        <v>193</v>
      </c>
      <c r="D93" s="119" t="s">
        <v>168</v>
      </c>
      <c r="E93" s="118">
        <v>8652</v>
      </c>
      <c r="F93" s="118">
        <v>1928500</v>
      </c>
      <c r="G93" s="118">
        <f t="shared" si="1"/>
        <v>16685382000</v>
      </c>
      <c r="H93" s="118"/>
    </row>
    <row r="94" spans="1:8" x14ac:dyDescent="0.5">
      <c r="A94" s="117">
        <v>98</v>
      </c>
      <c r="B94" s="121">
        <v>1224</v>
      </c>
      <c r="C94" s="119" t="s">
        <v>193</v>
      </c>
      <c r="D94" s="119" t="s">
        <v>168</v>
      </c>
      <c r="E94" s="118">
        <v>1366</v>
      </c>
      <c r="F94" s="118">
        <v>1928500</v>
      </c>
      <c r="G94" s="118">
        <f t="shared" si="1"/>
        <v>2634331000</v>
      </c>
      <c r="H94" s="118"/>
    </row>
    <row r="95" spans="1:8" x14ac:dyDescent="0.5">
      <c r="A95" s="117">
        <v>99</v>
      </c>
      <c r="B95" s="121">
        <v>1227</v>
      </c>
      <c r="C95" s="119" t="s">
        <v>193</v>
      </c>
      <c r="D95" s="119" t="s">
        <v>168</v>
      </c>
      <c r="E95" s="118">
        <v>3449</v>
      </c>
      <c r="F95" s="118">
        <v>1928500</v>
      </c>
      <c r="G95" s="118">
        <f t="shared" si="1"/>
        <v>6651396500</v>
      </c>
      <c r="H95" s="118"/>
    </row>
    <row r="96" spans="1:8" x14ac:dyDescent="0.5">
      <c r="A96" s="117">
        <v>100</v>
      </c>
      <c r="B96" s="121">
        <v>1227</v>
      </c>
      <c r="C96" s="119" t="s">
        <v>194</v>
      </c>
      <c r="D96" s="119" t="s">
        <v>168</v>
      </c>
      <c r="E96" s="118">
        <v>15167</v>
      </c>
      <c r="F96" s="118">
        <v>2018300</v>
      </c>
      <c r="G96" s="118">
        <f t="shared" si="1"/>
        <v>30611556100</v>
      </c>
      <c r="H96" s="1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8DA29-A7B4-42D8-8409-DF92505685C0}">
  <dimension ref="A1:D13"/>
  <sheetViews>
    <sheetView rightToLeft="1" workbookViewId="0">
      <selection activeCell="A12" sqref="A3:A12"/>
    </sheetView>
  </sheetViews>
  <sheetFormatPr defaultRowHeight="14.25" x14ac:dyDescent="0.2"/>
  <cols>
    <col min="1" max="1" width="22.75" bestFit="1" customWidth="1"/>
    <col min="2" max="4" width="15.125" customWidth="1"/>
  </cols>
  <sheetData>
    <row r="1" spans="1:4" ht="20.25" thickBot="1" x14ac:dyDescent="0.25">
      <c r="A1" s="95" t="s">
        <v>38</v>
      </c>
      <c r="B1" s="98"/>
      <c r="C1" s="98"/>
      <c r="D1" s="98"/>
    </row>
    <row r="2" spans="1:4" ht="18" x14ac:dyDescent="0.45">
      <c r="A2" s="34"/>
      <c r="B2" s="81"/>
      <c r="C2" s="81"/>
      <c r="D2" s="81"/>
    </row>
    <row r="3" spans="1:4" ht="18" x14ac:dyDescent="0.2">
      <c r="A3" s="38" t="s">
        <v>39</v>
      </c>
      <c r="B3" s="84">
        <v>0</v>
      </c>
      <c r="C3" s="84">
        <v>0</v>
      </c>
      <c r="D3" s="84">
        <v>0</v>
      </c>
    </row>
    <row r="4" spans="1:4" ht="18" x14ac:dyDescent="0.2">
      <c r="A4" s="38" t="s">
        <v>40</v>
      </c>
      <c r="B4" s="84">
        <v>0</v>
      </c>
      <c r="C4" s="84">
        <v>0</v>
      </c>
      <c r="D4" s="84">
        <v>0</v>
      </c>
    </row>
    <row r="5" spans="1:4" ht="18" x14ac:dyDescent="0.2">
      <c r="A5" s="38" t="s">
        <v>41</v>
      </c>
      <c r="B5" s="84">
        <v>0</v>
      </c>
      <c r="C5" s="84">
        <v>0</v>
      </c>
      <c r="D5" s="84">
        <v>0</v>
      </c>
    </row>
    <row r="6" spans="1:4" ht="18" x14ac:dyDescent="0.2">
      <c r="A6" s="38" t="s">
        <v>42</v>
      </c>
      <c r="B6" s="84">
        <v>0</v>
      </c>
      <c r="C6" s="84">
        <v>0</v>
      </c>
      <c r="D6" s="84">
        <v>0</v>
      </c>
    </row>
    <row r="7" spans="1:4" ht="18" x14ac:dyDescent="0.2">
      <c r="A7" s="38" t="s">
        <v>43</v>
      </c>
      <c r="B7" s="84">
        <v>0</v>
      </c>
      <c r="C7" s="84">
        <v>0</v>
      </c>
      <c r="D7" s="84">
        <v>0</v>
      </c>
    </row>
    <row r="8" spans="1:4" ht="18" x14ac:dyDescent="0.2">
      <c r="A8" s="38" t="s">
        <v>44</v>
      </c>
      <c r="B8" s="84">
        <v>0</v>
      </c>
      <c r="C8" s="84">
        <v>0</v>
      </c>
      <c r="D8" s="84">
        <v>0</v>
      </c>
    </row>
    <row r="9" spans="1:4" ht="18" x14ac:dyDescent="0.45">
      <c r="A9" s="38" t="s">
        <v>45</v>
      </c>
      <c r="B9" s="83">
        <v>0</v>
      </c>
      <c r="C9" s="83">
        <v>0</v>
      </c>
      <c r="D9" s="83">
        <v>0</v>
      </c>
    </row>
    <row r="10" spans="1:4" ht="18" x14ac:dyDescent="0.45">
      <c r="A10" s="38" t="s">
        <v>46</v>
      </c>
      <c r="B10" s="83">
        <v>0</v>
      </c>
      <c r="C10" s="83">
        <v>0</v>
      </c>
      <c r="D10" s="83">
        <v>0</v>
      </c>
    </row>
    <row r="11" spans="1:4" ht="18" x14ac:dyDescent="0.2">
      <c r="A11" s="38" t="s">
        <v>47</v>
      </c>
      <c r="B11" s="84">
        <v>0</v>
      </c>
      <c r="C11" s="84">
        <v>0</v>
      </c>
      <c r="D11" s="84">
        <v>0</v>
      </c>
    </row>
    <row r="12" spans="1:4" ht="18" x14ac:dyDescent="0.45">
      <c r="A12" s="38" t="s">
        <v>48</v>
      </c>
      <c r="B12" s="86">
        <v>0</v>
      </c>
      <c r="C12" s="86">
        <v>0</v>
      </c>
      <c r="D12" s="86">
        <v>0</v>
      </c>
    </row>
    <row r="13" spans="1:4" ht="19.5" x14ac:dyDescent="0.2">
      <c r="A13" s="113"/>
      <c r="B13" s="114">
        <f t="shared" ref="B13:D13" si="0">SUM(B3:B12)</f>
        <v>0</v>
      </c>
      <c r="C13" s="114">
        <f>SUM(C3:C12)</f>
        <v>0</v>
      </c>
      <c r="D13" s="114">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C3FE-5F17-4BB3-84DF-BD9DAC0925AD}">
  <dimension ref="A1:N90"/>
  <sheetViews>
    <sheetView rightToLeft="1" workbookViewId="0">
      <selection activeCell="C60" sqref="C60"/>
    </sheetView>
  </sheetViews>
  <sheetFormatPr defaultRowHeight="14.25" x14ac:dyDescent="0.2"/>
  <cols>
    <col min="1" max="1" width="13.875" style="108" bestFit="1" customWidth="1"/>
    <col min="2" max="16384" width="9" style="108"/>
  </cols>
  <sheetData>
    <row r="1" spans="1:14" ht="20.25" thickBot="1" x14ac:dyDescent="0.25">
      <c r="A1" s="95" t="s">
        <v>154</v>
      </c>
      <c r="B1" s="96"/>
      <c r="C1" s="97" t="s">
        <v>142</v>
      </c>
      <c r="D1" s="97" t="s">
        <v>143</v>
      </c>
      <c r="E1" s="97" t="s">
        <v>144</v>
      </c>
      <c r="F1" s="97" t="s">
        <v>145</v>
      </c>
      <c r="G1" s="97" t="s">
        <v>146</v>
      </c>
      <c r="H1" s="97" t="s">
        <v>147</v>
      </c>
      <c r="I1" s="97" t="s">
        <v>148</v>
      </c>
      <c r="J1" s="97" t="s">
        <v>149</v>
      </c>
      <c r="K1" s="97" t="s">
        <v>150</v>
      </c>
      <c r="L1" s="97" t="s">
        <v>151</v>
      </c>
      <c r="M1" s="97" t="s">
        <v>152</v>
      </c>
      <c r="N1" s="97" t="s">
        <v>153</v>
      </c>
    </row>
    <row r="2" spans="1:14" ht="18" x14ac:dyDescent="0.45">
      <c r="A2" s="34"/>
      <c r="B2" s="35"/>
      <c r="C2" s="35"/>
      <c r="D2" s="35"/>
      <c r="E2" s="35"/>
      <c r="F2" s="36"/>
      <c r="G2" s="36"/>
      <c r="H2" s="36"/>
      <c r="I2" s="36"/>
      <c r="J2" s="37"/>
      <c r="K2" s="37"/>
      <c r="L2" s="37"/>
      <c r="M2" s="37"/>
      <c r="N2" s="37"/>
    </row>
    <row r="3" spans="1:14" ht="18" x14ac:dyDescent="0.45">
      <c r="A3" s="34" t="s">
        <v>128</v>
      </c>
      <c r="B3" s="35"/>
      <c r="C3" s="39">
        <v>0</v>
      </c>
      <c r="D3" s="39">
        <v>0</v>
      </c>
      <c r="E3" s="39">
        <v>0</v>
      </c>
      <c r="F3" s="39">
        <v>0</v>
      </c>
      <c r="G3" s="39">
        <f>'مفروضات شرکت نمونه'!C3</f>
        <v>0</v>
      </c>
      <c r="H3" s="39">
        <f>'مفروضات شرکت نمونه'!D3</f>
        <v>0</v>
      </c>
      <c r="I3" s="39">
        <f t="shared" ref="I3:I16" si="0">H3+G3</f>
        <v>0</v>
      </c>
      <c r="J3" s="39">
        <f>'مفروضات شرکت نمونه'!E3</f>
        <v>0</v>
      </c>
      <c r="K3" s="39">
        <f>'مفروضات شرکت نمونه'!F3</f>
        <v>0</v>
      </c>
      <c r="L3" s="39">
        <f>'مفروضات شرکت نمونه'!G3</f>
        <v>0</v>
      </c>
      <c r="M3" s="39">
        <f>'مفروضات شرکت نمونه'!H3</f>
        <v>0</v>
      </c>
      <c r="N3" s="39">
        <f>'مفروضات شرکت نمونه'!I3</f>
        <v>0</v>
      </c>
    </row>
    <row r="4" spans="1:14" ht="18" x14ac:dyDescent="0.45">
      <c r="A4" s="34" t="s">
        <v>129</v>
      </c>
      <c r="B4" s="35"/>
      <c r="C4" s="39">
        <v>0</v>
      </c>
      <c r="D4" s="39">
        <v>0</v>
      </c>
      <c r="E4" s="39">
        <v>0</v>
      </c>
      <c r="F4" s="39">
        <v>0</v>
      </c>
      <c r="G4" s="39">
        <f>'مفروضات شرکت نمونه'!C4</f>
        <v>0</v>
      </c>
      <c r="H4" s="39">
        <f>'مفروضات شرکت نمونه'!D4</f>
        <v>0</v>
      </c>
      <c r="I4" s="39">
        <f t="shared" si="0"/>
        <v>0</v>
      </c>
      <c r="J4" s="39">
        <f>'مفروضات شرکت نمونه'!E4</f>
        <v>0</v>
      </c>
      <c r="K4" s="39">
        <f>'مفروضات شرکت نمونه'!F4</f>
        <v>0</v>
      </c>
      <c r="L4" s="39">
        <f>'مفروضات شرکت نمونه'!G4</f>
        <v>0</v>
      </c>
      <c r="M4" s="39">
        <f>'مفروضات شرکت نمونه'!H4</f>
        <v>0</v>
      </c>
      <c r="N4" s="39">
        <f>'مفروضات شرکت نمونه'!I4</f>
        <v>0</v>
      </c>
    </row>
    <row r="5" spans="1:14" ht="18" x14ac:dyDescent="0.45">
      <c r="A5" s="34" t="s">
        <v>130</v>
      </c>
      <c r="B5" s="35"/>
      <c r="C5" s="39">
        <v>0</v>
      </c>
      <c r="D5" s="39">
        <v>0</v>
      </c>
      <c r="E5" s="39">
        <v>0</v>
      </c>
      <c r="F5" s="39">
        <v>0</v>
      </c>
      <c r="G5" s="39">
        <f>'مفروضات شرکت نمونه'!C5</f>
        <v>0</v>
      </c>
      <c r="H5" s="39">
        <f>'مفروضات شرکت نمونه'!D5</f>
        <v>0</v>
      </c>
      <c r="I5" s="39">
        <f t="shared" si="0"/>
        <v>0</v>
      </c>
      <c r="J5" s="39">
        <f>'مفروضات شرکت نمونه'!E5</f>
        <v>0</v>
      </c>
      <c r="K5" s="39">
        <f>'مفروضات شرکت نمونه'!F5</f>
        <v>0</v>
      </c>
      <c r="L5" s="39">
        <f>'مفروضات شرکت نمونه'!G5</f>
        <v>0</v>
      </c>
      <c r="M5" s="39">
        <f>'مفروضات شرکت نمونه'!H5</f>
        <v>0</v>
      </c>
      <c r="N5" s="39">
        <f>'مفروضات شرکت نمونه'!I5</f>
        <v>0</v>
      </c>
    </row>
    <row r="6" spans="1:14" ht="18" x14ac:dyDescent="0.45">
      <c r="A6" s="34" t="s">
        <v>155</v>
      </c>
      <c r="B6" s="35"/>
      <c r="C6" s="39">
        <v>0</v>
      </c>
      <c r="D6" s="39">
        <v>0</v>
      </c>
      <c r="E6" s="39">
        <v>0</v>
      </c>
      <c r="F6" s="39">
        <v>0</v>
      </c>
      <c r="G6" s="39">
        <f>'مفروضات شرکت نمونه'!C6</f>
        <v>0</v>
      </c>
      <c r="H6" s="39">
        <f>'مفروضات شرکت نمونه'!D6</f>
        <v>0</v>
      </c>
      <c r="I6" s="39">
        <f t="shared" si="0"/>
        <v>0</v>
      </c>
      <c r="J6" s="39">
        <f>'مفروضات شرکت نمونه'!E6</f>
        <v>0</v>
      </c>
      <c r="K6" s="39">
        <f>'مفروضات شرکت نمونه'!F6</f>
        <v>0</v>
      </c>
      <c r="L6" s="39">
        <f>'مفروضات شرکت نمونه'!G6</f>
        <v>0</v>
      </c>
      <c r="M6" s="39">
        <f>'مفروضات شرکت نمونه'!H6</f>
        <v>0</v>
      </c>
      <c r="N6" s="39">
        <f>'مفروضات شرکت نمونه'!I6</f>
        <v>0</v>
      </c>
    </row>
    <row r="7" spans="1:14" ht="18" x14ac:dyDescent="0.45">
      <c r="A7" s="34" t="s">
        <v>156</v>
      </c>
      <c r="B7" s="35"/>
      <c r="C7" s="39">
        <v>0</v>
      </c>
      <c r="D7" s="39">
        <v>0</v>
      </c>
      <c r="E7" s="39">
        <v>0</v>
      </c>
      <c r="F7" s="39">
        <v>0</v>
      </c>
      <c r="G7" s="39">
        <f>'مفروضات شرکت نمونه'!C7</f>
        <v>0</v>
      </c>
      <c r="H7" s="39">
        <f>'مفروضات شرکت نمونه'!D7</f>
        <v>0</v>
      </c>
      <c r="I7" s="39">
        <f t="shared" si="0"/>
        <v>0</v>
      </c>
      <c r="J7" s="39">
        <f>'مفروضات شرکت نمونه'!E7</f>
        <v>0</v>
      </c>
      <c r="K7" s="39">
        <f>'مفروضات شرکت نمونه'!F7</f>
        <v>0</v>
      </c>
      <c r="L7" s="39">
        <f>'مفروضات شرکت نمونه'!G7</f>
        <v>0</v>
      </c>
      <c r="M7" s="39">
        <f>'مفروضات شرکت نمونه'!H7</f>
        <v>0</v>
      </c>
      <c r="N7" s="39">
        <f>'مفروضات شرکت نمونه'!I7</f>
        <v>0</v>
      </c>
    </row>
    <row r="8" spans="1:14" ht="18" x14ac:dyDescent="0.45">
      <c r="A8" s="34" t="s">
        <v>157</v>
      </c>
      <c r="B8" s="35"/>
      <c r="C8" s="39">
        <v>0</v>
      </c>
      <c r="D8" s="39">
        <v>0</v>
      </c>
      <c r="E8" s="39">
        <v>0</v>
      </c>
      <c r="F8" s="39">
        <v>0</v>
      </c>
      <c r="G8" s="39">
        <f>'مفروضات شرکت نمونه'!C8</f>
        <v>0</v>
      </c>
      <c r="H8" s="39">
        <f>'مفروضات شرکت نمونه'!D8</f>
        <v>0</v>
      </c>
      <c r="I8" s="39">
        <f t="shared" si="0"/>
        <v>0</v>
      </c>
      <c r="J8" s="39">
        <f>'مفروضات شرکت نمونه'!E8</f>
        <v>0</v>
      </c>
      <c r="K8" s="39">
        <f>'مفروضات شرکت نمونه'!F8</f>
        <v>0</v>
      </c>
      <c r="L8" s="39">
        <f>'مفروضات شرکت نمونه'!G8</f>
        <v>0</v>
      </c>
      <c r="M8" s="39">
        <f>'مفروضات شرکت نمونه'!H8</f>
        <v>0</v>
      </c>
      <c r="N8" s="39">
        <f>'مفروضات شرکت نمونه'!I8</f>
        <v>0</v>
      </c>
    </row>
    <row r="9" spans="1:14" ht="18" x14ac:dyDescent="0.45">
      <c r="A9" s="34" t="s">
        <v>158</v>
      </c>
      <c r="B9" s="35"/>
      <c r="C9" s="39">
        <v>0</v>
      </c>
      <c r="D9" s="39">
        <v>0</v>
      </c>
      <c r="E9" s="39">
        <v>0</v>
      </c>
      <c r="F9" s="39">
        <v>0</v>
      </c>
      <c r="G9" s="39">
        <f>'مفروضات شرکت نمونه'!C9</f>
        <v>0</v>
      </c>
      <c r="H9" s="39">
        <f>'مفروضات شرکت نمونه'!D9</f>
        <v>0</v>
      </c>
      <c r="I9" s="39">
        <f t="shared" si="0"/>
        <v>0</v>
      </c>
      <c r="J9" s="39">
        <f>'مفروضات شرکت نمونه'!E9</f>
        <v>0</v>
      </c>
      <c r="K9" s="39">
        <f>'مفروضات شرکت نمونه'!F9</f>
        <v>0</v>
      </c>
      <c r="L9" s="39">
        <f>'مفروضات شرکت نمونه'!G9</f>
        <v>0</v>
      </c>
      <c r="M9" s="39">
        <f>'مفروضات شرکت نمونه'!H9</f>
        <v>0</v>
      </c>
      <c r="N9" s="39">
        <f>'مفروضات شرکت نمونه'!I9</f>
        <v>0</v>
      </c>
    </row>
    <row r="10" spans="1:14" ht="18" x14ac:dyDescent="0.45">
      <c r="A10" s="34" t="s">
        <v>159</v>
      </c>
      <c r="B10" s="35"/>
      <c r="C10" s="39">
        <v>0</v>
      </c>
      <c r="D10" s="39">
        <v>0</v>
      </c>
      <c r="E10" s="39">
        <v>0</v>
      </c>
      <c r="F10" s="39">
        <v>0</v>
      </c>
      <c r="G10" s="39">
        <f>'مفروضات شرکت نمونه'!C10</f>
        <v>0</v>
      </c>
      <c r="H10" s="39">
        <f>'مفروضات شرکت نمونه'!D10</f>
        <v>0</v>
      </c>
      <c r="I10" s="39">
        <f t="shared" si="0"/>
        <v>0</v>
      </c>
      <c r="J10" s="39">
        <f>'مفروضات شرکت نمونه'!E10</f>
        <v>0</v>
      </c>
      <c r="K10" s="39">
        <f>'مفروضات شرکت نمونه'!F10</f>
        <v>0</v>
      </c>
      <c r="L10" s="39">
        <f>'مفروضات شرکت نمونه'!G10</f>
        <v>0</v>
      </c>
      <c r="M10" s="39">
        <f>'مفروضات شرکت نمونه'!H10</f>
        <v>0</v>
      </c>
      <c r="N10" s="39">
        <f>'مفروضات شرکت نمونه'!I10</f>
        <v>0</v>
      </c>
    </row>
    <row r="11" spans="1:14" ht="18" x14ac:dyDescent="0.45">
      <c r="A11" s="34" t="s">
        <v>160</v>
      </c>
      <c r="B11" s="35"/>
      <c r="C11" s="39">
        <v>0</v>
      </c>
      <c r="D11" s="39">
        <v>0</v>
      </c>
      <c r="E11" s="39">
        <v>0</v>
      </c>
      <c r="F11" s="39">
        <v>0</v>
      </c>
      <c r="G11" s="39">
        <f>'مفروضات شرکت نمونه'!C11</f>
        <v>0</v>
      </c>
      <c r="H11" s="39">
        <f>'مفروضات شرکت نمونه'!D11</f>
        <v>0</v>
      </c>
      <c r="I11" s="39">
        <f t="shared" si="0"/>
        <v>0</v>
      </c>
      <c r="J11" s="39">
        <f>'مفروضات شرکت نمونه'!E11</f>
        <v>0</v>
      </c>
      <c r="K11" s="39">
        <f>'مفروضات شرکت نمونه'!F11</f>
        <v>0</v>
      </c>
      <c r="L11" s="39">
        <f>'مفروضات شرکت نمونه'!G11</f>
        <v>0</v>
      </c>
      <c r="M11" s="39">
        <f>'مفروضات شرکت نمونه'!H11</f>
        <v>0</v>
      </c>
      <c r="N11" s="39">
        <f>'مفروضات شرکت نمونه'!I11</f>
        <v>0</v>
      </c>
    </row>
    <row r="12" spans="1:14" ht="18" x14ac:dyDescent="0.45">
      <c r="A12" s="34" t="s">
        <v>161</v>
      </c>
      <c r="B12" s="35"/>
      <c r="C12" s="39">
        <v>0</v>
      </c>
      <c r="D12" s="39">
        <v>0</v>
      </c>
      <c r="E12" s="39">
        <v>0</v>
      </c>
      <c r="F12" s="39">
        <v>0</v>
      </c>
      <c r="G12" s="39">
        <f>'مفروضات شرکت نمونه'!C12</f>
        <v>0</v>
      </c>
      <c r="H12" s="39">
        <f>'مفروضات شرکت نمونه'!D12</f>
        <v>0</v>
      </c>
      <c r="I12" s="39">
        <f t="shared" si="0"/>
        <v>0</v>
      </c>
      <c r="J12" s="39">
        <f>'مفروضات شرکت نمونه'!E12</f>
        <v>0</v>
      </c>
      <c r="K12" s="39">
        <f>'مفروضات شرکت نمونه'!F12</f>
        <v>0</v>
      </c>
      <c r="L12" s="39">
        <f>'مفروضات شرکت نمونه'!G12</f>
        <v>0</v>
      </c>
      <c r="M12" s="39">
        <f>'مفروضات شرکت نمونه'!H12</f>
        <v>0</v>
      </c>
      <c r="N12" s="39">
        <f>'مفروضات شرکت نمونه'!I12</f>
        <v>0</v>
      </c>
    </row>
    <row r="13" spans="1:14" ht="18" x14ac:dyDescent="0.45">
      <c r="A13" s="34" t="s">
        <v>162</v>
      </c>
      <c r="B13" s="36"/>
      <c r="C13" s="39">
        <v>0</v>
      </c>
      <c r="D13" s="39">
        <v>0</v>
      </c>
      <c r="E13" s="39">
        <v>0</v>
      </c>
      <c r="F13" s="39">
        <v>0</v>
      </c>
      <c r="G13" s="39">
        <f>'مفروضات شرکت نمونه'!C13</f>
        <v>0</v>
      </c>
      <c r="H13" s="39">
        <f>'مفروضات شرکت نمونه'!D13</f>
        <v>0</v>
      </c>
      <c r="I13" s="39">
        <f t="shared" si="0"/>
        <v>0</v>
      </c>
      <c r="J13" s="39">
        <f>'مفروضات شرکت نمونه'!E13</f>
        <v>0</v>
      </c>
      <c r="K13" s="39">
        <f>'مفروضات شرکت نمونه'!F13</f>
        <v>0</v>
      </c>
      <c r="L13" s="39">
        <f>'مفروضات شرکت نمونه'!G13</f>
        <v>0</v>
      </c>
      <c r="M13" s="39">
        <f>'مفروضات شرکت نمونه'!H13</f>
        <v>0</v>
      </c>
      <c r="N13" s="39">
        <f>'مفروضات شرکت نمونه'!I13</f>
        <v>0</v>
      </c>
    </row>
    <row r="14" spans="1:14" ht="18" x14ac:dyDescent="0.45">
      <c r="A14" s="34" t="s">
        <v>163</v>
      </c>
      <c r="B14" s="36"/>
      <c r="C14" s="39">
        <v>0</v>
      </c>
      <c r="D14" s="39">
        <v>0</v>
      </c>
      <c r="E14" s="39">
        <v>0</v>
      </c>
      <c r="F14" s="39">
        <v>0</v>
      </c>
      <c r="G14" s="39">
        <f>'مفروضات شرکت نمونه'!C14</f>
        <v>0</v>
      </c>
      <c r="H14" s="39">
        <f>'مفروضات شرکت نمونه'!D14</f>
        <v>0</v>
      </c>
      <c r="I14" s="39">
        <f t="shared" si="0"/>
        <v>0</v>
      </c>
      <c r="J14" s="39">
        <f>'مفروضات شرکت نمونه'!E14</f>
        <v>0</v>
      </c>
      <c r="K14" s="39">
        <f>'مفروضات شرکت نمونه'!F14</f>
        <v>0</v>
      </c>
      <c r="L14" s="39">
        <f>'مفروضات شرکت نمونه'!G14</f>
        <v>0</v>
      </c>
      <c r="M14" s="39">
        <f>'مفروضات شرکت نمونه'!H14</f>
        <v>0</v>
      </c>
      <c r="N14" s="39">
        <f>'مفروضات شرکت نمونه'!I14</f>
        <v>0</v>
      </c>
    </row>
    <row r="15" spans="1:14" ht="18" x14ac:dyDescent="0.45">
      <c r="A15" s="34" t="s">
        <v>164</v>
      </c>
      <c r="B15" s="36"/>
      <c r="C15" s="39">
        <v>0</v>
      </c>
      <c r="D15" s="39">
        <v>0</v>
      </c>
      <c r="E15" s="39">
        <v>0</v>
      </c>
      <c r="F15" s="39">
        <v>0</v>
      </c>
      <c r="G15" s="39">
        <f>'مفروضات شرکت نمونه'!C15</f>
        <v>0</v>
      </c>
      <c r="H15" s="39">
        <f>'مفروضات شرکت نمونه'!D15</f>
        <v>0</v>
      </c>
      <c r="I15" s="39">
        <f t="shared" si="0"/>
        <v>0</v>
      </c>
      <c r="J15" s="39">
        <f>'مفروضات شرکت نمونه'!E15</f>
        <v>0</v>
      </c>
      <c r="K15" s="39">
        <f>'مفروضات شرکت نمونه'!F15</f>
        <v>0</v>
      </c>
      <c r="L15" s="39">
        <f>'مفروضات شرکت نمونه'!G15</f>
        <v>0</v>
      </c>
      <c r="M15" s="39">
        <f>'مفروضات شرکت نمونه'!H15</f>
        <v>0</v>
      </c>
      <c r="N15" s="39">
        <f>'مفروضات شرکت نمونه'!I15</f>
        <v>0</v>
      </c>
    </row>
    <row r="16" spans="1:14" ht="18" x14ac:dyDescent="0.45">
      <c r="A16" s="34" t="s">
        <v>165</v>
      </c>
      <c r="B16" s="36"/>
      <c r="C16" s="39">
        <v>0</v>
      </c>
      <c r="D16" s="39">
        <v>0</v>
      </c>
      <c r="E16" s="39">
        <v>0</v>
      </c>
      <c r="F16" s="39">
        <v>0</v>
      </c>
      <c r="G16" s="39">
        <f>'مفروضات شرکت نمونه'!C16</f>
        <v>0</v>
      </c>
      <c r="H16" s="39">
        <f>'مفروضات شرکت نمونه'!D16</f>
        <v>0</v>
      </c>
      <c r="I16" s="39">
        <f t="shared" si="0"/>
        <v>0</v>
      </c>
      <c r="J16" s="39">
        <f>'مفروضات شرکت نمونه'!E16</f>
        <v>0</v>
      </c>
      <c r="K16" s="39">
        <f>'مفروضات شرکت نمونه'!F16</f>
        <v>0</v>
      </c>
      <c r="L16" s="39">
        <f>'مفروضات شرکت نمونه'!G16</f>
        <v>0</v>
      </c>
      <c r="M16" s="39">
        <f>'مفروضات شرکت نمونه'!H16</f>
        <v>0</v>
      </c>
      <c r="N16" s="39">
        <f>'مفروضات شرکت نمونه'!I16</f>
        <v>0</v>
      </c>
    </row>
    <row r="17" spans="1:14" ht="19.5" x14ac:dyDescent="0.2">
      <c r="A17" s="113" t="s">
        <v>21</v>
      </c>
      <c r="B17" s="114"/>
      <c r="C17" s="114">
        <f>SUM(C3:C16)</f>
        <v>0</v>
      </c>
      <c r="D17" s="114">
        <f>SUM(D3:D16)</f>
        <v>0</v>
      </c>
      <c r="E17" s="114">
        <f>SUM(E3:E16)</f>
        <v>0</v>
      </c>
      <c r="F17" s="114">
        <f>SUM(F3:F16)</f>
        <v>0</v>
      </c>
      <c r="G17" s="114">
        <f>SUM(G3:G16)</f>
        <v>0</v>
      </c>
      <c r="H17" s="114">
        <f t="shared" ref="H17:I17" si="1">SUM(H3:H16)</f>
        <v>0</v>
      </c>
      <c r="I17" s="114">
        <f t="shared" si="1"/>
        <v>0</v>
      </c>
      <c r="J17" s="114">
        <f>SUM(J3:J16)</f>
        <v>0</v>
      </c>
      <c r="K17" s="114">
        <f t="shared" ref="K17:N17" si="2">SUM(K3:K16)</f>
        <v>0</v>
      </c>
      <c r="L17" s="114">
        <f t="shared" si="2"/>
        <v>0</v>
      </c>
      <c r="M17" s="114">
        <f t="shared" si="2"/>
        <v>0</v>
      </c>
      <c r="N17" s="114">
        <f t="shared" si="2"/>
        <v>0</v>
      </c>
    </row>
    <row r="20" spans="1:14" ht="20.25" thickBot="1" x14ac:dyDescent="0.25">
      <c r="A20" s="95" t="s">
        <v>169</v>
      </c>
      <c r="B20" s="95"/>
      <c r="C20" s="97" t="s">
        <v>142</v>
      </c>
      <c r="D20" s="97" t="s">
        <v>143</v>
      </c>
      <c r="E20" s="97" t="s">
        <v>144</v>
      </c>
      <c r="F20" s="97" t="s">
        <v>145</v>
      </c>
      <c r="G20" s="97" t="s">
        <v>146</v>
      </c>
      <c r="H20" s="97" t="s">
        <v>147</v>
      </c>
      <c r="I20" s="97" t="s">
        <v>148</v>
      </c>
      <c r="J20" s="97" t="s">
        <v>149</v>
      </c>
      <c r="K20" s="97" t="s">
        <v>150</v>
      </c>
      <c r="L20" s="97" t="s">
        <v>151</v>
      </c>
      <c r="M20" s="97" t="s">
        <v>152</v>
      </c>
      <c r="N20" s="97" t="s">
        <v>153</v>
      </c>
    </row>
    <row r="22" spans="1:14" ht="18" x14ac:dyDescent="0.45">
      <c r="A22" s="34" t="s">
        <v>128</v>
      </c>
    </row>
    <row r="23" spans="1:14" ht="18" x14ac:dyDescent="0.45">
      <c r="A23" s="34" t="s">
        <v>129</v>
      </c>
    </row>
    <row r="24" spans="1:14" ht="18" x14ac:dyDescent="0.45">
      <c r="A24" s="34" t="s">
        <v>130</v>
      </c>
    </row>
    <row r="25" spans="1:14" ht="18" x14ac:dyDescent="0.45">
      <c r="A25" s="34" t="s">
        <v>155</v>
      </c>
    </row>
    <row r="26" spans="1:14" ht="18" x14ac:dyDescent="0.45">
      <c r="A26" s="34" t="s">
        <v>156</v>
      </c>
    </row>
    <row r="27" spans="1:14" ht="18" x14ac:dyDescent="0.45">
      <c r="A27" s="34" t="s">
        <v>157</v>
      </c>
    </row>
    <row r="28" spans="1:14" ht="18" x14ac:dyDescent="0.45">
      <c r="A28" s="34" t="s">
        <v>158</v>
      </c>
    </row>
    <row r="29" spans="1:14" ht="18" x14ac:dyDescent="0.45">
      <c r="A29" s="34" t="s">
        <v>159</v>
      </c>
    </row>
    <row r="30" spans="1:14" ht="18" x14ac:dyDescent="0.45">
      <c r="A30" s="34" t="s">
        <v>160</v>
      </c>
    </row>
    <row r="31" spans="1:14" ht="18" x14ac:dyDescent="0.45">
      <c r="A31" s="34" t="s">
        <v>161</v>
      </c>
    </row>
    <row r="32" spans="1:14" ht="18" x14ac:dyDescent="0.45">
      <c r="A32" s="34" t="s">
        <v>162</v>
      </c>
    </row>
    <row r="33" spans="1:14" ht="18" x14ac:dyDescent="0.45">
      <c r="A33" s="34" t="s">
        <v>163</v>
      </c>
    </row>
    <row r="34" spans="1:14" ht="18" x14ac:dyDescent="0.45">
      <c r="A34" s="34" t="s">
        <v>164</v>
      </c>
    </row>
    <row r="35" spans="1:14" ht="18" x14ac:dyDescent="0.45">
      <c r="A35" s="34" t="s">
        <v>165</v>
      </c>
    </row>
    <row r="36" spans="1:14" ht="18" x14ac:dyDescent="0.45">
      <c r="A36" s="34"/>
    </row>
    <row r="37" spans="1:14" ht="18" x14ac:dyDescent="0.45">
      <c r="A37" s="34"/>
    </row>
    <row r="38" spans="1:14" ht="20.25" thickBot="1" x14ac:dyDescent="0.25">
      <c r="A38" s="95" t="s">
        <v>0</v>
      </c>
      <c r="B38" s="95"/>
      <c r="C38" s="97" t="s">
        <v>142</v>
      </c>
      <c r="D38" s="97" t="s">
        <v>143</v>
      </c>
      <c r="E38" s="97" t="s">
        <v>144</v>
      </c>
      <c r="F38" s="97" t="s">
        <v>145</v>
      </c>
      <c r="G38" s="97" t="s">
        <v>146</v>
      </c>
      <c r="H38" s="97" t="s">
        <v>147</v>
      </c>
      <c r="I38" s="97" t="s">
        <v>148</v>
      </c>
      <c r="J38" s="97" t="s">
        <v>149</v>
      </c>
      <c r="K38" s="97" t="s">
        <v>150</v>
      </c>
      <c r="L38" s="97" t="s">
        <v>151</v>
      </c>
      <c r="M38" s="97" t="s">
        <v>152</v>
      </c>
      <c r="N38" s="97" t="s">
        <v>153</v>
      </c>
    </row>
    <row r="39" spans="1:14" ht="18" x14ac:dyDescent="0.2">
      <c r="A39" s="38"/>
    </row>
    <row r="40" spans="1:14" ht="18" x14ac:dyDescent="0.2">
      <c r="A40" s="38" t="s">
        <v>100</v>
      </c>
    </row>
    <row r="41" spans="1:14" ht="18" x14ac:dyDescent="0.2">
      <c r="A41" s="38" t="s">
        <v>101</v>
      </c>
    </row>
    <row r="42" spans="1:14" ht="18" x14ac:dyDescent="0.2">
      <c r="A42" s="38" t="s">
        <v>102</v>
      </c>
    </row>
    <row r="43" spans="1:14" ht="18" x14ac:dyDescent="0.2">
      <c r="A43" s="38" t="s">
        <v>103</v>
      </c>
    </row>
    <row r="44" spans="1:14" ht="18" x14ac:dyDescent="0.2">
      <c r="A44" s="38" t="s">
        <v>104</v>
      </c>
    </row>
    <row r="45" spans="1:14" ht="18" x14ac:dyDescent="0.2">
      <c r="A45" s="38" t="s">
        <v>105</v>
      </c>
    </row>
    <row r="46" spans="1:14" ht="18" x14ac:dyDescent="0.2">
      <c r="A46" s="38" t="s">
        <v>106</v>
      </c>
    </row>
    <row r="47" spans="1:14" ht="18" x14ac:dyDescent="0.2">
      <c r="A47" s="38" t="s">
        <v>107</v>
      </c>
    </row>
    <row r="48" spans="1:14" ht="18" x14ac:dyDescent="0.2">
      <c r="A48" s="38" t="s">
        <v>108</v>
      </c>
    </row>
    <row r="49" spans="1:14" ht="18" x14ac:dyDescent="0.2">
      <c r="A49" s="38" t="s">
        <v>109</v>
      </c>
    </row>
    <row r="50" spans="1:14" ht="18" x14ac:dyDescent="0.2">
      <c r="A50" s="38" t="s">
        <v>110</v>
      </c>
    </row>
    <row r="51" spans="1:14" ht="18" x14ac:dyDescent="0.2">
      <c r="A51" s="38" t="s">
        <v>111</v>
      </c>
    </row>
    <row r="52" spans="1:14" ht="18" x14ac:dyDescent="0.2">
      <c r="A52" s="38" t="s">
        <v>112</v>
      </c>
    </row>
    <row r="53" spans="1:14" ht="18" x14ac:dyDescent="0.2">
      <c r="A53" s="38" t="s">
        <v>113</v>
      </c>
    </row>
    <row r="54" spans="1:14" ht="19.5" x14ac:dyDescent="0.2">
      <c r="A54" s="113" t="s">
        <v>21</v>
      </c>
      <c r="B54" s="114"/>
      <c r="C54" s="114">
        <f>SUM(C40:C53)</f>
        <v>0</v>
      </c>
      <c r="D54" s="114">
        <f>SUM(D40:D53)</f>
        <v>0</v>
      </c>
      <c r="E54" s="114">
        <f>SUM(E40:E53)</f>
        <v>0</v>
      </c>
      <c r="F54" s="114">
        <f>SUM(F40:F53)</f>
        <v>0</v>
      </c>
      <c r="G54" s="114">
        <f>SUM(G40:G53)</f>
        <v>0</v>
      </c>
      <c r="H54" s="114">
        <f t="shared" ref="H54:I54" si="3">SUM(H40:H53)</f>
        <v>0</v>
      </c>
      <c r="I54" s="114">
        <f t="shared" si="3"/>
        <v>0</v>
      </c>
      <c r="J54" s="114">
        <f>SUM(J40:J53)</f>
        <v>0</v>
      </c>
      <c r="K54" s="114">
        <f t="shared" ref="K54" si="4">SUM(K40:K53)</f>
        <v>0</v>
      </c>
      <c r="L54" s="114">
        <f t="shared" ref="L54" si="5">SUM(L40:L53)</f>
        <v>0</v>
      </c>
      <c r="M54" s="114">
        <f t="shared" ref="M54" si="6">SUM(M40:M53)</f>
        <v>0</v>
      </c>
      <c r="N54" s="114">
        <f t="shared" ref="N54" si="7">SUM(N40:N53)</f>
        <v>0</v>
      </c>
    </row>
    <row r="56" spans="1:14" ht="20.25" thickBot="1" x14ac:dyDescent="0.25">
      <c r="A56" s="95" t="s">
        <v>20</v>
      </c>
      <c r="B56" s="95"/>
      <c r="C56" s="97" t="s">
        <v>142</v>
      </c>
      <c r="D56" s="97" t="s">
        <v>143</v>
      </c>
      <c r="E56" s="97" t="s">
        <v>144</v>
      </c>
      <c r="F56" s="97" t="s">
        <v>145</v>
      </c>
      <c r="G56" s="97" t="s">
        <v>146</v>
      </c>
      <c r="H56" s="97" t="s">
        <v>147</v>
      </c>
      <c r="I56" s="97" t="s">
        <v>148</v>
      </c>
      <c r="J56" s="97" t="s">
        <v>149</v>
      </c>
      <c r="K56" s="97" t="s">
        <v>150</v>
      </c>
      <c r="L56" s="97" t="s">
        <v>151</v>
      </c>
      <c r="M56" s="97" t="s">
        <v>152</v>
      </c>
      <c r="N56" s="97" t="s">
        <v>153</v>
      </c>
    </row>
    <row r="57" spans="1:14" ht="18" x14ac:dyDescent="0.2">
      <c r="A57" s="38"/>
    </row>
    <row r="58" spans="1:14" ht="18" x14ac:dyDescent="0.2">
      <c r="A58" s="38" t="s">
        <v>100</v>
      </c>
    </row>
    <row r="59" spans="1:14" ht="18" x14ac:dyDescent="0.2">
      <c r="A59" s="38" t="s">
        <v>101</v>
      </c>
    </row>
    <row r="60" spans="1:14" ht="18" x14ac:dyDescent="0.2">
      <c r="A60" s="38" t="s">
        <v>102</v>
      </c>
    </row>
    <row r="61" spans="1:14" ht="18" x14ac:dyDescent="0.2">
      <c r="A61" s="38" t="s">
        <v>103</v>
      </c>
    </row>
    <row r="62" spans="1:14" ht="18" x14ac:dyDescent="0.2">
      <c r="A62" s="38" t="s">
        <v>104</v>
      </c>
    </row>
    <row r="63" spans="1:14" ht="18" x14ac:dyDescent="0.2">
      <c r="A63" s="38" t="s">
        <v>105</v>
      </c>
    </row>
    <row r="64" spans="1:14" ht="18" x14ac:dyDescent="0.2">
      <c r="A64" s="38" t="s">
        <v>106</v>
      </c>
    </row>
    <row r="65" spans="1:14" ht="18" x14ac:dyDescent="0.2">
      <c r="A65" s="38" t="s">
        <v>107</v>
      </c>
    </row>
    <row r="66" spans="1:14" ht="18" x14ac:dyDescent="0.2">
      <c r="A66" s="38" t="s">
        <v>108</v>
      </c>
    </row>
    <row r="67" spans="1:14" ht="18" x14ac:dyDescent="0.2">
      <c r="A67" s="38" t="s">
        <v>109</v>
      </c>
    </row>
    <row r="68" spans="1:14" ht="18" x14ac:dyDescent="0.2">
      <c r="A68" s="38" t="s">
        <v>110</v>
      </c>
    </row>
    <row r="69" spans="1:14" ht="18" x14ac:dyDescent="0.2">
      <c r="A69" s="38" t="s">
        <v>111</v>
      </c>
    </row>
    <row r="70" spans="1:14" ht="18" x14ac:dyDescent="0.2">
      <c r="A70" s="38" t="s">
        <v>112</v>
      </c>
    </row>
    <row r="71" spans="1:14" ht="18" x14ac:dyDescent="0.2">
      <c r="A71" s="38" t="s">
        <v>113</v>
      </c>
    </row>
    <row r="72" spans="1:14" ht="19.5" x14ac:dyDescent="0.2">
      <c r="A72" s="113" t="s">
        <v>21</v>
      </c>
      <c r="B72" s="114"/>
      <c r="C72" s="114">
        <f>SUM(C58:C71)</f>
        <v>0</v>
      </c>
      <c r="D72" s="114">
        <f>SUM(D58:D71)</f>
        <v>0</v>
      </c>
      <c r="E72" s="114">
        <f>SUM(E58:E71)</f>
        <v>0</v>
      </c>
      <c r="F72" s="114">
        <f>SUM(F58:F71)</f>
        <v>0</v>
      </c>
      <c r="G72" s="114">
        <f>SUM(G58:G71)</f>
        <v>0</v>
      </c>
      <c r="H72" s="114">
        <f t="shared" ref="H72:I72" si="8">SUM(H58:H71)</f>
        <v>0</v>
      </c>
      <c r="I72" s="114">
        <f t="shared" si="8"/>
        <v>0</v>
      </c>
      <c r="J72" s="114">
        <f>SUM(J58:J71)</f>
        <v>0</v>
      </c>
      <c r="K72" s="114">
        <f t="shared" ref="K72" si="9">SUM(K58:K71)</f>
        <v>0</v>
      </c>
      <c r="L72" s="114">
        <f t="shared" ref="L72" si="10">SUM(L58:L71)</f>
        <v>0</v>
      </c>
      <c r="M72" s="114">
        <f t="shared" ref="M72" si="11">SUM(M58:M71)</f>
        <v>0</v>
      </c>
      <c r="N72" s="114">
        <f t="shared" ref="N72" si="12">SUM(N58:N71)</f>
        <v>0</v>
      </c>
    </row>
    <row r="74" spans="1:14" ht="20.25" thickBot="1" x14ac:dyDescent="0.25">
      <c r="A74" s="95" t="s">
        <v>23</v>
      </c>
      <c r="B74" s="95"/>
      <c r="C74" s="97" t="s">
        <v>142</v>
      </c>
      <c r="D74" s="97" t="s">
        <v>143</v>
      </c>
      <c r="E74" s="97" t="s">
        <v>144</v>
      </c>
      <c r="F74" s="97" t="s">
        <v>145</v>
      </c>
      <c r="G74" s="97" t="s">
        <v>146</v>
      </c>
      <c r="H74" s="97" t="s">
        <v>147</v>
      </c>
      <c r="I74" s="97" t="s">
        <v>148</v>
      </c>
      <c r="J74" s="97" t="s">
        <v>149</v>
      </c>
      <c r="K74" s="97" t="s">
        <v>150</v>
      </c>
      <c r="L74" s="97" t="s">
        <v>151</v>
      </c>
      <c r="M74" s="97" t="s">
        <v>152</v>
      </c>
      <c r="N74" s="97" t="s">
        <v>153</v>
      </c>
    </row>
    <row r="75" spans="1:14" ht="18" x14ac:dyDescent="0.45">
      <c r="A75" s="34"/>
    </row>
    <row r="76" spans="1:14" ht="18" x14ac:dyDescent="0.2">
      <c r="A76" s="38" t="s">
        <v>100</v>
      </c>
    </row>
    <row r="77" spans="1:14" ht="18" x14ac:dyDescent="0.2">
      <c r="A77" s="38" t="s">
        <v>101</v>
      </c>
    </row>
    <row r="78" spans="1:14" ht="18" x14ac:dyDescent="0.2">
      <c r="A78" s="38" t="s">
        <v>102</v>
      </c>
    </row>
    <row r="79" spans="1:14" ht="18" x14ac:dyDescent="0.2">
      <c r="A79" s="38" t="s">
        <v>103</v>
      </c>
    </row>
    <row r="80" spans="1:14" ht="18" x14ac:dyDescent="0.2">
      <c r="A80" s="38" t="s">
        <v>104</v>
      </c>
    </row>
    <row r="81" spans="1:14" ht="18" x14ac:dyDescent="0.2">
      <c r="A81" s="38" t="s">
        <v>105</v>
      </c>
    </row>
    <row r="82" spans="1:14" ht="18" x14ac:dyDescent="0.2">
      <c r="A82" s="38" t="s">
        <v>106</v>
      </c>
    </row>
    <row r="83" spans="1:14" ht="18" x14ac:dyDescent="0.2">
      <c r="A83" s="38" t="s">
        <v>107</v>
      </c>
    </row>
    <row r="84" spans="1:14" ht="18" x14ac:dyDescent="0.2">
      <c r="A84" s="38" t="s">
        <v>108</v>
      </c>
    </row>
    <row r="85" spans="1:14" ht="18" x14ac:dyDescent="0.2">
      <c r="A85" s="38" t="s">
        <v>109</v>
      </c>
    </row>
    <row r="86" spans="1:14" ht="18" x14ac:dyDescent="0.2">
      <c r="A86" s="38" t="s">
        <v>110</v>
      </c>
    </row>
    <row r="87" spans="1:14" ht="18" x14ac:dyDescent="0.2">
      <c r="A87" s="38" t="s">
        <v>111</v>
      </c>
    </row>
    <row r="88" spans="1:14" ht="18" x14ac:dyDescent="0.2">
      <c r="A88" s="38" t="s">
        <v>112</v>
      </c>
    </row>
    <row r="89" spans="1:14" ht="18" x14ac:dyDescent="0.2">
      <c r="A89" s="38" t="s">
        <v>113</v>
      </c>
    </row>
    <row r="90" spans="1:14" ht="19.5" x14ac:dyDescent="0.2">
      <c r="A90" s="113"/>
      <c r="B90" s="114"/>
      <c r="C90" s="114">
        <f>SUM(C76:C89)</f>
        <v>0</v>
      </c>
      <c r="D90" s="114">
        <f>SUM(D76:D89)</f>
        <v>0</v>
      </c>
      <c r="E90" s="114">
        <f>SUM(E76:E89)</f>
        <v>0</v>
      </c>
      <c r="F90" s="114">
        <f>SUM(F76:F89)</f>
        <v>0</v>
      </c>
      <c r="G90" s="114">
        <f>SUM(G76:G89)</f>
        <v>0</v>
      </c>
      <c r="H90" s="114">
        <f t="shared" ref="H90:I90" si="13">SUM(H76:H89)</f>
        <v>0</v>
      </c>
      <c r="I90" s="114">
        <f t="shared" si="13"/>
        <v>0</v>
      </c>
      <c r="J90" s="114">
        <f>SUM(J76:J89)</f>
        <v>0</v>
      </c>
      <c r="K90" s="114">
        <f t="shared" ref="K90" si="14">SUM(K76:K89)</f>
        <v>0</v>
      </c>
      <c r="L90" s="114">
        <f t="shared" ref="L90" si="15">SUM(L76:L89)</f>
        <v>0</v>
      </c>
      <c r="M90" s="114">
        <f t="shared" ref="M90" si="16">SUM(M76:M89)</f>
        <v>0</v>
      </c>
      <c r="N90" s="114">
        <f t="shared" ref="N90" si="17">SUM(N76:N89)</f>
        <v>0</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2C81-C12D-4339-ADD6-1E2C096A9890}">
  <dimension ref="A1:IQ96"/>
  <sheetViews>
    <sheetView rightToLeft="1" zoomScale="85" zoomScaleNormal="85" workbookViewId="0">
      <pane xSplit="1" topLeftCell="B1" activePane="topRight" state="frozen"/>
      <selection activeCell="C10" sqref="C10"/>
      <selection pane="topRight" activeCell="L1" sqref="A1:T75"/>
    </sheetView>
  </sheetViews>
  <sheetFormatPr defaultColWidth="10.375" defaultRowHeight="18" x14ac:dyDescent="0.45"/>
  <cols>
    <col min="1" max="1" width="31.375" style="1" customWidth="1"/>
    <col min="2" max="2" width="17.5" style="1" bestFit="1" customWidth="1"/>
    <col min="3" max="3" width="12.375" style="1" customWidth="1"/>
    <col min="4" max="4" width="12.625" style="1" customWidth="1"/>
    <col min="5" max="5" width="13.5" style="1" customWidth="1"/>
    <col min="6" max="6" width="18.625" style="1" customWidth="1"/>
    <col min="7" max="7" width="18" style="1" customWidth="1"/>
    <col min="8" max="8" width="19.5" style="1" customWidth="1"/>
    <col min="9" max="9" width="15.5" style="1" customWidth="1"/>
    <col min="10" max="11" width="10.375" style="1" customWidth="1"/>
    <col min="12" max="12" width="10.375" style="53" customWidth="1"/>
    <col min="13" max="13" width="5.125" style="1" customWidth="1"/>
    <col min="14" max="14" width="10.375" style="1"/>
    <col min="15" max="15" width="10" style="1" customWidth="1"/>
    <col min="16" max="16" width="12.5" style="1" customWidth="1"/>
    <col min="17" max="18" width="10.375" style="1" customWidth="1"/>
    <col min="19" max="19" width="11.625" style="1" customWidth="1"/>
    <col min="20" max="251" width="10.375" style="1" customWidth="1"/>
    <col min="252" max="16384" width="10.375" style="33"/>
  </cols>
  <sheetData>
    <row r="1" spans="1:251" ht="52.5" customHeight="1" x14ac:dyDescent="0.45">
      <c r="A1" s="46" t="s">
        <v>49</v>
      </c>
      <c r="B1" s="46" t="s">
        <v>1</v>
      </c>
      <c r="C1" s="47" t="s">
        <v>14</v>
      </c>
      <c r="D1" s="47" t="s">
        <v>15</v>
      </c>
      <c r="E1" s="47" t="s">
        <v>16</v>
      </c>
      <c r="F1" s="48" t="s">
        <v>17</v>
      </c>
      <c r="G1" s="89" t="s">
        <v>85</v>
      </c>
      <c r="H1" s="89" t="s">
        <v>86</v>
      </c>
      <c r="I1" s="49" t="s">
        <v>19</v>
      </c>
      <c r="J1" s="42"/>
      <c r="L1" s="139" t="s">
        <v>81</v>
      </c>
      <c r="M1" s="140"/>
      <c r="N1" s="140"/>
      <c r="O1" s="140"/>
      <c r="P1" s="140"/>
      <c r="Q1" s="140"/>
      <c r="R1" s="140"/>
      <c r="S1" s="140"/>
      <c r="T1" s="141"/>
    </row>
    <row r="2" spans="1:251" ht="18.75" customHeight="1" x14ac:dyDescent="0.45">
      <c r="A2" s="34"/>
      <c r="B2" s="34"/>
      <c r="C2" s="43"/>
      <c r="D2" s="43"/>
      <c r="E2" s="43"/>
      <c r="F2" s="43"/>
      <c r="G2" s="31"/>
      <c r="H2" s="31"/>
      <c r="I2" s="15"/>
      <c r="J2" s="42"/>
      <c r="L2" s="142" t="s">
        <v>24</v>
      </c>
      <c r="M2" s="143"/>
      <c r="N2" s="144"/>
      <c r="O2" s="50">
        <v>1397</v>
      </c>
      <c r="P2" s="50">
        <v>1398</v>
      </c>
      <c r="Q2" s="50">
        <v>1399</v>
      </c>
      <c r="R2" s="50">
        <v>1400</v>
      </c>
      <c r="S2" s="50" t="s">
        <v>87</v>
      </c>
      <c r="T2" s="50" t="s">
        <v>50</v>
      </c>
    </row>
    <row r="3" spans="1:251" x14ac:dyDescent="0.45">
      <c r="A3" s="36" t="s">
        <v>78</v>
      </c>
      <c r="B3" s="39" t="s">
        <v>79</v>
      </c>
      <c r="C3" s="43">
        <v>2609691270</v>
      </c>
      <c r="D3" s="43">
        <v>2501159458</v>
      </c>
      <c r="E3" s="43">
        <v>2783596734</v>
      </c>
      <c r="F3" s="43">
        <v>2323716512</v>
      </c>
      <c r="G3" s="45">
        <v>1828831086</v>
      </c>
      <c r="H3" s="45" t="e">
        <f>T3*#REF!</f>
        <v>#REF!</v>
      </c>
      <c r="I3" s="45" t="e">
        <f>T3*#REF!</f>
        <v>#REF!</v>
      </c>
      <c r="J3" s="52"/>
      <c r="L3" s="145" t="s">
        <v>78</v>
      </c>
      <c r="M3" s="146"/>
      <c r="N3" s="147"/>
      <c r="O3" s="79" t="e">
        <f>C3/#REF!</f>
        <v>#REF!</v>
      </c>
      <c r="P3" s="79" t="e">
        <f>D3/#REF!</f>
        <v>#REF!</v>
      </c>
      <c r="Q3" s="79" t="e">
        <f>E3/#REF!</f>
        <v>#REF!</v>
      </c>
      <c r="R3" s="79" t="e">
        <f>F3/#REF!</f>
        <v>#REF!</v>
      </c>
      <c r="S3" s="79" t="e">
        <f>G3/#REF!</f>
        <v>#REF!</v>
      </c>
      <c r="T3" s="41" t="e">
        <f>AVERAGEA(O3:R3)</f>
        <v>#REF!</v>
      </c>
    </row>
    <row r="4" spans="1:251" ht="22.5" customHeight="1" thickBot="1" x14ac:dyDescent="0.5">
      <c r="A4" s="38"/>
      <c r="B4" s="38"/>
      <c r="C4" s="54">
        <f t="shared" ref="C4:I4" si="0">SUM(C3:C3)</f>
        <v>2609691270</v>
      </c>
      <c r="D4" s="54">
        <f t="shared" si="0"/>
        <v>2501159458</v>
      </c>
      <c r="E4" s="54">
        <f t="shared" si="0"/>
        <v>2783596734</v>
      </c>
      <c r="F4" s="54">
        <f t="shared" si="0"/>
        <v>2323716512</v>
      </c>
      <c r="G4" s="54">
        <f t="shared" si="0"/>
        <v>1828831086</v>
      </c>
      <c r="H4" s="55" t="e">
        <f t="shared" si="0"/>
        <v>#REF!</v>
      </c>
      <c r="I4" s="56" t="e">
        <f t="shared" si="0"/>
        <v>#REF!</v>
      </c>
      <c r="J4" s="52"/>
      <c r="L4" s="1"/>
      <c r="IP4" s="33"/>
      <c r="IQ4" s="33"/>
    </row>
    <row r="5" spans="1:251" ht="17.25" customHeight="1" thickBot="1" x14ac:dyDescent="0.5">
      <c r="A5" s="38"/>
      <c r="B5" s="38"/>
      <c r="C5" s="39"/>
      <c r="D5" s="39"/>
      <c r="E5" s="39"/>
      <c r="F5" s="51"/>
      <c r="H5" s="90" t="e">
        <f>H3+G3</f>
        <v>#REF!</v>
      </c>
      <c r="L5" s="1"/>
      <c r="IP5" s="33"/>
      <c r="IQ5" s="33"/>
    </row>
    <row r="6" spans="1:251" ht="17.25" customHeight="1" thickTop="1" x14ac:dyDescent="0.45">
      <c r="A6" s="38"/>
      <c r="B6" s="38"/>
      <c r="C6" s="39"/>
      <c r="D6" s="39"/>
      <c r="E6" s="39"/>
      <c r="F6" s="51"/>
      <c r="J6" s="42"/>
      <c r="L6" s="1"/>
      <c r="IP6" s="33"/>
      <c r="IQ6" s="33"/>
    </row>
    <row r="7" spans="1:251" ht="17.25" customHeight="1" x14ac:dyDescent="0.45">
      <c r="A7" s="38"/>
      <c r="B7" s="38"/>
      <c r="C7" s="39"/>
      <c r="D7" s="39"/>
      <c r="E7" s="39"/>
      <c r="F7" s="51"/>
      <c r="L7" s="1"/>
      <c r="N7" s="78"/>
      <c r="IP7" s="33"/>
      <c r="IQ7" s="33"/>
    </row>
    <row r="8" spans="1:251" x14ac:dyDescent="0.45">
      <c r="A8" s="34"/>
      <c r="B8" s="34"/>
      <c r="C8" s="35"/>
      <c r="D8" s="35"/>
      <c r="E8" s="35"/>
      <c r="L8" s="1"/>
      <c r="IP8" s="33"/>
      <c r="IQ8" s="33"/>
    </row>
    <row r="9" spans="1:251" ht="46.5" customHeight="1" x14ac:dyDescent="0.45">
      <c r="A9" s="57" t="s">
        <v>51</v>
      </c>
      <c r="B9" s="46" t="s">
        <v>1</v>
      </c>
      <c r="C9" s="58" t="s">
        <v>14</v>
      </c>
      <c r="D9" s="58" t="s">
        <v>15</v>
      </c>
      <c r="E9" s="58" t="s">
        <v>16</v>
      </c>
      <c r="F9" s="48" t="s">
        <v>17</v>
      </c>
      <c r="G9" s="89" t="s">
        <v>85</v>
      </c>
      <c r="H9" s="89" t="s">
        <v>86</v>
      </c>
      <c r="I9" s="49" t="s">
        <v>19</v>
      </c>
      <c r="L9" s="1"/>
      <c r="IP9" s="33"/>
      <c r="IQ9" s="33"/>
    </row>
    <row r="10" spans="1:251" x14ac:dyDescent="0.45">
      <c r="A10" s="36"/>
      <c r="B10" s="36"/>
      <c r="C10" s="43"/>
      <c r="D10" s="43"/>
      <c r="E10" s="43"/>
      <c r="F10" s="43"/>
      <c r="G10" s="43"/>
      <c r="H10" s="43"/>
      <c r="I10" s="43"/>
      <c r="L10" s="1"/>
      <c r="IH10" s="33"/>
      <c r="II10" s="33"/>
      <c r="IJ10" s="33"/>
      <c r="IK10" s="33"/>
      <c r="IL10" s="33"/>
      <c r="IM10" s="33"/>
      <c r="IN10" s="33"/>
      <c r="IO10" s="33"/>
      <c r="IP10" s="33"/>
      <c r="IQ10" s="33"/>
    </row>
    <row r="11" spans="1:251" x14ac:dyDescent="0.45">
      <c r="A11" s="36" t="s">
        <v>78</v>
      </c>
      <c r="B11" s="36" t="s">
        <v>22</v>
      </c>
      <c r="C11" s="43">
        <v>19919441</v>
      </c>
      <c r="D11" s="43">
        <v>20540019</v>
      </c>
      <c r="E11" s="43">
        <v>43533210</v>
      </c>
      <c r="F11" s="43">
        <v>105064999</v>
      </c>
      <c r="G11" s="43">
        <v>91604320.266654</v>
      </c>
      <c r="H11" s="43" t="e">
        <f>H3*H17/1000000</f>
        <v>#REF!</v>
      </c>
      <c r="I11" s="43" t="e">
        <f>I3*I17/1000000</f>
        <v>#REF!</v>
      </c>
      <c r="L11" s="1"/>
      <c r="N11" s="78"/>
      <c r="IH11" s="33"/>
      <c r="II11" s="33"/>
      <c r="IJ11" s="33"/>
      <c r="IK11" s="33"/>
      <c r="IL11" s="33"/>
      <c r="IM11" s="33"/>
      <c r="IN11" s="33"/>
      <c r="IO11" s="33"/>
      <c r="IP11" s="33"/>
      <c r="IQ11" s="33"/>
    </row>
    <row r="12" spans="1:251" ht="18.75" thickBot="1" x14ac:dyDescent="0.5">
      <c r="C12" s="56">
        <f t="shared" ref="C12:I12" si="1">SUM(C11:C11)</f>
        <v>19919441</v>
      </c>
      <c r="D12" s="56">
        <f t="shared" si="1"/>
        <v>20540019</v>
      </c>
      <c r="E12" s="56">
        <f t="shared" si="1"/>
        <v>43533210</v>
      </c>
      <c r="F12" s="56">
        <f t="shared" si="1"/>
        <v>105064999</v>
      </c>
      <c r="G12" s="56">
        <f t="shared" si="1"/>
        <v>91604320.266654</v>
      </c>
      <c r="H12" s="56" t="e">
        <f t="shared" si="1"/>
        <v>#REF!</v>
      </c>
      <c r="I12" s="56" t="e">
        <f t="shared" si="1"/>
        <v>#REF!</v>
      </c>
      <c r="L12" s="1"/>
      <c r="IH12" s="33"/>
      <c r="II12" s="33"/>
      <c r="IJ12" s="33"/>
      <c r="IK12" s="33"/>
      <c r="IL12" s="33"/>
      <c r="IM12" s="33"/>
      <c r="IN12" s="33"/>
      <c r="IO12" s="33"/>
      <c r="IP12" s="33"/>
      <c r="IQ12" s="33"/>
    </row>
    <row r="13" spans="1:251" ht="18.75" thickBot="1" x14ac:dyDescent="0.5">
      <c r="H13" s="91" t="e">
        <f>H11+G11</f>
        <v>#REF!</v>
      </c>
      <c r="L13" s="1"/>
      <c r="P13" s="78"/>
      <c r="IJ13" s="33"/>
      <c r="IK13" s="33"/>
      <c r="IL13" s="33"/>
      <c r="IM13" s="33"/>
      <c r="IN13" s="33"/>
      <c r="IO13" s="33"/>
      <c r="IP13" s="33"/>
      <c r="IQ13" s="33"/>
    </row>
    <row r="14" spans="1:251" ht="19.5" customHeight="1" thickTop="1" x14ac:dyDescent="0.45">
      <c r="A14" s="34"/>
      <c r="B14" s="34"/>
      <c r="C14" s="35"/>
      <c r="D14" s="35"/>
      <c r="E14" s="35"/>
      <c r="J14" s="59"/>
      <c r="L14" s="1"/>
      <c r="IJ14" s="33"/>
      <c r="IK14" s="33"/>
      <c r="IL14" s="33"/>
      <c r="IM14" s="33"/>
      <c r="IN14" s="33"/>
      <c r="IO14" s="33"/>
      <c r="IP14" s="33"/>
      <c r="IQ14" s="33"/>
    </row>
    <row r="15" spans="1:251" ht="51" customHeight="1" x14ac:dyDescent="0.45">
      <c r="A15" s="47" t="s">
        <v>52</v>
      </c>
      <c r="B15" s="46" t="s">
        <v>1</v>
      </c>
      <c r="C15" s="47" t="s">
        <v>14</v>
      </c>
      <c r="D15" s="47" t="s">
        <v>15</v>
      </c>
      <c r="E15" s="47" t="s">
        <v>16</v>
      </c>
      <c r="F15" s="48" t="s">
        <v>17</v>
      </c>
      <c r="G15" s="89" t="s">
        <v>85</v>
      </c>
      <c r="H15" s="89" t="s">
        <v>86</v>
      </c>
      <c r="I15" s="49" t="s">
        <v>19</v>
      </c>
      <c r="L15" s="42"/>
      <c r="M15" s="42"/>
      <c r="N15" s="42"/>
      <c r="O15" s="42"/>
      <c r="P15" s="42"/>
      <c r="Q15" s="42"/>
      <c r="R15" s="42"/>
      <c r="S15" s="42"/>
      <c r="T15" s="42"/>
      <c r="IA15" s="33"/>
      <c r="IB15" s="33"/>
      <c r="IC15" s="33"/>
      <c r="ID15" s="33"/>
      <c r="IE15" s="33"/>
      <c r="IF15" s="33"/>
      <c r="IG15" s="33"/>
      <c r="IH15" s="33"/>
      <c r="II15" s="33"/>
      <c r="IJ15" s="33"/>
      <c r="IK15" s="33"/>
      <c r="IL15" s="33"/>
      <c r="IM15" s="33"/>
      <c r="IN15" s="33"/>
      <c r="IO15" s="33"/>
      <c r="IP15" s="33"/>
      <c r="IQ15" s="33"/>
    </row>
    <row r="16" spans="1:251" ht="19.5" customHeight="1" x14ac:dyDescent="0.45">
      <c r="C16" s="31"/>
      <c r="D16" s="31"/>
      <c r="E16" s="42"/>
      <c r="F16" s="31"/>
      <c r="L16" s="1"/>
      <c r="IA16" s="33"/>
      <c r="IB16" s="33"/>
      <c r="IC16" s="33"/>
      <c r="ID16" s="33"/>
      <c r="IE16" s="33"/>
      <c r="IF16" s="33"/>
      <c r="IG16" s="33"/>
      <c r="IH16" s="33"/>
      <c r="II16" s="33"/>
      <c r="IJ16" s="33"/>
      <c r="IK16" s="33"/>
      <c r="IL16" s="33"/>
      <c r="IM16" s="33"/>
      <c r="IN16" s="33"/>
      <c r="IO16" s="33"/>
      <c r="IP16" s="33"/>
      <c r="IQ16" s="33"/>
    </row>
    <row r="17" spans="1:251" x14ac:dyDescent="0.45">
      <c r="A17" s="36" t="s">
        <v>78</v>
      </c>
      <c r="B17" s="36" t="s">
        <v>80</v>
      </c>
      <c r="C17" s="60">
        <v>7633</v>
      </c>
      <c r="D17" s="60">
        <v>8212</v>
      </c>
      <c r="E17" s="60">
        <v>15639</v>
      </c>
      <c r="F17" s="60">
        <v>45214</v>
      </c>
      <c r="G17" s="40">
        <v>50089</v>
      </c>
      <c r="H17" s="40">
        <f>'مفروضات شرکت نمونه'!D45</f>
        <v>0</v>
      </c>
      <c r="I17" s="40">
        <f>'مفروضات شرکت نمونه'!E45</f>
        <v>0</v>
      </c>
      <c r="L17" s="1"/>
      <c r="IA17" s="33"/>
      <c r="IB17" s="33"/>
      <c r="IC17" s="33"/>
      <c r="ID17" s="33"/>
      <c r="IE17" s="33"/>
      <c r="IF17" s="33"/>
      <c r="IG17" s="33"/>
      <c r="IH17" s="33"/>
      <c r="II17" s="33"/>
      <c r="IJ17" s="33"/>
      <c r="IK17" s="33"/>
      <c r="IL17" s="33"/>
      <c r="IM17" s="33"/>
      <c r="IN17" s="33"/>
      <c r="IO17" s="33"/>
      <c r="IP17" s="33"/>
      <c r="IQ17" s="33"/>
    </row>
    <row r="18" spans="1:251" ht="18.75" thickBot="1" x14ac:dyDescent="0.5">
      <c r="C18" s="56">
        <f t="shared" ref="C18" si="2">SUM(C17:C17)</f>
        <v>7633</v>
      </c>
      <c r="D18" s="56">
        <f t="shared" ref="D18" si="3">SUM(D17:D17)</f>
        <v>8212</v>
      </c>
      <c r="E18" s="56">
        <f t="shared" ref="E18" si="4">SUM(E17:E17)</f>
        <v>15639</v>
      </c>
      <c r="F18" s="56">
        <f t="shared" ref="F18:G18" si="5">SUM(F17:F17)</f>
        <v>45214</v>
      </c>
      <c r="G18" s="56">
        <f t="shared" si="5"/>
        <v>50089</v>
      </c>
      <c r="H18" s="56">
        <f t="shared" ref="H18" si="6">SUM(H17:H17)</f>
        <v>0</v>
      </c>
      <c r="I18" s="56">
        <f t="shared" ref="I18" si="7">SUM(I17:I17)</f>
        <v>0</v>
      </c>
      <c r="L18" s="1"/>
      <c r="IA18" s="33"/>
      <c r="IB18" s="33"/>
      <c r="IC18" s="33"/>
      <c r="ID18" s="33"/>
      <c r="IE18" s="33"/>
      <c r="IF18" s="33"/>
      <c r="IG18" s="33"/>
      <c r="IH18" s="33"/>
      <c r="II18" s="33"/>
      <c r="IJ18" s="33"/>
      <c r="IK18" s="33"/>
      <c r="IL18" s="33"/>
      <c r="IM18" s="33"/>
      <c r="IN18" s="33"/>
      <c r="IO18" s="33"/>
      <c r="IP18" s="33"/>
      <c r="IQ18" s="33"/>
    </row>
    <row r="19" spans="1:251" ht="54.75" hidden="1" customHeight="1" x14ac:dyDescent="0.45">
      <c r="A19" s="46" t="s">
        <v>53</v>
      </c>
      <c r="B19" s="46" t="s">
        <v>1</v>
      </c>
      <c r="C19" s="47" t="s">
        <v>14</v>
      </c>
      <c r="D19" s="47" t="s">
        <v>15</v>
      </c>
      <c r="E19" s="47" t="s">
        <v>16</v>
      </c>
      <c r="F19" s="48" t="s">
        <v>17</v>
      </c>
      <c r="L19" s="1"/>
      <c r="II19" s="33"/>
      <c r="IJ19" s="33"/>
      <c r="IK19" s="33"/>
      <c r="IL19" s="33"/>
      <c r="IM19" s="33"/>
      <c r="IN19" s="33"/>
      <c r="IO19" s="33"/>
      <c r="IP19" s="33"/>
      <c r="IQ19" s="33"/>
    </row>
    <row r="20" spans="1:251" s="42" customFormat="1" ht="22.5" hidden="1" customHeight="1" x14ac:dyDescent="0.45">
      <c r="A20" s="34"/>
      <c r="B20" s="34"/>
      <c r="C20" s="44"/>
      <c r="D20" s="44"/>
      <c r="E20" s="44"/>
      <c r="F20" s="15"/>
      <c r="G20" s="1"/>
      <c r="H20" s="1"/>
      <c r="I20" s="1"/>
      <c r="L20" s="1"/>
      <c r="M20" s="1"/>
      <c r="N20" s="1"/>
      <c r="O20" s="1"/>
      <c r="P20" s="1"/>
      <c r="Q20" s="1"/>
      <c r="R20" s="1"/>
      <c r="S20" s="1"/>
      <c r="T20" s="1"/>
    </row>
    <row r="21" spans="1:251" hidden="1" x14ac:dyDescent="0.45">
      <c r="A21" s="38"/>
      <c r="B21" s="38"/>
      <c r="C21" s="39"/>
      <c r="D21" s="39"/>
      <c r="E21" s="39"/>
      <c r="F21" s="43"/>
      <c r="L21" s="1"/>
      <c r="II21" s="33"/>
      <c r="IJ21" s="33"/>
      <c r="IK21" s="33"/>
      <c r="IL21" s="33"/>
      <c r="IM21" s="33"/>
      <c r="IN21" s="33"/>
      <c r="IO21" s="33"/>
      <c r="IP21" s="33"/>
      <c r="IQ21" s="33"/>
    </row>
    <row r="22" spans="1:251" hidden="1" x14ac:dyDescent="0.45">
      <c r="A22" s="38"/>
      <c r="B22" s="38"/>
      <c r="C22" s="39"/>
      <c r="D22" s="39"/>
      <c r="E22" s="39"/>
      <c r="F22" s="43"/>
      <c r="L22" s="1"/>
      <c r="II22" s="33"/>
      <c r="IJ22" s="33"/>
      <c r="IK22" s="33"/>
      <c r="IL22" s="33"/>
      <c r="IM22" s="33"/>
      <c r="IN22" s="33"/>
      <c r="IO22" s="33"/>
      <c r="IP22" s="33"/>
      <c r="IQ22" s="33"/>
    </row>
    <row r="23" spans="1:251" hidden="1" x14ac:dyDescent="0.45">
      <c r="A23" s="38"/>
      <c r="B23" s="38"/>
      <c r="C23" s="39"/>
      <c r="D23" s="39"/>
      <c r="E23" s="39"/>
      <c r="F23" s="43"/>
      <c r="L23" s="1"/>
      <c r="II23" s="33"/>
      <c r="IJ23" s="33"/>
      <c r="IK23" s="33"/>
      <c r="IL23" s="33"/>
      <c r="IM23" s="33"/>
      <c r="IN23" s="33"/>
      <c r="IO23" s="33"/>
      <c r="IP23" s="33"/>
      <c r="IQ23" s="33"/>
    </row>
    <row r="24" spans="1:251" hidden="1" x14ac:dyDescent="0.45">
      <c r="A24" s="38"/>
      <c r="B24" s="38"/>
      <c r="C24" s="39"/>
      <c r="D24" s="39"/>
      <c r="E24" s="39"/>
      <c r="F24" s="43"/>
      <c r="L24" s="1"/>
      <c r="II24" s="33"/>
      <c r="IJ24" s="33"/>
      <c r="IK24" s="33"/>
      <c r="IL24" s="33"/>
      <c r="IM24" s="33"/>
      <c r="IN24" s="33"/>
      <c r="IO24" s="33"/>
      <c r="IP24" s="33"/>
      <c r="IQ24" s="33"/>
    </row>
    <row r="25" spans="1:251" hidden="1" x14ac:dyDescent="0.45">
      <c r="A25" s="38"/>
      <c r="B25" s="38"/>
      <c r="C25" s="39"/>
      <c r="D25" s="39"/>
      <c r="E25" s="39"/>
      <c r="F25" s="43"/>
      <c r="L25" s="1"/>
      <c r="II25" s="33"/>
      <c r="IJ25" s="33"/>
      <c r="IK25" s="33"/>
      <c r="IL25" s="33"/>
      <c r="IM25" s="33"/>
      <c r="IN25" s="33"/>
      <c r="IO25" s="33"/>
      <c r="IP25" s="33"/>
      <c r="IQ25" s="33"/>
    </row>
    <row r="26" spans="1:251" hidden="1" x14ac:dyDescent="0.45">
      <c r="A26" s="38"/>
      <c r="B26" s="38"/>
      <c r="C26" s="39"/>
      <c r="D26" s="39"/>
      <c r="E26" s="39"/>
      <c r="F26" s="43"/>
      <c r="L26" s="1"/>
      <c r="II26" s="33"/>
      <c r="IJ26" s="33"/>
      <c r="IK26" s="33"/>
      <c r="IL26" s="33"/>
      <c r="IM26" s="33"/>
      <c r="IN26" s="33"/>
      <c r="IO26" s="33"/>
      <c r="IP26" s="33"/>
      <c r="IQ26" s="33"/>
    </row>
    <row r="27" spans="1:251" hidden="1" x14ac:dyDescent="0.45">
      <c r="A27" s="38"/>
      <c r="B27" s="38"/>
      <c r="C27" s="39"/>
      <c r="D27" s="39"/>
      <c r="E27" s="39"/>
      <c r="F27" s="43"/>
      <c r="L27" s="1"/>
      <c r="II27" s="33"/>
      <c r="IJ27" s="33"/>
      <c r="IK27" s="33"/>
      <c r="IL27" s="33"/>
      <c r="IM27" s="33"/>
      <c r="IN27" s="33"/>
      <c r="IO27" s="33"/>
      <c r="IP27" s="33"/>
      <c r="IQ27" s="33"/>
    </row>
    <row r="28" spans="1:251" hidden="1" x14ac:dyDescent="0.45">
      <c r="A28" s="38"/>
      <c r="B28" s="38"/>
      <c r="C28" s="39"/>
      <c r="D28" s="39"/>
      <c r="E28" s="39"/>
      <c r="F28" s="43"/>
      <c r="L28" s="1"/>
      <c r="II28" s="33"/>
      <c r="IJ28" s="33"/>
      <c r="IK28" s="33"/>
      <c r="IL28" s="33"/>
      <c r="IM28" s="33"/>
      <c r="IN28" s="33"/>
      <c r="IO28" s="33"/>
      <c r="IP28" s="33"/>
      <c r="IQ28" s="33"/>
    </row>
    <row r="29" spans="1:251" hidden="1" x14ac:dyDescent="0.45">
      <c r="A29" s="38"/>
      <c r="B29" s="38"/>
      <c r="C29" s="39"/>
      <c r="D29" s="39"/>
      <c r="E29" s="39"/>
      <c r="F29" s="43"/>
      <c r="L29" s="1"/>
      <c r="II29" s="33"/>
      <c r="IJ29" s="33"/>
      <c r="IK29" s="33"/>
      <c r="IL29" s="33"/>
      <c r="IM29" s="33"/>
      <c r="IN29" s="33"/>
      <c r="IO29" s="33"/>
      <c r="IP29" s="33"/>
      <c r="IQ29" s="33"/>
    </row>
    <row r="30" spans="1:251" hidden="1" x14ac:dyDescent="0.45">
      <c r="A30" s="38"/>
      <c r="B30" s="38"/>
      <c r="C30" s="39"/>
      <c r="D30" s="39"/>
      <c r="E30" s="39"/>
      <c r="F30" s="43"/>
      <c r="L30" s="1"/>
      <c r="II30" s="33"/>
      <c r="IJ30" s="33"/>
      <c r="IK30" s="33"/>
      <c r="IL30" s="33"/>
      <c r="IM30" s="33"/>
      <c r="IN30" s="33"/>
      <c r="IO30" s="33"/>
      <c r="IP30" s="33"/>
      <c r="IQ30" s="33"/>
    </row>
    <row r="31" spans="1:251" hidden="1" x14ac:dyDescent="0.45">
      <c r="A31" s="38"/>
      <c r="B31" s="38"/>
      <c r="C31" s="39"/>
      <c r="D31" s="39"/>
      <c r="E31" s="39"/>
      <c r="F31" s="43"/>
      <c r="L31" s="1"/>
      <c r="II31" s="33"/>
      <c r="IJ31" s="33"/>
      <c r="IK31" s="33"/>
      <c r="IL31" s="33"/>
      <c r="IM31" s="33"/>
      <c r="IN31" s="33"/>
      <c r="IO31" s="33"/>
      <c r="IP31" s="33"/>
      <c r="IQ31" s="33"/>
    </row>
    <row r="32" spans="1:251" hidden="1" x14ac:dyDescent="0.45">
      <c r="A32" s="38"/>
      <c r="B32" s="38"/>
      <c r="C32" s="39"/>
      <c r="D32" s="39"/>
      <c r="E32" s="39"/>
      <c r="F32" s="43"/>
      <c r="L32" s="1"/>
      <c r="II32" s="33"/>
      <c r="IJ32" s="33"/>
      <c r="IK32" s="33"/>
      <c r="IL32" s="33"/>
      <c r="IM32" s="33"/>
      <c r="IN32" s="33"/>
      <c r="IO32" s="33"/>
      <c r="IP32" s="33"/>
      <c r="IQ32" s="33"/>
    </row>
    <row r="33" spans="1:251" hidden="1" x14ac:dyDescent="0.45">
      <c r="A33" s="38"/>
      <c r="B33" s="38"/>
      <c r="C33" s="39"/>
      <c r="D33" s="39"/>
      <c r="E33" s="39"/>
      <c r="F33" s="43"/>
      <c r="L33" s="1"/>
      <c r="II33" s="33"/>
      <c r="IJ33" s="33"/>
      <c r="IK33" s="33"/>
      <c r="IL33" s="33"/>
      <c r="IM33" s="33"/>
      <c r="IN33" s="33"/>
      <c r="IO33" s="33"/>
      <c r="IP33" s="33"/>
      <c r="IQ33" s="33"/>
    </row>
    <row r="34" spans="1:251" hidden="1" x14ac:dyDescent="0.45">
      <c r="A34" s="38"/>
      <c r="B34" s="38"/>
      <c r="C34" s="39"/>
      <c r="D34" s="39"/>
      <c r="E34" s="39"/>
      <c r="F34" s="43"/>
      <c r="L34" s="1"/>
      <c r="II34" s="33"/>
      <c r="IJ34" s="33"/>
      <c r="IK34" s="33"/>
      <c r="IL34" s="33"/>
      <c r="IM34" s="33"/>
      <c r="IN34" s="33"/>
      <c r="IO34" s="33"/>
      <c r="IP34" s="33"/>
      <c r="IQ34" s="33"/>
    </row>
    <row r="35" spans="1:251" ht="18.75" hidden="1" thickBot="1" x14ac:dyDescent="0.5">
      <c r="A35" s="38"/>
      <c r="B35" s="38"/>
      <c r="C35" s="61">
        <f t="shared" ref="C35:E35" si="8">SUM(C21:C34)</f>
        <v>0</v>
      </c>
      <c r="D35" s="61">
        <f t="shared" si="8"/>
        <v>0</v>
      </c>
      <c r="E35" s="61">
        <f t="shared" si="8"/>
        <v>0</v>
      </c>
      <c r="F35" s="61">
        <f>SUM(F21:F34)</f>
        <v>0</v>
      </c>
      <c r="L35" s="1"/>
      <c r="II35" s="33"/>
      <c r="IJ35" s="33"/>
      <c r="IK35" s="33"/>
      <c r="IL35" s="33"/>
      <c r="IM35" s="33"/>
      <c r="IN35" s="33"/>
      <c r="IO35" s="33"/>
      <c r="IP35" s="33"/>
      <c r="IQ35" s="33"/>
    </row>
    <row r="36" spans="1:251" hidden="1" x14ac:dyDescent="0.45">
      <c r="A36" s="38"/>
      <c r="B36" s="38"/>
      <c r="C36" s="39"/>
      <c r="D36" s="39"/>
      <c r="E36" s="39"/>
      <c r="F36" s="40"/>
      <c r="L36" s="1"/>
      <c r="II36" s="33"/>
      <c r="IJ36" s="33"/>
      <c r="IK36" s="33"/>
      <c r="IL36" s="33"/>
      <c r="IM36" s="33"/>
      <c r="IN36" s="33"/>
      <c r="IO36" s="33"/>
      <c r="IP36" s="33"/>
      <c r="IQ36" s="33"/>
    </row>
    <row r="37" spans="1:251" hidden="1" x14ac:dyDescent="0.45">
      <c r="A37" s="38"/>
      <c r="B37" s="38"/>
      <c r="C37" s="39"/>
      <c r="D37" s="39"/>
      <c r="E37" s="39"/>
      <c r="F37" s="40"/>
      <c r="L37" s="1"/>
      <c r="II37" s="33"/>
      <c r="IJ37" s="33"/>
      <c r="IK37" s="33"/>
      <c r="IL37" s="33"/>
      <c r="IM37" s="33"/>
      <c r="IN37" s="33"/>
      <c r="IO37" s="33"/>
      <c r="IP37" s="33"/>
      <c r="IQ37" s="33"/>
    </row>
    <row r="38" spans="1:251" ht="36" hidden="1" x14ac:dyDescent="0.45">
      <c r="A38" s="46" t="s">
        <v>54</v>
      </c>
      <c r="B38" s="46" t="s">
        <v>1</v>
      </c>
      <c r="C38" s="47" t="s">
        <v>14</v>
      </c>
      <c r="D38" s="47" t="s">
        <v>15</v>
      </c>
      <c r="E38" s="47" t="s">
        <v>16</v>
      </c>
      <c r="F38" s="48" t="s">
        <v>17</v>
      </c>
      <c r="L38" s="1"/>
      <c r="II38" s="33"/>
      <c r="IJ38" s="33"/>
      <c r="IK38" s="33"/>
      <c r="IL38" s="33"/>
      <c r="IM38" s="33"/>
      <c r="IN38" s="33"/>
      <c r="IO38" s="33"/>
      <c r="IP38" s="33"/>
      <c r="IQ38" s="33"/>
    </row>
    <row r="39" spans="1:251" hidden="1" x14ac:dyDescent="0.45">
      <c r="A39" s="34"/>
      <c r="B39" s="34"/>
      <c r="C39" s="35"/>
      <c r="D39" s="35"/>
      <c r="E39" s="35"/>
      <c r="F39" s="31"/>
      <c r="L39" s="1"/>
      <c r="II39" s="33"/>
      <c r="IJ39" s="33"/>
      <c r="IK39" s="33"/>
      <c r="IL39" s="33"/>
      <c r="IM39" s="33"/>
      <c r="IN39" s="33"/>
      <c r="IO39" s="33"/>
      <c r="IP39" s="33"/>
      <c r="IQ39" s="33"/>
    </row>
    <row r="40" spans="1:251" hidden="1" x14ac:dyDescent="0.45">
      <c r="A40" s="38"/>
      <c r="B40" s="38"/>
      <c r="C40" s="39"/>
      <c r="D40" s="39"/>
      <c r="E40" s="39"/>
      <c r="F40" s="60"/>
      <c r="L40" s="1"/>
      <c r="II40" s="33"/>
      <c r="IJ40" s="33"/>
      <c r="IK40" s="33"/>
      <c r="IL40" s="33"/>
      <c r="IM40" s="33"/>
      <c r="IN40" s="33"/>
      <c r="IO40" s="33"/>
      <c r="IP40" s="33"/>
      <c r="IQ40" s="33"/>
    </row>
    <row r="41" spans="1:251" hidden="1" x14ac:dyDescent="0.45">
      <c r="A41" s="38"/>
      <c r="B41" s="38"/>
      <c r="C41" s="39"/>
      <c r="D41" s="39"/>
      <c r="E41" s="39"/>
      <c r="F41" s="31"/>
      <c r="L41" s="1"/>
      <c r="II41" s="33"/>
      <c r="IJ41" s="33"/>
      <c r="IK41" s="33"/>
      <c r="IL41" s="33"/>
      <c r="IM41" s="33"/>
      <c r="IN41" s="33"/>
      <c r="IO41" s="33"/>
      <c r="IP41" s="33"/>
      <c r="IQ41" s="33"/>
    </row>
    <row r="42" spans="1:251" hidden="1" x14ac:dyDescent="0.45">
      <c r="A42" s="38"/>
      <c r="B42" s="38"/>
      <c r="C42" s="39"/>
      <c r="D42" s="39"/>
      <c r="E42" s="39"/>
      <c r="F42" s="31"/>
      <c r="L42" s="1"/>
      <c r="II42" s="33"/>
      <c r="IJ42" s="33"/>
      <c r="IK42" s="33"/>
      <c r="IL42" s="33"/>
      <c r="IM42" s="33"/>
      <c r="IN42" s="33"/>
      <c r="IO42" s="33"/>
      <c r="IP42" s="33"/>
      <c r="IQ42" s="33"/>
    </row>
    <row r="43" spans="1:251" hidden="1" x14ac:dyDescent="0.45">
      <c r="A43" s="38"/>
      <c r="B43" s="38"/>
      <c r="C43" s="39"/>
      <c r="D43" s="39"/>
      <c r="E43" s="39"/>
      <c r="F43" s="31"/>
      <c r="L43" s="1"/>
      <c r="II43" s="33"/>
      <c r="IJ43" s="33"/>
      <c r="IK43" s="33"/>
      <c r="IL43" s="33"/>
      <c r="IM43" s="33"/>
      <c r="IN43" s="33"/>
      <c r="IO43" s="33"/>
      <c r="IP43" s="33"/>
      <c r="IQ43" s="33"/>
    </row>
    <row r="44" spans="1:251" hidden="1" x14ac:dyDescent="0.45">
      <c r="A44" s="38"/>
      <c r="B44" s="38"/>
      <c r="C44" s="39"/>
      <c r="D44" s="39"/>
      <c r="E44" s="39"/>
      <c r="F44" s="60"/>
      <c r="L44" s="1"/>
      <c r="II44" s="33"/>
      <c r="IJ44" s="33"/>
      <c r="IK44" s="33"/>
      <c r="IL44" s="33"/>
      <c r="IM44" s="33"/>
      <c r="IN44" s="33"/>
      <c r="IO44" s="33"/>
      <c r="IP44" s="33"/>
      <c r="IQ44" s="33"/>
    </row>
    <row r="45" spans="1:251" hidden="1" x14ac:dyDescent="0.45">
      <c r="A45" s="38"/>
      <c r="B45" s="38"/>
      <c r="C45" s="39"/>
      <c r="D45" s="39"/>
      <c r="E45" s="39"/>
      <c r="F45" s="60"/>
      <c r="L45" s="1"/>
      <c r="II45" s="33"/>
      <c r="IJ45" s="33"/>
      <c r="IK45" s="33"/>
      <c r="IL45" s="33"/>
      <c r="IM45" s="33"/>
      <c r="IN45" s="33"/>
      <c r="IO45" s="33"/>
      <c r="IP45" s="33"/>
      <c r="IQ45" s="33"/>
    </row>
    <row r="46" spans="1:251" hidden="1" x14ac:dyDescent="0.45">
      <c r="A46" s="38"/>
      <c r="B46" s="38"/>
      <c r="C46" s="39"/>
      <c r="D46" s="39"/>
      <c r="E46" s="39"/>
      <c r="F46" s="60"/>
      <c r="L46" s="1"/>
      <c r="II46" s="33"/>
      <c r="IJ46" s="33"/>
      <c r="IK46" s="33"/>
      <c r="IL46" s="33"/>
      <c r="IM46" s="33"/>
      <c r="IN46" s="33"/>
      <c r="IO46" s="33"/>
      <c r="IP46" s="33"/>
      <c r="IQ46" s="33"/>
    </row>
    <row r="47" spans="1:251" hidden="1" x14ac:dyDescent="0.45">
      <c r="A47" s="38"/>
      <c r="B47" s="38"/>
      <c r="C47" s="39"/>
      <c r="D47" s="39"/>
      <c r="E47" s="39"/>
      <c r="F47" s="60"/>
      <c r="L47" s="1"/>
      <c r="II47" s="33"/>
      <c r="IJ47" s="33"/>
      <c r="IK47" s="33"/>
      <c r="IL47" s="33"/>
      <c r="IM47" s="33"/>
      <c r="IN47" s="33"/>
      <c r="IO47" s="33"/>
      <c r="IP47" s="33"/>
      <c r="IQ47" s="33"/>
    </row>
    <row r="48" spans="1:251" hidden="1" x14ac:dyDescent="0.45">
      <c r="A48" s="38"/>
      <c r="B48" s="38"/>
      <c r="C48" s="39"/>
      <c r="D48" s="39"/>
      <c r="E48" s="39"/>
      <c r="F48" s="60"/>
      <c r="L48" s="1"/>
      <c r="II48" s="33"/>
      <c r="IJ48" s="33"/>
      <c r="IK48" s="33"/>
      <c r="IL48" s="33"/>
      <c r="IM48" s="33"/>
      <c r="IN48" s="33"/>
      <c r="IO48" s="33"/>
      <c r="IP48" s="33"/>
      <c r="IQ48" s="33"/>
    </row>
    <row r="49" spans="1:251" hidden="1" x14ac:dyDescent="0.45">
      <c r="A49" s="38"/>
      <c r="B49" s="38"/>
      <c r="C49" s="39"/>
      <c r="D49" s="39"/>
      <c r="E49" s="39"/>
      <c r="F49" s="31"/>
      <c r="L49" s="1"/>
      <c r="II49" s="33"/>
      <c r="IJ49" s="33"/>
      <c r="IK49" s="33"/>
      <c r="IL49" s="33"/>
      <c r="IM49" s="33"/>
      <c r="IN49" s="33"/>
      <c r="IO49" s="33"/>
      <c r="IP49" s="33"/>
      <c r="IQ49" s="33"/>
    </row>
    <row r="50" spans="1:251" hidden="1" x14ac:dyDescent="0.45">
      <c r="A50" s="38"/>
      <c r="B50" s="38"/>
      <c r="C50" s="39"/>
      <c r="D50" s="39"/>
      <c r="E50" s="39"/>
      <c r="F50" s="60"/>
      <c r="L50" s="1"/>
      <c r="II50" s="33"/>
      <c r="IJ50" s="33"/>
      <c r="IK50" s="33"/>
      <c r="IL50" s="33"/>
      <c r="IM50" s="33"/>
      <c r="IN50" s="33"/>
      <c r="IO50" s="33"/>
      <c r="IP50" s="33"/>
      <c r="IQ50" s="33"/>
    </row>
    <row r="51" spans="1:251" hidden="1" x14ac:dyDescent="0.45">
      <c r="A51" s="38"/>
      <c r="B51" s="38"/>
      <c r="C51" s="39"/>
      <c r="D51" s="39"/>
      <c r="E51" s="39"/>
      <c r="F51" s="60"/>
      <c r="L51" s="1"/>
      <c r="II51" s="33"/>
      <c r="IJ51" s="33"/>
      <c r="IK51" s="33"/>
      <c r="IL51" s="33"/>
      <c r="IM51" s="33"/>
      <c r="IN51" s="33"/>
      <c r="IO51" s="33"/>
      <c r="IP51" s="33"/>
      <c r="IQ51" s="33"/>
    </row>
    <row r="52" spans="1:251" hidden="1" x14ac:dyDescent="0.45">
      <c r="A52" s="38"/>
      <c r="B52" s="38"/>
      <c r="C52" s="39"/>
      <c r="D52" s="39"/>
      <c r="E52" s="39"/>
      <c r="F52" s="60"/>
      <c r="L52" s="1"/>
      <c r="II52" s="33"/>
      <c r="IJ52" s="33"/>
      <c r="IK52" s="33"/>
      <c r="IL52" s="33"/>
      <c r="IM52" s="33"/>
      <c r="IN52" s="33"/>
      <c r="IO52" s="33"/>
      <c r="IP52" s="33"/>
      <c r="IQ52" s="33"/>
    </row>
    <row r="53" spans="1:251" hidden="1" x14ac:dyDescent="0.45">
      <c r="A53" s="38"/>
      <c r="B53" s="38"/>
      <c r="C53" s="39"/>
      <c r="D53" s="39"/>
      <c r="E53" s="39"/>
      <c r="F53" s="31"/>
      <c r="L53" s="1"/>
      <c r="II53" s="33"/>
      <c r="IJ53" s="33"/>
      <c r="IK53" s="33"/>
      <c r="IL53" s="33"/>
      <c r="IM53" s="33"/>
      <c r="IN53" s="33"/>
      <c r="IO53" s="33"/>
      <c r="IP53" s="33"/>
      <c r="IQ53" s="33"/>
    </row>
    <row r="54" spans="1:251" ht="18.75" hidden="1" thickBot="1" x14ac:dyDescent="0.5">
      <c r="A54" s="38"/>
      <c r="B54" s="38"/>
      <c r="C54" s="54">
        <f t="shared" ref="C54:E54" si="9">SUM(C40:C53)</f>
        <v>0</v>
      </c>
      <c r="D54" s="54">
        <f t="shared" si="9"/>
        <v>0</v>
      </c>
      <c r="E54" s="54">
        <f t="shared" si="9"/>
        <v>0</v>
      </c>
      <c r="F54" s="54">
        <f>SUM(F40:F53)</f>
        <v>0</v>
      </c>
      <c r="L54" s="1"/>
      <c r="II54" s="33"/>
      <c r="IJ54" s="33"/>
      <c r="IK54" s="33"/>
      <c r="IL54" s="33"/>
      <c r="IM54" s="33"/>
      <c r="IN54" s="33"/>
      <c r="IO54" s="33"/>
      <c r="IP54" s="33"/>
      <c r="IQ54" s="33"/>
    </row>
    <row r="55" spans="1:251" hidden="1" x14ac:dyDescent="0.45">
      <c r="A55" s="38"/>
      <c r="B55" s="38"/>
      <c r="C55" s="39"/>
      <c r="D55" s="39"/>
      <c r="E55" s="39"/>
      <c r="F55" s="51"/>
      <c r="L55" s="1"/>
      <c r="II55" s="33"/>
      <c r="IJ55" s="33"/>
      <c r="IK55" s="33"/>
      <c r="IL55" s="33"/>
      <c r="IM55" s="33"/>
      <c r="IN55" s="33"/>
      <c r="IO55" s="33"/>
      <c r="IP55" s="33"/>
      <c r="IQ55" s="33"/>
    </row>
    <row r="56" spans="1:251" hidden="1" x14ac:dyDescent="0.45">
      <c r="G56" s="15"/>
      <c r="H56" s="15"/>
      <c r="I56" s="15"/>
      <c r="L56" s="1"/>
      <c r="II56" s="33"/>
      <c r="IJ56" s="33"/>
      <c r="IK56" s="33"/>
      <c r="IL56" s="33"/>
      <c r="IM56" s="33"/>
      <c r="IN56" s="33"/>
      <c r="IO56" s="33"/>
      <c r="IP56" s="33"/>
      <c r="IQ56" s="33"/>
    </row>
    <row r="57" spans="1:251" ht="36" hidden="1" x14ac:dyDescent="0.45">
      <c r="A57" s="46" t="s">
        <v>55</v>
      </c>
      <c r="B57" s="46" t="s">
        <v>1</v>
      </c>
      <c r="C57" s="47" t="s">
        <v>14</v>
      </c>
      <c r="D57" s="47" t="s">
        <v>15</v>
      </c>
      <c r="E57" s="47" t="s">
        <v>16</v>
      </c>
      <c r="F57" s="48" t="s">
        <v>17</v>
      </c>
      <c r="G57" s="15"/>
      <c r="H57" s="15"/>
      <c r="I57" s="15"/>
      <c r="L57" s="1"/>
      <c r="II57" s="33"/>
      <c r="IJ57" s="33"/>
      <c r="IK57" s="33"/>
      <c r="IL57" s="33"/>
      <c r="IM57" s="33"/>
      <c r="IN57" s="33"/>
      <c r="IO57" s="33"/>
      <c r="IP57" s="33"/>
      <c r="IQ57" s="33"/>
    </row>
    <row r="58" spans="1:251" hidden="1" x14ac:dyDescent="0.45">
      <c r="A58" s="34"/>
      <c r="B58" s="34"/>
      <c r="C58" s="35"/>
      <c r="D58" s="35"/>
      <c r="E58" s="35"/>
      <c r="F58" s="31"/>
      <c r="G58" s="15"/>
      <c r="H58" s="15"/>
      <c r="I58" s="15"/>
      <c r="L58" s="1"/>
      <c r="II58" s="33"/>
      <c r="IJ58" s="33"/>
      <c r="IK58" s="33"/>
      <c r="IL58" s="33"/>
      <c r="IM58" s="33"/>
      <c r="IN58" s="33"/>
      <c r="IO58" s="33"/>
      <c r="IP58" s="33"/>
      <c r="IQ58" s="33"/>
    </row>
    <row r="59" spans="1:251" hidden="1" x14ac:dyDescent="0.45">
      <c r="A59" s="38"/>
      <c r="B59" s="38"/>
      <c r="C59" s="39"/>
      <c r="D59" s="39"/>
      <c r="E59" s="39"/>
      <c r="F59" s="60"/>
      <c r="G59" s="15"/>
      <c r="H59" s="15"/>
      <c r="I59" s="15"/>
      <c r="L59" s="1"/>
      <c r="II59" s="33"/>
      <c r="IJ59" s="33"/>
      <c r="IK59" s="33"/>
      <c r="IL59" s="33"/>
      <c r="IM59" s="33"/>
      <c r="IN59" s="33"/>
      <c r="IO59" s="33"/>
      <c r="IP59" s="33"/>
      <c r="IQ59" s="33"/>
    </row>
    <row r="60" spans="1:251" hidden="1" x14ac:dyDescent="0.45">
      <c r="A60" s="38"/>
      <c r="B60" s="38"/>
      <c r="C60" s="39"/>
      <c r="D60" s="39"/>
      <c r="E60" s="39"/>
      <c r="F60" s="31"/>
      <c r="G60" s="15"/>
      <c r="H60" s="15"/>
      <c r="I60" s="15"/>
      <c r="L60" s="1"/>
      <c r="II60" s="33"/>
      <c r="IJ60" s="33"/>
      <c r="IK60" s="33"/>
      <c r="IL60" s="33"/>
      <c r="IM60" s="33"/>
      <c r="IN60" s="33"/>
      <c r="IO60" s="33"/>
      <c r="IP60" s="33"/>
      <c r="IQ60" s="33"/>
    </row>
    <row r="61" spans="1:251" hidden="1" x14ac:dyDescent="0.45">
      <c r="A61" s="38"/>
      <c r="B61" s="38"/>
      <c r="C61" s="39"/>
      <c r="D61" s="39"/>
      <c r="E61" s="39"/>
      <c r="F61" s="31"/>
      <c r="G61" s="15"/>
      <c r="H61" s="15"/>
      <c r="I61" s="15"/>
      <c r="L61" s="1"/>
      <c r="II61" s="33"/>
      <c r="IJ61" s="33"/>
      <c r="IK61" s="33"/>
      <c r="IL61" s="33"/>
      <c r="IM61" s="33"/>
      <c r="IN61" s="33"/>
      <c r="IO61" s="33"/>
      <c r="IP61" s="33"/>
      <c r="IQ61" s="33"/>
    </row>
    <row r="62" spans="1:251" hidden="1" x14ac:dyDescent="0.45">
      <c r="A62" s="38"/>
      <c r="B62" s="38"/>
      <c r="C62" s="39"/>
      <c r="D62" s="39"/>
      <c r="E62" s="39"/>
      <c r="F62" s="60"/>
      <c r="G62" s="15"/>
      <c r="H62" s="15"/>
      <c r="I62" s="15"/>
      <c r="L62" s="1"/>
      <c r="II62" s="33"/>
      <c r="IJ62" s="33"/>
      <c r="IK62" s="33"/>
      <c r="IL62" s="33"/>
      <c r="IM62" s="33"/>
      <c r="IN62" s="33"/>
      <c r="IO62" s="33"/>
      <c r="IP62" s="33"/>
      <c r="IQ62" s="33"/>
    </row>
    <row r="63" spans="1:251" hidden="1" x14ac:dyDescent="0.45">
      <c r="A63" s="38"/>
      <c r="B63" s="38"/>
      <c r="C63" s="39"/>
      <c r="D63" s="39"/>
      <c r="E63" s="39"/>
      <c r="F63" s="60"/>
      <c r="G63" s="15"/>
      <c r="H63" s="15"/>
      <c r="I63" s="15"/>
      <c r="L63" s="1"/>
      <c r="II63" s="33"/>
      <c r="IJ63" s="33"/>
      <c r="IK63" s="33"/>
      <c r="IL63" s="33"/>
      <c r="IM63" s="33"/>
      <c r="IN63" s="33"/>
      <c r="IO63" s="33"/>
      <c r="IP63" s="33"/>
      <c r="IQ63" s="33"/>
    </row>
    <row r="64" spans="1:251" hidden="1" x14ac:dyDescent="0.45">
      <c r="A64" s="38"/>
      <c r="B64" s="38"/>
      <c r="C64" s="39"/>
      <c r="D64" s="39"/>
      <c r="E64" s="39"/>
      <c r="F64" s="31"/>
      <c r="G64" s="15"/>
      <c r="H64" s="15"/>
      <c r="I64" s="15"/>
      <c r="L64" s="1"/>
      <c r="II64" s="33"/>
      <c r="IJ64" s="33"/>
      <c r="IK64" s="33"/>
      <c r="IL64" s="33"/>
      <c r="IM64" s="33"/>
      <c r="IN64" s="33"/>
      <c r="IO64" s="33"/>
      <c r="IP64" s="33"/>
      <c r="IQ64" s="33"/>
    </row>
    <row r="65" spans="1:251" hidden="1" x14ac:dyDescent="0.45">
      <c r="A65" s="38"/>
      <c r="B65" s="38"/>
      <c r="C65" s="39"/>
      <c r="D65" s="39"/>
      <c r="E65" s="39"/>
      <c r="F65" s="60"/>
      <c r="G65" s="15"/>
      <c r="H65" s="15"/>
      <c r="I65" s="15"/>
      <c r="L65" s="1"/>
      <c r="II65" s="33"/>
      <c r="IJ65" s="33"/>
      <c r="IK65" s="33"/>
      <c r="IL65" s="33"/>
      <c r="IM65" s="33"/>
      <c r="IN65" s="33"/>
      <c r="IO65" s="33"/>
      <c r="IP65" s="33"/>
      <c r="IQ65" s="33"/>
    </row>
    <row r="66" spans="1:251" hidden="1" x14ac:dyDescent="0.45">
      <c r="A66" s="38"/>
      <c r="B66" s="38"/>
      <c r="C66" s="39"/>
      <c r="D66" s="39"/>
      <c r="E66" s="39"/>
      <c r="F66" s="60"/>
      <c r="G66" s="15"/>
      <c r="H66" s="15"/>
      <c r="I66" s="15"/>
      <c r="L66" s="1"/>
      <c r="II66" s="33"/>
      <c r="IJ66" s="33"/>
      <c r="IK66" s="33"/>
      <c r="IL66" s="33"/>
      <c r="IM66" s="33"/>
      <c r="IN66" s="33"/>
      <c r="IO66" s="33"/>
      <c r="IP66" s="33"/>
      <c r="IQ66" s="33"/>
    </row>
    <row r="67" spans="1:251" hidden="1" x14ac:dyDescent="0.45">
      <c r="A67" s="38"/>
      <c r="B67" s="38"/>
      <c r="C67" s="39"/>
      <c r="D67" s="39"/>
      <c r="E67" s="39"/>
      <c r="F67" s="60"/>
      <c r="G67" s="15"/>
      <c r="H67" s="15"/>
      <c r="I67" s="15"/>
      <c r="L67" s="1"/>
      <c r="II67" s="33"/>
      <c r="IJ67" s="33"/>
      <c r="IK67" s="33"/>
      <c r="IL67" s="33"/>
      <c r="IM67" s="33"/>
      <c r="IN67" s="33"/>
      <c r="IO67" s="33"/>
      <c r="IP67" s="33"/>
      <c r="IQ67" s="33"/>
    </row>
    <row r="68" spans="1:251" hidden="1" x14ac:dyDescent="0.45">
      <c r="A68" s="38"/>
      <c r="B68" s="38"/>
      <c r="C68" s="39"/>
      <c r="D68" s="39"/>
      <c r="E68" s="39"/>
      <c r="F68" s="60"/>
      <c r="G68" s="15"/>
      <c r="H68" s="15"/>
      <c r="I68" s="15"/>
      <c r="L68" s="1"/>
      <c r="II68" s="33"/>
      <c r="IJ68" s="33"/>
      <c r="IK68" s="33"/>
      <c r="IL68" s="33"/>
      <c r="IM68" s="33"/>
      <c r="IN68" s="33"/>
      <c r="IO68" s="33"/>
      <c r="IP68" s="33"/>
      <c r="IQ68" s="33"/>
    </row>
    <row r="69" spans="1:251" hidden="1" x14ac:dyDescent="0.45">
      <c r="A69" s="38"/>
      <c r="B69" s="38"/>
      <c r="C69" s="39"/>
      <c r="D69" s="39"/>
      <c r="E69" s="39"/>
      <c r="F69" s="60"/>
      <c r="G69" s="15"/>
      <c r="H69" s="15"/>
      <c r="I69" s="15"/>
      <c r="L69" s="1"/>
      <c r="II69" s="33"/>
      <c r="IJ69" s="33"/>
      <c r="IK69" s="33"/>
      <c r="IL69" s="33"/>
      <c r="IM69" s="33"/>
      <c r="IN69" s="33"/>
      <c r="IO69" s="33"/>
      <c r="IP69" s="33"/>
      <c r="IQ69" s="33"/>
    </row>
    <row r="70" spans="1:251" hidden="1" x14ac:dyDescent="0.45">
      <c r="A70" s="38"/>
      <c r="B70" s="38"/>
      <c r="C70" s="39"/>
      <c r="D70" s="39"/>
      <c r="E70" s="39"/>
      <c r="F70" s="60"/>
      <c r="G70" s="15"/>
      <c r="H70" s="15"/>
      <c r="I70" s="15"/>
      <c r="L70" s="1"/>
      <c r="P70" s="78"/>
      <c r="II70" s="33"/>
      <c r="IJ70" s="33"/>
      <c r="IK70" s="33"/>
      <c r="IL70" s="33"/>
      <c r="IM70" s="33"/>
      <c r="IN70" s="33"/>
      <c r="IO70" s="33"/>
      <c r="IP70" s="33"/>
      <c r="IQ70" s="33"/>
    </row>
    <row r="71" spans="1:251" hidden="1" x14ac:dyDescent="0.45">
      <c r="A71" s="38"/>
      <c r="B71" s="38"/>
      <c r="C71" s="39"/>
      <c r="D71" s="39"/>
      <c r="E71" s="39"/>
      <c r="F71" s="60"/>
      <c r="G71" s="15"/>
      <c r="H71" s="15"/>
      <c r="I71" s="15"/>
      <c r="L71" s="1"/>
      <c r="II71" s="33"/>
      <c r="IJ71" s="33"/>
      <c r="IK71" s="33"/>
      <c r="IL71" s="33"/>
      <c r="IM71" s="33"/>
      <c r="IN71" s="33"/>
      <c r="IO71" s="33"/>
      <c r="IP71" s="33"/>
      <c r="IQ71" s="33"/>
    </row>
    <row r="72" spans="1:251" hidden="1" x14ac:dyDescent="0.45">
      <c r="A72" s="38"/>
      <c r="B72" s="38"/>
      <c r="C72" s="39"/>
      <c r="D72" s="39"/>
      <c r="E72" s="39"/>
      <c r="F72" s="31"/>
      <c r="G72" s="15"/>
      <c r="H72" s="15"/>
      <c r="I72" s="15"/>
      <c r="L72" s="1"/>
      <c r="II72" s="33"/>
      <c r="IJ72" s="33"/>
      <c r="IK72" s="33"/>
      <c r="IL72" s="33"/>
      <c r="IM72" s="33"/>
      <c r="IN72" s="33"/>
      <c r="IO72" s="33"/>
      <c r="IP72" s="33"/>
      <c r="IQ72" s="33"/>
    </row>
    <row r="73" spans="1:251" ht="18.75" hidden="1" thickBot="1" x14ac:dyDescent="0.5">
      <c r="A73" s="38"/>
      <c r="B73" s="38"/>
      <c r="C73" s="62">
        <f t="shared" ref="C73:E73" si="10">SUM(C58:C72)</f>
        <v>0</v>
      </c>
      <c r="D73" s="62">
        <f t="shared" si="10"/>
        <v>0</v>
      </c>
      <c r="E73" s="62">
        <f t="shared" si="10"/>
        <v>0</v>
      </c>
      <c r="F73" s="62">
        <f>SUM(F58:F72)</f>
        <v>0</v>
      </c>
      <c r="L73" s="1"/>
      <c r="II73" s="33"/>
      <c r="IJ73" s="33"/>
      <c r="IK73" s="33"/>
      <c r="IL73" s="33"/>
      <c r="IM73" s="33"/>
      <c r="IN73" s="33"/>
      <c r="IO73" s="33"/>
      <c r="IP73" s="33"/>
      <c r="IQ73" s="33"/>
    </row>
    <row r="74" spans="1:251" hidden="1" x14ac:dyDescent="0.45">
      <c r="L74" s="1"/>
      <c r="II74" s="33"/>
      <c r="IJ74" s="33"/>
      <c r="IK74" s="33"/>
      <c r="IL74" s="33"/>
      <c r="IM74" s="33"/>
      <c r="IN74" s="33"/>
      <c r="IO74" s="33"/>
      <c r="IP74" s="33"/>
      <c r="IQ74" s="33"/>
    </row>
    <row r="75" spans="1:251" x14ac:dyDescent="0.45">
      <c r="L75" s="1"/>
      <c r="II75" s="33"/>
      <c r="IJ75" s="33"/>
      <c r="IK75" s="33"/>
      <c r="IL75" s="33"/>
      <c r="IM75" s="33"/>
      <c r="IN75" s="33"/>
      <c r="IO75" s="33"/>
      <c r="IP75" s="33"/>
      <c r="IQ75" s="33"/>
    </row>
    <row r="76" spans="1:251" x14ac:dyDescent="0.45">
      <c r="L76" s="1"/>
      <c r="II76" s="33"/>
      <c r="IJ76" s="33"/>
      <c r="IK76" s="33"/>
      <c r="IL76" s="33"/>
      <c r="IM76" s="33"/>
      <c r="IN76" s="33"/>
      <c r="IO76" s="33"/>
      <c r="IP76" s="33"/>
      <c r="IQ76" s="33"/>
    </row>
    <row r="77" spans="1:251" x14ac:dyDescent="0.45">
      <c r="L77" s="1"/>
      <c r="II77" s="33"/>
      <c r="IJ77" s="33"/>
      <c r="IK77" s="33"/>
      <c r="IL77" s="33"/>
      <c r="IM77" s="33"/>
      <c r="IN77" s="33"/>
      <c r="IO77" s="33"/>
      <c r="IP77" s="33"/>
      <c r="IQ77" s="33"/>
    </row>
    <row r="78" spans="1:251" x14ac:dyDescent="0.45">
      <c r="L78" s="1"/>
      <c r="II78" s="33"/>
      <c r="IJ78" s="33"/>
      <c r="IK78" s="33"/>
      <c r="IL78" s="33"/>
      <c r="IM78" s="33"/>
      <c r="IN78" s="33"/>
      <c r="IO78" s="33"/>
      <c r="IP78" s="33"/>
      <c r="IQ78" s="33"/>
    </row>
    <row r="79" spans="1:251" x14ac:dyDescent="0.45">
      <c r="L79" s="1"/>
      <c r="II79" s="33"/>
      <c r="IJ79" s="33"/>
      <c r="IK79" s="33"/>
      <c r="IL79" s="33"/>
      <c r="IM79" s="33"/>
      <c r="IN79" s="33"/>
      <c r="IO79" s="33"/>
      <c r="IP79" s="33"/>
      <c r="IQ79" s="33"/>
    </row>
    <row r="80" spans="1:251" x14ac:dyDescent="0.45">
      <c r="L80" s="1"/>
      <c r="II80" s="33"/>
      <c r="IJ80" s="33"/>
      <c r="IK80" s="33"/>
      <c r="IL80" s="33"/>
      <c r="IM80" s="33"/>
      <c r="IN80" s="33"/>
      <c r="IO80" s="33"/>
      <c r="IP80" s="33"/>
      <c r="IQ80" s="33"/>
    </row>
    <row r="81" spans="12:251" x14ac:dyDescent="0.45">
      <c r="L81" s="1"/>
      <c r="II81" s="33"/>
      <c r="IJ81" s="33"/>
      <c r="IK81" s="33"/>
      <c r="IL81" s="33"/>
      <c r="IM81" s="33"/>
      <c r="IN81" s="33"/>
      <c r="IO81" s="33"/>
      <c r="IP81" s="33"/>
      <c r="IQ81" s="33"/>
    </row>
    <row r="82" spans="12:251" x14ac:dyDescent="0.45">
      <c r="L82" s="1"/>
      <c r="II82" s="33"/>
      <c r="IJ82" s="33"/>
      <c r="IK82" s="33"/>
      <c r="IL82" s="33"/>
      <c r="IM82" s="33"/>
      <c r="IN82" s="33"/>
      <c r="IO82" s="33"/>
      <c r="IP82" s="33"/>
      <c r="IQ82" s="33"/>
    </row>
    <row r="83" spans="12:251" x14ac:dyDescent="0.45">
      <c r="L83" s="1"/>
      <c r="II83" s="33"/>
      <c r="IJ83" s="33"/>
      <c r="IK83" s="33"/>
      <c r="IL83" s="33"/>
      <c r="IM83" s="33"/>
      <c r="IN83" s="33"/>
      <c r="IO83" s="33"/>
      <c r="IP83" s="33"/>
      <c r="IQ83" s="33"/>
    </row>
    <row r="84" spans="12:251" x14ac:dyDescent="0.45">
      <c r="L84" s="1"/>
      <c r="II84" s="33"/>
      <c r="IJ84" s="33"/>
      <c r="IK84" s="33"/>
      <c r="IL84" s="33"/>
      <c r="IM84" s="33"/>
      <c r="IN84" s="33"/>
      <c r="IO84" s="33"/>
      <c r="IP84" s="33"/>
      <c r="IQ84" s="33"/>
    </row>
    <row r="85" spans="12:251" x14ac:dyDescent="0.45">
      <c r="L85" s="1"/>
      <c r="II85" s="33"/>
      <c r="IJ85" s="33"/>
      <c r="IK85" s="33"/>
      <c r="IL85" s="33"/>
      <c r="IM85" s="33"/>
      <c r="IN85" s="33"/>
      <c r="IO85" s="33"/>
      <c r="IP85" s="33"/>
      <c r="IQ85" s="33"/>
    </row>
    <row r="86" spans="12:251" x14ac:dyDescent="0.45">
      <c r="L86" s="1"/>
      <c r="II86" s="33"/>
      <c r="IJ86" s="33"/>
      <c r="IK86" s="33"/>
      <c r="IL86" s="33"/>
      <c r="IM86" s="33"/>
      <c r="IN86" s="33"/>
      <c r="IO86" s="33"/>
      <c r="IP86" s="33"/>
      <c r="IQ86" s="33"/>
    </row>
    <row r="87" spans="12:251" x14ac:dyDescent="0.45">
      <c r="L87" s="1"/>
      <c r="II87" s="33"/>
      <c r="IJ87" s="33"/>
      <c r="IK87" s="33"/>
      <c r="IL87" s="33"/>
      <c r="IM87" s="33"/>
      <c r="IN87" s="33"/>
      <c r="IO87" s="33"/>
      <c r="IP87" s="33"/>
      <c r="IQ87" s="33"/>
    </row>
    <row r="88" spans="12:251" x14ac:dyDescent="0.45">
      <c r="L88" s="1"/>
      <c r="II88" s="33"/>
      <c r="IJ88" s="33"/>
      <c r="IK88" s="33"/>
      <c r="IL88" s="33"/>
      <c r="IM88" s="33"/>
      <c r="IN88" s="33"/>
      <c r="IO88" s="33"/>
      <c r="IP88" s="33"/>
      <c r="IQ88" s="33"/>
    </row>
    <row r="89" spans="12:251" x14ac:dyDescent="0.45">
      <c r="L89" s="1"/>
      <c r="II89" s="33"/>
      <c r="IJ89" s="33"/>
      <c r="IK89" s="33"/>
      <c r="IL89" s="33"/>
      <c r="IM89" s="33"/>
      <c r="IN89" s="33"/>
      <c r="IO89" s="33"/>
      <c r="IP89" s="33"/>
      <c r="IQ89" s="33"/>
    </row>
    <row r="90" spans="12:251" x14ac:dyDescent="0.45">
      <c r="L90" s="1"/>
      <c r="II90" s="33"/>
      <c r="IJ90" s="33"/>
      <c r="IK90" s="33"/>
      <c r="IL90" s="33"/>
      <c r="IM90" s="33"/>
      <c r="IN90" s="33"/>
      <c r="IO90" s="33"/>
      <c r="IP90" s="33"/>
      <c r="IQ90" s="33"/>
    </row>
    <row r="91" spans="12:251" x14ac:dyDescent="0.45">
      <c r="L91" s="1"/>
      <c r="II91" s="33"/>
      <c r="IJ91" s="33"/>
      <c r="IK91" s="33"/>
      <c r="IL91" s="33"/>
      <c r="IM91" s="33"/>
      <c r="IN91" s="33"/>
      <c r="IO91" s="33"/>
      <c r="IP91" s="33"/>
      <c r="IQ91" s="33"/>
    </row>
    <row r="92" spans="12:251" x14ac:dyDescent="0.45">
      <c r="II92" s="33"/>
      <c r="IJ92" s="33"/>
      <c r="IK92" s="33"/>
      <c r="IL92" s="33"/>
      <c r="IM92" s="33"/>
      <c r="IN92" s="33"/>
      <c r="IO92" s="33"/>
      <c r="IP92" s="33"/>
      <c r="IQ92" s="33"/>
    </row>
    <row r="93" spans="12:251" x14ac:dyDescent="0.45">
      <c r="II93" s="33"/>
      <c r="IJ93" s="33"/>
      <c r="IK93" s="33"/>
      <c r="IL93" s="33"/>
      <c r="IM93" s="33"/>
      <c r="IN93" s="33"/>
      <c r="IO93" s="33"/>
      <c r="IP93" s="33"/>
      <c r="IQ93" s="33"/>
    </row>
    <row r="94" spans="12:251" x14ac:dyDescent="0.45">
      <c r="II94" s="33"/>
      <c r="IJ94" s="33"/>
      <c r="IK94" s="33"/>
      <c r="IL94" s="33"/>
      <c r="IM94" s="33"/>
      <c r="IN94" s="33"/>
      <c r="IO94" s="33"/>
      <c r="IP94" s="33"/>
      <c r="IQ94" s="33"/>
    </row>
    <row r="95" spans="12:251" x14ac:dyDescent="0.45">
      <c r="II95" s="33"/>
      <c r="IJ95" s="33"/>
      <c r="IK95" s="33"/>
      <c r="IL95" s="33"/>
      <c r="IM95" s="33"/>
      <c r="IN95" s="33"/>
      <c r="IO95" s="33"/>
      <c r="IP95" s="33"/>
      <c r="IQ95" s="33"/>
    </row>
    <row r="96" spans="12:251" x14ac:dyDescent="0.45">
      <c r="II96" s="33"/>
      <c r="IJ96" s="33"/>
      <c r="IK96" s="33"/>
      <c r="IL96" s="33"/>
      <c r="IM96" s="33"/>
      <c r="IN96" s="33"/>
      <c r="IO96" s="33"/>
      <c r="IP96" s="33"/>
      <c r="IQ96" s="33"/>
    </row>
  </sheetData>
  <mergeCells count="3">
    <mergeCell ref="L1:T1"/>
    <mergeCell ref="L2:N2"/>
    <mergeCell ref="L3:N3"/>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21A8A-20EC-444B-BD16-9EB4FBD4C467}">
  <dimension ref="A1:AG52"/>
  <sheetViews>
    <sheetView rightToLeft="1" topLeftCell="A5" zoomScaleNormal="100" workbookViewId="0">
      <selection activeCell="I41" sqref="I41"/>
    </sheetView>
  </sheetViews>
  <sheetFormatPr defaultColWidth="10.375" defaultRowHeight="14.25" x14ac:dyDescent="0.2"/>
  <cols>
    <col min="1" max="1" width="15.875" style="105" bestFit="1" customWidth="1"/>
    <col min="2" max="2" width="15.125" style="105" customWidth="1"/>
    <col min="3" max="3" width="13" style="105" customWidth="1"/>
    <col min="4" max="4" width="13.75" style="105" customWidth="1"/>
    <col min="5" max="5" width="20.375" style="105" customWidth="1"/>
    <col min="6" max="6" width="10.5" style="105" customWidth="1"/>
    <col min="7" max="7" width="15.125" style="105" bestFit="1" customWidth="1"/>
    <col min="8" max="8" width="13.625" style="105" customWidth="1"/>
    <col min="9" max="9" width="34" style="105" bestFit="1" customWidth="1"/>
    <col min="10" max="10" width="17" style="105" bestFit="1" customWidth="1"/>
    <col min="11" max="11" width="11" style="105" bestFit="1" customWidth="1"/>
    <col min="12" max="12" width="19.5" style="130" bestFit="1" customWidth="1"/>
    <col min="13" max="13" width="11" style="105" bestFit="1" customWidth="1"/>
    <col min="14" max="17" width="10.375" style="105"/>
    <col min="18" max="18" width="11.375" style="105" customWidth="1"/>
    <col min="19" max="256" width="11.5" style="105" customWidth="1"/>
    <col min="257" max="16384" width="10.375" style="105"/>
  </cols>
  <sheetData>
    <row r="1" spans="1:33" s="33" customFormat="1" ht="18" hidden="1" customHeight="1" x14ac:dyDescent="0.45">
      <c r="A1" s="1"/>
      <c r="B1" s="148" t="s">
        <v>56</v>
      </c>
      <c r="C1" s="149"/>
      <c r="D1" s="149"/>
      <c r="E1" s="150"/>
      <c r="F1" s="80"/>
      <c r="G1" s="63"/>
      <c r="H1" s="63"/>
      <c r="I1" s="63"/>
      <c r="J1" s="63"/>
      <c r="K1" s="63"/>
      <c r="L1" s="63"/>
      <c r="M1" s="63"/>
      <c r="N1" s="63"/>
      <c r="O1" s="63"/>
      <c r="P1" s="63"/>
      <c r="Q1" s="63"/>
      <c r="R1" s="63"/>
      <c r="S1" s="63"/>
      <c r="T1" s="63"/>
      <c r="U1" s="63"/>
      <c r="V1" s="63"/>
      <c r="W1" s="63"/>
      <c r="X1" s="63"/>
      <c r="Y1" s="63"/>
      <c r="Z1" s="63"/>
      <c r="AA1" s="63"/>
    </row>
    <row r="2" spans="1:33" s="33" customFormat="1" ht="18" hidden="1" customHeight="1" x14ac:dyDescent="0.45">
      <c r="A2" s="1"/>
      <c r="B2" s="111" t="s">
        <v>24</v>
      </c>
      <c r="C2" s="109" t="s">
        <v>57</v>
      </c>
      <c r="D2" s="151" t="s">
        <v>89</v>
      </c>
      <c r="E2" s="151"/>
      <c r="F2" s="63"/>
      <c r="G2" s="63"/>
      <c r="H2" s="63"/>
      <c r="I2" s="63"/>
      <c r="J2" s="63"/>
      <c r="K2" s="63"/>
      <c r="L2" s="63"/>
      <c r="M2" s="63"/>
      <c r="N2" s="63"/>
      <c r="O2" s="63"/>
      <c r="P2" s="63"/>
      <c r="Q2" s="63"/>
      <c r="R2" s="63"/>
      <c r="S2" s="63"/>
      <c r="T2" s="63"/>
      <c r="U2" s="63"/>
      <c r="V2" s="63"/>
      <c r="W2" s="63"/>
      <c r="X2" s="63"/>
    </row>
    <row r="3" spans="1:33" s="33" customFormat="1" ht="18" hidden="1" customHeight="1" x14ac:dyDescent="0.45">
      <c r="A3" s="1"/>
      <c r="B3" s="64" t="s">
        <v>90</v>
      </c>
      <c r="C3" s="64" t="s">
        <v>91</v>
      </c>
      <c r="D3" s="152" t="e">
        <f>B8/#REF!</f>
        <v>#REF!</v>
      </c>
      <c r="E3" s="152"/>
      <c r="F3" s="63"/>
      <c r="G3" s="63"/>
      <c r="H3" s="63"/>
      <c r="I3" s="63"/>
      <c r="J3" s="63"/>
      <c r="K3" s="63"/>
      <c r="L3" s="63"/>
      <c r="M3" s="63"/>
      <c r="N3" s="63"/>
      <c r="O3" s="63"/>
      <c r="P3" s="63"/>
      <c r="Q3" s="63"/>
      <c r="R3" s="63"/>
      <c r="S3" s="63"/>
      <c r="T3" s="63"/>
      <c r="U3" s="63"/>
    </row>
    <row r="4" spans="1:33" s="33" customFormat="1" ht="15.6" hidden="1" customHeight="1" x14ac:dyDescent="0.45">
      <c r="A4" s="63"/>
      <c r="B4" s="64" t="s">
        <v>92</v>
      </c>
      <c r="C4" s="64" t="s">
        <v>93</v>
      </c>
      <c r="D4" s="152" t="e">
        <f>B9/#REF!</f>
        <v>#REF!</v>
      </c>
      <c r="E4" s="152"/>
      <c r="F4" s="63"/>
      <c r="G4" s="63"/>
      <c r="H4" s="63"/>
      <c r="I4" s="63"/>
      <c r="J4" s="63"/>
      <c r="K4" s="63"/>
      <c r="L4" s="63"/>
      <c r="M4" s="63"/>
      <c r="N4" s="63"/>
      <c r="O4" s="63"/>
      <c r="P4" s="63"/>
      <c r="Q4" s="63"/>
      <c r="R4" s="63"/>
      <c r="S4" s="63"/>
      <c r="T4" s="63"/>
      <c r="U4" s="63"/>
      <c r="V4" s="63"/>
      <c r="W4" s="63"/>
      <c r="X4" s="63"/>
      <c r="Y4" s="63"/>
    </row>
    <row r="5" spans="1:33" s="33" customFormat="1" ht="15.6" customHeight="1" x14ac:dyDescent="0.45">
      <c r="A5" s="63"/>
      <c r="B5" s="63"/>
      <c r="C5" s="63"/>
      <c r="D5" s="63"/>
      <c r="E5" s="63"/>
      <c r="F5" s="63"/>
      <c r="G5" s="1"/>
      <c r="H5" s="1"/>
      <c r="I5" s="63"/>
      <c r="J5" s="63"/>
      <c r="K5" s="80"/>
      <c r="L5" s="63"/>
      <c r="M5" s="63"/>
      <c r="N5" s="63"/>
      <c r="O5" s="63"/>
      <c r="P5" s="63"/>
      <c r="Q5" s="63"/>
      <c r="R5" s="63"/>
      <c r="S5" s="63"/>
      <c r="T5" s="63"/>
      <c r="U5" s="63"/>
      <c r="V5" s="63"/>
      <c r="W5" s="63"/>
      <c r="X5" s="63"/>
      <c r="Y5" s="63"/>
      <c r="Z5" s="63"/>
      <c r="AA5" s="63"/>
      <c r="AB5" s="63"/>
      <c r="AC5" s="63"/>
      <c r="AD5" s="63"/>
      <c r="AE5" s="63"/>
      <c r="AF5" s="63"/>
    </row>
    <row r="6" spans="1:33" s="33" customFormat="1" ht="18" customHeight="1" x14ac:dyDescent="0.45">
      <c r="A6" s="104"/>
      <c r="B6" s="153"/>
      <c r="C6" s="154"/>
      <c r="D6" s="155"/>
      <c r="E6" s="153"/>
      <c r="F6" s="154"/>
      <c r="G6" s="155"/>
      <c r="H6" s="153"/>
      <c r="I6" s="154"/>
      <c r="J6" s="155"/>
      <c r="K6" s="63"/>
      <c r="L6" s="63"/>
      <c r="M6" s="63"/>
      <c r="N6" s="63"/>
      <c r="O6" s="63"/>
      <c r="P6" s="63"/>
      <c r="Q6" s="63"/>
      <c r="R6" s="63"/>
      <c r="S6" s="63"/>
      <c r="T6" s="63"/>
      <c r="U6" s="63"/>
      <c r="V6" s="63"/>
      <c r="W6" s="63"/>
      <c r="X6" s="63"/>
      <c r="Y6" s="63"/>
      <c r="Z6" s="63"/>
      <c r="AA6" s="63"/>
      <c r="AB6" s="63"/>
      <c r="AC6" s="63"/>
      <c r="AD6" s="63"/>
    </row>
    <row r="7" spans="1:33" s="33" customFormat="1" ht="18" customHeight="1" x14ac:dyDescent="0.45">
      <c r="A7" s="66" t="s">
        <v>24</v>
      </c>
      <c r="B7" s="64" t="s">
        <v>58</v>
      </c>
      <c r="C7" s="64" t="s">
        <v>59</v>
      </c>
      <c r="D7" s="64" t="s">
        <v>60</v>
      </c>
      <c r="E7" s="64" t="s">
        <v>58</v>
      </c>
      <c r="F7" s="64" t="s">
        <v>59</v>
      </c>
      <c r="G7" s="64" t="s">
        <v>60</v>
      </c>
      <c r="H7" s="64" t="s">
        <v>58</v>
      </c>
      <c r="I7" s="64" t="s">
        <v>59</v>
      </c>
      <c r="J7" s="64" t="s">
        <v>60</v>
      </c>
      <c r="K7" s="63"/>
      <c r="L7" s="63"/>
      <c r="M7" s="63"/>
      <c r="N7" s="63"/>
      <c r="O7" s="63"/>
      <c r="P7" s="63"/>
      <c r="Q7" s="63"/>
      <c r="R7" s="63"/>
      <c r="S7" s="63"/>
      <c r="T7" s="63"/>
      <c r="U7" s="63"/>
      <c r="V7" s="63"/>
      <c r="W7" s="63"/>
      <c r="X7" s="63"/>
      <c r="Y7" s="63"/>
      <c r="Z7" s="63"/>
      <c r="AA7" s="63"/>
      <c r="AB7" s="63"/>
      <c r="AC7" s="63"/>
      <c r="AD7" s="63"/>
    </row>
    <row r="8" spans="1:33" s="33" customFormat="1" ht="18" customHeight="1" x14ac:dyDescent="0.45">
      <c r="A8" s="64" t="s">
        <v>90</v>
      </c>
      <c r="B8" s="67"/>
      <c r="C8" s="67"/>
      <c r="D8" s="67">
        <f>B8*C8/1000000</f>
        <v>0</v>
      </c>
      <c r="E8" s="67"/>
      <c r="F8" s="67">
        <f>'مفروضات شرکت نمونه'!D45</f>
        <v>0</v>
      </c>
      <c r="G8" s="67">
        <f>E8*F8/1000000</f>
        <v>0</v>
      </c>
      <c r="H8" s="65"/>
      <c r="I8" s="65">
        <f>'مفروضات شرکت نمونه'!E45</f>
        <v>0</v>
      </c>
      <c r="J8" s="65">
        <f>I8*H8/1000000</f>
        <v>0</v>
      </c>
      <c r="K8" s="63"/>
      <c r="L8" s="63"/>
      <c r="M8" s="63"/>
      <c r="N8" s="63"/>
      <c r="AB8" s="63"/>
      <c r="AC8" s="63"/>
      <c r="AD8" s="63"/>
    </row>
    <row r="9" spans="1:33" s="33" customFormat="1" ht="18" customHeight="1" x14ac:dyDescent="0.45">
      <c r="A9" s="64" t="s">
        <v>92</v>
      </c>
      <c r="B9" s="67"/>
      <c r="C9" s="67"/>
      <c r="D9" s="67">
        <f>C9*B9/1000000</f>
        <v>0</v>
      </c>
      <c r="E9" s="67"/>
      <c r="F9" s="67">
        <f>'مفروضات شرکت نمونه'!D46</f>
        <v>0</v>
      </c>
      <c r="G9" s="67">
        <f>E9*F9/1000000</f>
        <v>0</v>
      </c>
      <c r="H9" s="65"/>
      <c r="I9" s="65">
        <f>'مفروضات شرکت نمونه'!E46</f>
        <v>0</v>
      </c>
      <c r="J9" s="65">
        <f>I9*H9/1000000</f>
        <v>0</v>
      </c>
      <c r="K9" s="63"/>
      <c r="L9" s="63"/>
      <c r="M9" s="63"/>
      <c r="N9" s="63"/>
      <c r="AB9" s="63"/>
      <c r="AC9" s="63"/>
      <c r="AD9" s="63"/>
    </row>
    <row r="10" spans="1:33" s="33" customFormat="1" ht="18.75" thickBot="1" x14ac:dyDescent="0.5">
      <c r="A10" s="63"/>
      <c r="C10" s="1"/>
      <c r="D10" s="112">
        <f>D9+D8</f>
        <v>0</v>
      </c>
      <c r="E10" s="103"/>
      <c r="F10" s="63"/>
      <c r="G10" s="112">
        <f>G9+G8</f>
        <v>0</v>
      </c>
      <c r="H10" s="105"/>
      <c r="I10" s="105"/>
      <c r="J10" s="112">
        <f>J9+J8</f>
        <v>0</v>
      </c>
      <c r="K10" s="63"/>
      <c r="L10" s="63"/>
      <c r="M10" s="63"/>
      <c r="N10" s="63"/>
      <c r="AB10" s="63"/>
      <c r="AC10" s="63"/>
      <c r="AD10" s="63"/>
    </row>
    <row r="11" spans="1:33" s="33" customFormat="1" ht="18.75" thickTop="1" x14ac:dyDescent="0.45">
      <c r="A11" s="63"/>
      <c r="B11" s="1"/>
      <c r="C11" s="1"/>
      <c r="D11" s="105"/>
      <c r="E11" s="103"/>
      <c r="F11" s="63"/>
      <c r="G11" s="107"/>
      <c r="H11" s="106"/>
      <c r="I11" s="106"/>
      <c r="J11" s="106"/>
      <c r="K11" s="63"/>
      <c r="L11" s="63"/>
      <c r="M11" s="70"/>
      <c r="N11" s="63"/>
      <c r="AB11" s="63"/>
      <c r="AC11" s="63"/>
      <c r="AD11" s="63"/>
    </row>
    <row r="12" spans="1:33" s="33" customFormat="1" ht="18.75" thickBot="1" x14ac:dyDescent="0.5">
      <c r="A12" s="63"/>
      <c r="B12" s="63"/>
      <c r="C12" s="1"/>
      <c r="D12" s="105"/>
      <c r="E12" s="103"/>
      <c r="F12" s="63"/>
      <c r="G12" s="106"/>
      <c r="H12" s="106"/>
      <c r="I12" s="106"/>
      <c r="J12" s="106"/>
      <c r="K12" s="63"/>
      <c r="L12" s="80"/>
      <c r="M12" s="63"/>
      <c r="N12" s="63"/>
      <c r="O12" s="63"/>
      <c r="P12" s="63"/>
      <c r="Q12" s="63"/>
      <c r="R12" s="63"/>
      <c r="S12" s="63"/>
      <c r="T12" s="63"/>
      <c r="U12" s="63"/>
      <c r="V12" s="63"/>
      <c r="W12" s="63"/>
      <c r="X12" s="63"/>
      <c r="Y12" s="1"/>
      <c r="Z12" s="63"/>
      <c r="AA12" s="68">
        <f>SUM(G8:G9)</f>
        <v>0</v>
      </c>
      <c r="AB12" s="63"/>
      <c r="AC12" s="63"/>
      <c r="AD12" s="69">
        <f>SUM(J8:J9)</f>
        <v>0</v>
      </c>
      <c r="AE12" s="63"/>
      <c r="AF12" s="63"/>
      <c r="AG12" s="63"/>
    </row>
    <row r="13" spans="1:33" s="33" customFormat="1" ht="15" thickTop="1" x14ac:dyDescent="0.2">
      <c r="A13" s="63"/>
      <c r="B13" s="63"/>
      <c r="C13" s="63"/>
      <c r="D13" s="63"/>
      <c r="E13" s="63"/>
      <c r="F13" s="63"/>
      <c r="G13" s="63"/>
      <c r="H13" s="63"/>
      <c r="I13" s="63"/>
      <c r="J13" s="63"/>
      <c r="K13" s="63"/>
      <c r="L13" s="80"/>
      <c r="M13" s="63"/>
      <c r="N13" s="63"/>
      <c r="O13" s="63"/>
      <c r="P13" s="63"/>
      <c r="Q13" s="63"/>
      <c r="R13" s="63"/>
      <c r="S13" s="63"/>
      <c r="T13" s="63"/>
      <c r="U13" s="63"/>
      <c r="V13" s="63"/>
      <c r="W13" s="63"/>
      <c r="X13" s="63"/>
      <c r="Y13" s="63"/>
      <c r="Z13" s="63"/>
      <c r="AA13" s="63"/>
      <c r="AB13" s="63"/>
      <c r="AC13" s="63"/>
      <c r="AD13" s="63"/>
      <c r="AE13" s="63"/>
      <c r="AF13" s="63"/>
      <c r="AG13" s="63"/>
    </row>
    <row r="14" spans="1:33" s="33" customFormat="1" x14ac:dyDescent="0.2">
      <c r="A14" s="63"/>
      <c r="B14" s="63"/>
      <c r="C14" s="63"/>
      <c r="D14" s="63"/>
      <c r="E14" s="63"/>
      <c r="F14" s="63"/>
      <c r="G14" s="63"/>
      <c r="H14" s="63"/>
      <c r="I14" s="63"/>
      <c r="J14" s="63"/>
      <c r="L14" s="80"/>
      <c r="M14" s="63"/>
      <c r="N14" s="63"/>
      <c r="O14" s="63"/>
      <c r="P14" s="63"/>
      <c r="Q14" s="63"/>
      <c r="R14" s="63"/>
      <c r="S14" s="63"/>
      <c r="T14" s="63"/>
      <c r="U14" s="63"/>
      <c r="V14" s="63"/>
      <c r="W14" s="63"/>
      <c r="X14" s="63"/>
      <c r="Y14" s="63"/>
      <c r="Z14" s="63"/>
      <c r="AA14" s="63"/>
      <c r="AB14" s="63"/>
      <c r="AC14" s="63"/>
      <c r="AD14" s="63"/>
      <c r="AE14" s="63"/>
      <c r="AF14" s="63"/>
      <c r="AG14" s="63"/>
    </row>
    <row r="15" spans="1:33" s="33" customFormat="1" x14ac:dyDescent="0.2">
      <c r="A15" s="63"/>
      <c r="B15" s="63"/>
      <c r="C15" s="63"/>
      <c r="D15" s="63"/>
      <c r="E15" s="63"/>
      <c r="F15" s="63"/>
      <c r="G15" s="63"/>
      <c r="H15" s="63"/>
      <c r="I15" s="63"/>
      <c r="J15" s="63"/>
      <c r="K15" s="63"/>
      <c r="L15" s="80"/>
      <c r="M15" s="63"/>
      <c r="N15" s="63"/>
      <c r="O15" s="63"/>
      <c r="P15" s="63"/>
      <c r="Q15" s="63"/>
      <c r="R15" s="63"/>
      <c r="S15" s="63"/>
      <c r="T15" s="63"/>
      <c r="U15" s="63"/>
      <c r="V15" s="63"/>
      <c r="W15" s="63"/>
      <c r="X15" s="63"/>
      <c r="Y15" s="63"/>
      <c r="Z15" s="63"/>
      <c r="AA15" s="63"/>
      <c r="AB15" s="63"/>
      <c r="AC15" s="63"/>
      <c r="AD15" s="63"/>
      <c r="AE15" s="63"/>
      <c r="AF15" s="63"/>
      <c r="AG15" s="63"/>
    </row>
    <row r="16" spans="1:33" s="33" customFormat="1" x14ac:dyDescent="0.2">
      <c r="A16" s="63"/>
      <c r="B16" s="63"/>
      <c r="C16" s="63"/>
      <c r="D16" s="63"/>
      <c r="E16" s="63"/>
      <c r="F16" s="63"/>
      <c r="G16" s="63"/>
      <c r="H16" s="63"/>
      <c r="I16" s="63"/>
      <c r="J16" s="63"/>
      <c r="K16" s="63"/>
      <c r="L16" s="80"/>
      <c r="M16" s="63"/>
      <c r="N16" s="63"/>
      <c r="O16" s="63"/>
      <c r="P16" s="63"/>
      <c r="Q16" s="63"/>
      <c r="R16" s="63"/>
      <c r="S16" s="63"/>
      <c r="T16" s="63"/>
      <c r="U16" s="63"/>
      <c r="V16" s="63"/>
      <c r="W16" s="63"/>
      <c r="X16" s="63"/>
      <c r="Y16" s="63"/>
      <c r="Z16" s="63"/>
      <c r="AA16" s="63"/>
      <c r="AB16" s="63"/>
      <c r="AC16" s="63"/>
      <c r="AD16" s="63"/>
      <c r="AE16" s="63"/>
      <c r="AF16" s="63"/>
      <c r="AG16" s="63"/>
    </row>
    <row r="17" spans="1:33" s="33" customFormat="1" x14ac:dyDescent="0.2">
      <c r="A17" s="63"/>
      <c r="B17" s="63"/>
      <c r="C17" s="63"/>
      <c r="D17" s="63"/>
      <c r="E17" s="63"/>
      <c r="F17" s="63"/>
      <c r="G17" s="63"/>
      <c r="H17" s="63"/>
      <c r="I17" s="63"/>
      <c r="J17" s="63"/>
      <c r="K17" s="63"/>
      <c r="L17" s="80"/>
      <c r="M17" s="63"/>
      <c r="N17" s="63"/>
      <c r="O17" s="63"/>
      <c r="P17" s="63"/>
      <c r="Q17" s="63"/>
      <c r="R17" s="63"/>
      <c r="S17" s="63"/>
      <c r="T17" s="63"/>
      <c r="U17" s="63"/>
      <c r="V17" s="63"/>
      <c r="W17" s="63"/>
      <c r="X17" s="63"/>
      <c r="Y17" s="63"/>
      <c r="Z17" s="63"/>
      <c r="AA17" s="63"/>
      <c r="AB17" s="63"/>
      <c r="AC17" s="63"/>
      <c r="AD17" s="63"/>
      <c r="AE17" s="63"/>
      <c r="AF17" s="63"/>
      <c r="AG17" s="63"/>
    </row>
    <row r="18" spans="1:33" s="33" customFormat="1" x14ac:dyDescent="0.2">
      <c r="A18" s="63"/>
      <c r="B18" s="63"/>
      <c r="C18" s="63"/>
      <c r="D18" s="63"/>
      <c r="E18" s="63"/>
      <c r="F18" s="63"/>
      <c r="G18" s="63"/>
      <c r="H18" s="63"/>
      <c r="I18" s="63"/>
      <c r="J18" s="63"/>
      <c r="K18" s="63"/>
      <c r="L18" s="80"/>
      <c r="M18" s="63"/>
      <c r="N18" s="63"/>
      <c r="O18" s="63"/>
      <c r="P18" s="63"/>
      <c r="Q18" s="63"/>
      <c r="R18" s="63"/>
      <c r="S18" s="63"/>
      <c r="T18" s="63"/>
      <c r="U18" s="63"/>
      <c r="V18" s="63"/>
      <c r="W18" s="63"/>
      <c r="X18" s="63"/>
      <c r="Y18" s="63"/>
      <c r="Z18" s="63"/>
      <c r="AA18" s="63"/>
      <c r="AB18" s="63"/>
      <c r="AC18" s="63"/>
      <c r="AD18" s="63"/>
      <c r="AE18" s="63"/>
      <c r="AF18" s="63"/>
      <c r="AG18" s="63"/>
    </row>
    <row r="19" spans="1:33" s="33" customFormat="1" x14ac:dyDescent="0.2">
      <c r="A19" s="63"/>
      <c r="B19" s="63"/>
      <c r="C19" s="63"/>
      <c r="D19" s="63"/>
      <c r="E19" s="63"/>
      <c r="F19" s="63"/>
      <c r="G19" s="63"/>
      <c r="H19" s="63"/>
      <c r="I19" s="63"/>
      <c r="J19" s="63"/>
      <c r="K19" s="63"/>
      <c r="L19" s="80"/>
      <c r="M19" s="63"/>
      <c r="N19" s="63"/>
      <c r="O19" s="63"/>
      <c r="P19" s="63"/>
      <c r="Q19" s="63"/>
      <c r="R19" s="63"/>
      <c r="S19" s="63"/>
      <c r="T19" s="63"/>
      <c r="U19" s="63"/>
      <c r="V19" s="63"/>
      <c r="W19" s="63"/>
      <c r="X19" s="63"/>
      <c r="Y19" s="63"/>
      <c r="Z19" s="63"/>
      <c r="AA19" s="63"/>
      <c r="AB19" s="63"/>
      <c r="AC19" s="63"/>
      <c r="AD19" s="63"/>
      <c r="AE19" s="63"/>
      <c r="AF19" s="63"/>
      <c r="AG19" s="63"/>
    </row>
    <row r="20" spans="1:33" s="33" customFormat="1" x14ac:dyDescent="0.2">
      <c r="A20" s="63"/>
      <c r="B20" s="63"/>
      <c r="C20" s="63"/>
      <c r="D20" s="63"/>
      <c r="E20" s="63"/>
      <c r="F20" s="63"/>
      <c r="G20" s="63"/>
      <c r="H20" s="63"/>
      <c r="I20" s="63"/>
      <c r="J20" s="63"/>
      <c r="K20" s="63"/>
      <c r="L20" s="80"/>
      <c r="M20" s="63"/>
      <c r="N20" s="63"/>
      <c r="O20" s="63"/>
      <c r="P20" s="63"/>
      <c r="Q20" s="63"/>
      <c r="R20" s="63"/>
      <c r="S20" s="63"/>
      <c r="T20" s="63"/>
      <c r="U20" s="63"/>
      <c r="V20" s="63"/>
      <c r="W20" s="63"/>
      <c r="X20" s="63"/>
      <c r="Y20" s="63"/>
      <c r="Z20" s="63"/>
      <c r="AA20" s="63"/>
      <c r="AB20" s="63"/>
      <c r="AC20" s="63"/>
      <c r="AD20" s="63"/>
      <c r="AE20" s="63"/>
      <c r="AF20" s="63"/>
      <c r="AG20" s="63"/>
    </row>
    <row r="21" spans="1:33" s="33" customFormat="1" x14ac:dyDescent="0.2">
      <c r="A21" s="63"/>
      <c r="B21" s="63"/>
      <c r="C21" s="63"/>
      <c r="D21" s="63"/>
      <c r="E21" s="63"/>
      <c r="F21" s="63"/>
      <c r="G21" s="63"/>
      <c r="H21" s="63"/>
      <c r="I21" s="63"/>
      <c r="J21" s="63"/>
      <c r="K21" s="63"/>
      <c r="L21" s="80"/>
      <c r="M21" s="63"/>
      <c r="N21" s="63"/>
      <c r="O21" s="63"/>
      <c r="P21" s="63"/>
      <c r="Q21" s="63"/>
      <c r="R21" s="63"/>
      <c r="S21" s="63"/>
      <c r="T21" s="63"/>
      <c r="U21" s="63"/>
      <c r="V21" s="63"/>
      <c r="W21" s="63"/>
      <c r="X21" s="63"/>
      <c r="Y21" s="63"/>
      <c r="Z21" s="63"/>
      <c r="AA21" s="63"/>
      <c r="AB21" s="63"/>
      <c r="AC21" s="63"/>
      <c r="AD21" s="63"/>
      <c r="AE21" s="63"/>
      <c r="AF21" s="63"/>
      <c r="AG21" s="63"/>
    </row>
    <row r="22" spans="1:33" s="33" customFormat="1" x14ac:dyDescent="0.2">
      <c r="A22" s="63"/>
      <c r="B22" s="63"/>
      <c r="C22" s="63"/>
      <c r="D22" s="63"/>
      <c r="E22" s="63"/>
      <c r="F22" s="63"/>
      <c r="G22" s="63"/>
      <c r="H22" s="63"/>
      <c r="I22" s="63"/>
      <c r="J22" s="63"/>
      <c r="K22" s="63"/>
      <c r="L22" s="80"/>
      <c r="M22" s="63"/>
      <c r="N22" s="63"/>
      <c r="O22" s="63"/>
      <c r="P22" s="63"/>
      <c r="Q22" s="63"/>
      <c r="R22" s="63"/>
      <c r="S22" s="63"/>
      <c r="T22" s="63"/>
      <c r="U22" s="63"/>
      <c r="V22" s="63"/>
      <c r="W22" s="63"/>
      <c r="X22" s="63"/>
      <c r="Y22" s="63"/>
      <c r="Z22" s="63"/>
      <c r="AA22" s="63"/>
      <c r="AB22" s="63"/>
      <c r="AC22" s="63"/>
      <c r="AD22" s="63"/>
      <c r="AE22" s="63"/>
      <c r="AF22" s="63"/>
      <c r="AG22" s="63"/>
    </row>
    <row r="23" spans="1:33" s="33" customFormat="1" x14ac:dyDescent="0.2">
      <c r="A23" s="63"/>
      <c r="B23" s="63"/>
      <c r="C23" s="63"/>
      <c r="D23" s="63"/>
      <c r="E23" s="63"/>
      <c r="F23" s="63"/>
      <c r="G23" s="63"/>
      <c r="H23" s="63"/>
      <c r="I23" s="63"/>
      <c r="J23" s="63"/>
      <c r="K23" s="63"/>
      <c r="L23" s="80"/>
      <c r="M23" s="63"/>
      <c r="N23" s="63"/>
      <c r="O23" s="63"/>
      <c r="P23" s="63"/>
      <c r="Q23" s="63"/>
      <c r="R23" s="63"/>
      <c r="S23" s="63"/>
      <c r="T23" s="63"/>
      <c r="U23" s="63"/>
      <c r="V23" s="63"/>
      <c r="W23" s="63"/>
      <c r="X23" s="63"/>
      <c r="Y23" s="63"/>
      <c r="Z23" s="63"/>
      <c r="AA23" s="63"/>
      <c r="AB23" s="63"/>
      <c r="AC23" s="63"/>
      <c r="AD23" s="63"/>
      <c r="AE23" s="63"/>
      <c r="AF23" s="63"/>
      <c r="AG23" s="63"/>
    </row>
    <row r="24" spans="1:33" s="33" customFormat="1" x14ac:dyDescent="0.2">
      <c r="A24" s="63"/>
      <c r="B24" s="63"/>
      <c r="C24" s="63"/>
      <c r="D24" s="63"/>
      <c r="E24" s="63"/>
      <c r="F24" s="63"/>
      <c r="G24" s="63"/>
      <c r="H24" s="63"/>
      <c r="I24" s="63"/>
      <c r="J24" s="63"/>
      <c r="K24" s="63"/>
      <c r="L24" s="80"/>
      <c r="M24" s="63"/>
      <c r="N24" s="63"/>
      <c r="O24" s="63"/>
      <c r="P24" s="63"/>
      <c r="Q24" s="63"/>
      <c r="R24" s="63"/>
      <c r="S24" s="63"/>
      <c r="T24" s="63"/>
      <c r="U24" s="63"/>
      <c r="V24" s="63"/>
      <c r="W24" s="63"/>
      <c r="X24" s="63"/>
      <c r="Y24" s="63"/>
      <c r="Z24" s="63"/>
      <c r="AA24" s="63"/>
      <c r="AB24" s="63"/>
      <c r="AC24" s="63"/>
      <c r="AD24" s="63"/>
      <c r="AE24" s="63"/>
      <c r="AF24" s="63"/>
      <c r="AG24" s="63"/>
    </row>
    <row r="25" spans="1:33" s="33" customFormat="1" x14ac:dyDescent="0.2">
      <c r="A25" s="63"/>
      <c r="B25" s="63"/>
      <c r="C25" s="63"/>
      <c r="D25" s="63"/>
      <c r="E25" s="63"/>
      <c r="F25" s="63"/>
      <c r="G25" s="63"/>
      <c r="H25" s="63"/>
      <c r="I25" s="63"/>
      <c r="J25" s="63"/>
      <c r="K25" s="63"/>
      <c r="L25" s="80"/>
      <c r="M25" s="63"/>
      <c r="N25" s="63"/>
      <c r="O25" s="63"/>
      <c r="P25" s="63"/>
      <c r="Q25" s="63"/>
      <c r="R25" s="63"/>
      <c r="S25" s="63"/>
      <c r="T25" s="63"/>
      <c r="U25" s="63"/>
      <c r="V25" s="63"/>
      <c r="W25" s="63"/>
      <c r="X25" s="63"/>
      <c r="Y25" s="63"/>
      <c r="Z25" s="63"/>
      <c r="AA25" s="63"/>
      <c r="AB25" s="63"/>
      <c r="AC25" s="63"/>
      <c r="AD25" s="63"/>
      <c r="AE25" s="63"/>
      <c r="AF25" s="63"/>
      <c r="AG25" s="63"/>
    </row>
    <row r="26" spans="1:33" s="33" customFormat="1" x14ac:dyDescent="0.2">
      <c r="A26" s="63"/>
      <c r="B26" s="63"/>
      <c r="C26" s="63"/>
      <c r="D26" s="63"/>
      <c r="E26" s="63"/>
      <c r="F26" s="63"/>
      <c r="G26" s="63"/>
      <c r="H26" s="63"/>
      <c r="I26" s="63"/>
      <c r="J26" s="63"/>
      <c r="K26" s="63"/>
      <c r="L26" s="80"/>
      <c r="M26" s="63"/>
      <c r="N26" s="63"/>
      <c r="O26" s="63"/>
      <c r="P26" s="63"/>
      <c r="Q26" s="63"/>
      <c r="R26" s="63"/>
      <c r="S26" s="63"/>
      <c r="T26" s="63"/>
      <c r="U26" s="63"/>
      <c r="V26" s="63"/>
      <c r="W26" s="63"/>
      <c r="X26" s="63"/>
      <c r="Y26" s="63"/>
      <c r="Z26" s="63"/>
      <c r="AA26" s="63"/>
      <c r="AB26" s="63"/>
      <c r="AC26" s="63"/>
      <c r="AD26" s="63"/>
      <c r="AE26" s="63"/>
      <c r="AF26" s="63"/>
      <c r="AG26" s="63"/>
    </row>
    <row r="27" spans="1:33" s="33" customFormat="1" x14ac:dyDescent="0.2">
      <c r="A27" s="63"/>
      <c r="B27" s="63"/>
      <c r="C27" s="63"/>
      <c r="D27" s="63"/>
      <c r="E27" s="63"/>
      <c r="F27" s="63"/>
      <c r="G27" s="63"/>
      <c r="H27" s="63"/>
      <c r="I27" s="63"/>
      <c r="J27" s="63"/>
      <c r="K27" s="63"/>
      <c r="L27" s="80"/>
      <c r="M27" s="63"/>
      <c r="N27" s="63"/>
      <c r="O27" s="63"/>
      <c r="P27" s="63"/>
      <c r="Q27" s="63"/>
      <c r="R27" s="63"/>
      <c r="S27" s="63"/>
      <c r="T27" s="63"/>
      <c r="U27" s="63"/>
      <c r="V27" s="63"/>
      <c r="W27" s="63"/>
      <c r="X27" s="63"/>
      <c r="Y27" s="63"/>
      <c r="Z27" s="63"/>
      <c r="AA27" s="63"/>
      <c r="AB27" s="63"/>
      <c r="AC27" s="63"/>
      <c r="AD27" s="63"/>
      <c r="AE27" s="63"/>
      <c r="AF27" s="63"/>
      <c r="AG27" s="63"/>
    </row>
    <row r="28" spans="1:33" s="33" customFormat="1" x14ac:dyDescent="0.2">
      <c r="A28" s="63"/>
      <c r="B28" s="63"/>
      <c r="C28" s="63"/>
      <c r="D28" s="63"/>
      <c r="E28" s="63"/>
      <c r="F28" s="63"/>
      <c r="G28" s="63"/>
      <c r="H28" s="63"/>
      <c r="I28" s="63"/>
      <c r="J28" s="63"/>
      <c r="K28" s="63"/>
      <c r="L28" s="80"/>
      <c r="M28" s="63"/>
      <c r="N28" s="63"/>
      <c r="O28" s="63"/>
      <c r="P28" s="63"/>
      <c r="Q28" s="63"/>
      <c r="R28" s="63"/>
      <c r="S28" s="63"/>
      <c r="T28" s="63"/>
      <c r="U28" s="63"/>
      <c r="V28" s="63"/>
      <c r="W28" s="63"/>
      <c r="X28" s="63"/>
      <c r="Y28" s="63"/>
      <c r="Z28" s="63"/>
      <c r="AA28" s="63"/>
      <c r="AB28" s="63"/>
      <c r="AC28" s="63"/>
      <c r="AD28" s="63"/>
      <c r="AE28" s="63"/>
      <c r="AF28" s="63"/>
      <c r="AG28" s="63"/>
    </row>
    <row r="29" spans="1:33" s="33" customFormat="1" x14ac:dyDescent="0.2">
      <c r="A29" s="63"/>
      <c r="B29" s="63"/>
      <c r="C29" s="63"/>
      <c r="D29" s="63"/>
      <c r="E29" s="63"/>
      <c r="F29" s="63"/>
      <c r="G29" s="63"/>
      <c r="H29" s="63"/>
      <c r="I29" s="63"/>
      <c r="J29" s="63"/>
      <c r="K29" s="63"/>
      <c r="L29" s="80"/>
      <c r="M29" s="63"/>
      <c r="N29" s="63"/>
      <c r="O29" s="63"/>
      <c r="P29" s="63"/>
      <c r="Q29" s="63"/>
      <c r="R29" s="63"/>
      <c r="S29" s="63"/>
      <c r="T29" s="63"/>
      <c r="U29" s="63"/>
      <c r="V29" s="63"/>
      <c r="W29" s="63"/>
      <c r="X29" s="63"/>
      <c r="Y29" s="63"/>
      <c r="Z29" s="63"/>
      <c r="AA29" s="63"/>
      <c r="AB29" s="63"/>
      <c r="AC29" s="63"/>
      <c r="AD29" s="63"/>
      <c r="AE29" s="63"/>
      <c r="AF29" s="63"/>
      <c r="AG29" s="63"/>
    </row>
    <row r="30" spans="1:33" s="33" customFormat="1" x14ac:dyDescent="0.2">
      <c r="A30" s="63"/>
      <c r="B30" s="63"/>
      <c r="C30" s="63"/>
      <c r="D30" s="63"/>
      <c r="E30" s="63"/>
      <c r="F30" s="63"/>
      <c r="G30" s="63"/>
      <c r="H30" s="63"/>
      <c r="I30" s="63"/>
      <c r="J30" s="63"/>
      <c r="K30" s="63"/>
      <c r="L30" s="80"/>
      <c r="M30" s="63"/>
      <c r="N30" s="63"/>
      <c r="O30" s="63"/>
      <c r="P30" s="63"/>
      <c r="Q30" s="63"/>
      <c r="R30" s="63"/>
      <c r="S30" s="63"/>
      <c r="T30" s="63"/>
      <c r="U30" s="63"/>
      <c r="V30" s="63"/>
      <c r="W30" s="63"/>
      <c r="X30" s="63"/>
      <c r="Y30" s="63"/>
      <c r="Z30" s="63"/>
      <c r="AA30" s="63"/>
      <c r="AB30" s="63"/>
      <c r="AC30" s="63"/>
      <c r="AD30" s="63"/>
      <c r="AE30" s="63"/>
      <c r="AF30" s="63"/>
      <c r="AG30" s="63"/>
    </row>
    <row r="31" spans="1:33" s="33" customFormat="1" x14ac:dyDescent="0.2">
      <c r="A31" s="63"/>
      <c r="B31" s="63"/>
      <c r="C31" s="63"/>
      <c r="D31" s="63"/>
      <c r="E31" s="63"/>
      <c r="F31" s="63"/>
      <c r="G31" s="63"/>
      <c r="H31" s="63"/>
      <c r="I31" s="63"/>
      <c r="J31" s="63"/>
      <c r="K31" s="63"/>
      <c r="L31" s="80"/>
      <c r="M31" s="63"/>
      <c r="N31" s="63"/>
      <c r="O31" s="63"/>
      <c r="P31" s="63"/>
      <c r="Q31" s="63"/>
      <c r="R31" s="63"/>
      <c r="S31" s="63"/>
      <c r="T31" s="63"/>
      <c r="U31" s="63"/>
      <c r="V31" s="63"/>
      <c r="W31" s="63"/>
      <c r="X31" s="63"/>
      <c r="Y31" s="63"/>
      <c r="Z31" s="63"/>
      <c r="AA31" s="63"/>
    </row>
    <row r="32" spans="1:33" s="33" customFormat="1" x14ac:dyDescent="0.2">
      <c r="A32" s="63"/>
      <c r="B32" s="63"/>
      <c r="C32" s="63"/>
      <c r="D32" s="63"/>
      <c r="E32" s="63"/>
      <c r="F32" s="63"/>
      <c r="G32" s="63"/>
      <c r="H32" s="63"/>
      <c r="I32" s="63"/>
      <c r="J32" s="63"/>
      <c r="K32" s="63"/>
      <c r="L32" s="80"/>
      <c r="M32" s="63"/>
      <c r="N32" s="63"/>
      <c r="O32" s="63"/>
      <c r="P32" s="63"/>
      <c r="Q32" s="63"/>
      <c r="R32" s="63"/>
      <c r="S32" s="63"/>
      <c r="T32" s="63"/>
      <c r="U32" s="63"/>
      <c r="V32" s="63"/>
      <c r="W32" s="63"/>
      <c r="X32" s="63"/>
      <c r="Y32" s="63"/>
      <c r="Z32" s="63"/>
      <c r="AA32" s="63"/>
    </row>
    <row r="33" spans="1:27" s="33" customFormat="1" x14ac:dyDescent="0.2">
      <c r="A33" s="63"/>
      <c r="B33" s="63"/>
      <c r="C33" s="63"/>
      <c r="D33" s="63"/>
      <c r="E33" s="63"/>
      <c r="F33" s="63"/>
      <c r="G33" s="63"/>
      <c r="H33" s="63"/>
      <c r="I33" s="63"/>
      <c r="J33" s="63"/>
      <c r="K33" s="63"/>
      <c r="L33" s="80"/>
      <c r="M33" s="63"/>
      <c r="N33" s="63"/>
      <c r="O33" s="63"/>
      <c r="P33" s="63"/>
      <c r="Q33" s="63"/>
      <c r="R33" s="63"/>
      <c r="S33" s="63"/>
      <c r="T33" s="63"/>
      <c r="U33" s="63"/>
      <c r="V33" s="63"/>
      <c r="W33" s="63"/>
      <c r="X33" s="63"/>
      <c r="Y33" s="63"/>
      <c r="Z33" s="63"/>
      <c r="AA33" s="63"/>
    </row>
    <row r="34" spans="1:27" x14ac:dyDescent="0.2">
      <c r="A34" s="106"/>
      <c r="B34" s="106"/>
      <c r="C34" s="106"/>
      <c r="D34" s="106"/>
      <c r="E34" s="106"/>
      <c r="F34" s="106"/>
      <c r="G34" s="106"/>
      <c r="H34" s="106"/>
      <c r="I34" s="106"/>
      <c r="J34" s="106"/>
      <c r="K34" s="106"/>
      <c r="L34" s="129"/>
      <c r="M34" s="106"/>
      <c r="N34" s="106"/>
      <c r="O34" s="106"/>
      <c r="P34" s="106"/>
      <c r="Q34" s="106"/>
      <c r="R34" s="106"/>
      <c r="S34" s="106"/>
      <c r="T34" s="106"/>
      <c r="U34" s="106"/>
      <c r="V34" s="106"/>
      <c r="W34" s="106"/>
      <c r="X34" s="106"/>
      <c r="Y34" s="106"/>
      <c r="Z34" s="106"/>
      <c r="AA34" s="106"/>
    </row>
    <row r="35" spans="1:27" x14ac:dyDescent="0.2">
      <c r="A35" s="106"/>
      <c r="B35" s="106"/>
      <c r="C35" s="106"/>
      <c r="D35" s="106"/>
      <c r="E35" s="106"/>
      <c r="F35" s="106"/>
      <c r="G35" s="106"/>
      <c r="H35" s="106"/>
      <c r="I35" s="106"/>
      <c r="J35" s="106"/>
      <c r="K35" s="106"/>
      <c r="L35" s="129"/>
      <c r="M35" s="106"/>
      <c r="N35" s="106"/>
      <c r="O35" s="106"/>
      <c r="P35" s="106"/>
      <c r="Q35" s="106"/>
      <c r="R35" s="106"/>
      <c r="S35" s="106"/>
      <c r="T35" s="106"/>
      <c r="U35" s="106"/>
      <c r="V35" s="106"/>
      <c r="W35" s="106"/>
      <c r="X35" s="106"/>
      <c r="Y35" s="106"/>
      <c r="Z35" s="106"/>
      <c r="AA35" s="106"/>
    </row>
    <row r="36" spans="1:27" x14ac:dyDescent="0.2">
      <c r="A36" s="106"/>
      <c r="B36" s="106"/>
      <c r="C36" s="106"/>
      <c r="D36" s="106"/>
      <c r="E36" s="106"/>
      <c r="G36" s="106"/>
      <c r="H36" s="106"/>
      <c r="I36" s="106"/>
      <c r="J36" s="106"/>
      <c r="K36" s="106"/>
      <c r="L36" s="129"/>
      <c r="M36" s="106"/>
      <c r="N36" s="106"/>
      <c r="O36" s="106"/>
      <c r="P36" s="106"/>
      <c r="Q36" s="106"/>
      <c r="R36" s="106"/>
      <c r="S36" s="106"/>
      <c r="T36" s="106"/>
      <c r="U36" s="106"/>
      <c r="V36" s="106"/>
      <c r="W36" s="106"/>
      <c r="X36" s="106"/>
      <c r="Y36" s="106"/>
      <c r="Z36" s="106"/>
      <c r="AA36" s="106"/>
    </row>
    <row r="37" spans="1:27" x14ac:dyDescent="0.2">
      <c r="A37" s="106"/>
      <c r="B37" s="106"/>
      <c r="C37" s="106"/>
      <c r="D37" s="106"/>
      <c r="E37" s="106"/>
      <c r="G37" s="106"/>
      <c r="H37" s="106"/>
      <c r="I37" s="106"/>
      <c r="J37" s="106"/>
      <c r="K37" s="106"/>
      <c r="L37" s="129"/>
      <c r="M37" s="106"/>
      <c r="N37" s="106"/>
      <c r="O37" s="106"/>
      <c r="P37" s="106"/>
      <c r="Q37" s="106"/>
      <c r="R37" s="106"/>
      <c r="S37" s="106"/>
      <c r="T37" s="106"/>
      <c r="U37" s="106"/>
      <c r="V37" s="106"/>
      <c r="W37" s="106"/>
      <c r="X37" s="106"/>
      <c r="Y37" s="106"/>
      <c r="Z37" s="106"/>
      <c r="AA37" s="106"/>
    </row>
    <row r="38" spans="1:27" x14ac:dyDescent="0.2">
      <c r="A38" s="106"/>
      <c r="B38" s="106"/>
      <c r="C38" s="106"/>
      <c r="D38" s="106"/>
      <c r="E38" s="106"/>
      <c r="G38" s="106"/>
      <c r="H38" s="106"/>
      <c r="I38" s="106"/>
      <c r="J38" s="106"/>
      <c r="K38" s="106"/>
      <c r="L38" s="129"/>
      <c r="M38" s="106"/>
      <c r="N38" s="106"/>
      <c r="O38" s="106"/>
      <c r="P38" s="106"/>
      <c r="Q38" s="106"/>
      <c r="R38" s="106"/>
      <c r="S38" s="106"/>
      <c r="T38" s="106"/>
      <c r="U38" s="106"/>
    </row>
    <row r="39" spans="1:27" x14ac:dyDescent="0.2">
      <c r="A39" s="106"/>
      <c r="B39" s="106"/>
      <c r="C39" s="106"/>
      <c r="D39" s="106"/>
      <c r="E39" s="106"/>
      <c r="G39" s="106"/>
      <c r="H39" s="106"/>
      <c r="I39" s="106"/>
      <c r="J39" s="106"/>
      <c r="K39" s="106"/>
      <c r="L39" s="129"/>
      <c r="M39" s="106"/>
      <c r="N39" s="106"/>
      <c r="O39" s="106"/>
      <c r="P39" s="106"/>
      <c r="Q39" s="106"/>
      <c r="R39" s="106"/>
      <c r="S39" s="106"/>
      <c r="T39" s="106"/>
      <c r="U39" s="106"/>
    </row>
    <row r="40" spans="1:27" x14ac:dyDescent="0.2">
      <c r="A40" s="106"/>
      <c r="B40" s="106"/>
      <c r="E40" s="106"/>
      <c r="H40" s="106"/>
      <c r="I40" s="106"/>
      <c r="J40" s="106"/>
      <c r="K40" s="106"/>
      <c r="L40" s="129"/>
      <c r="M40" s="106"/>
      <c r="N40" s="106"/>
      <c r="O40" s="106"/>
      <c r="P40" s="106"/>
      <c r="Q40" s="106"/>
      <c r="R40" s="106"/>
      <c r="S40" s="106"/>
      <c r="T40" s="106"/>
      <c r="U40" s="106"/>
    </row>
    <row r="41" spans="1:27" x14ac:dyDescent="0.2">
      <c r="A41" s="106"/>
      <c r="B41" s="106"/>
      <c r="E41" s="106"/>
      <c r="H41" s="106"/>
      <c r="I41" s="106"/>
      <c r="J41" s="106"/>
      <c r="K41" s="106"/>
      <c r="L41" s="129"/>
      <c r="M41" s="106"/>
      <c r="N41" s="106"/>
      <c r="O41" s="106"/>
      <c r="P41" s="106"/>
      <c r="Q41" s="106"/>
      <c r="R41" s="106"/>
      <c r="S41" s="106"/>
      <c r="T41" s="106"/>
      <c r="U41" s="106"/>
    </row>
    <row r="42" spans="1:27" x14ac:dyDescent="0.2">
      <c r="A42" s="106"/>
      <c r="B42" s="106"/>
      <c r="E42" s="106"/>
      <c r="H42" s="106"/>
      <c r="I42" s="106"/>
      <c r="J42" s="106"/>
      <c r="K42" s="106"/>
      <c r="L42" s="129"/>
      <c r="M42" s="106"/>
      <c r="N42" s="106"/>
      <c r="O42" s="106"/>
      <c r="P42" s="106"/>
      <c r="Q42" s="106"/>
      <c r="R42" s="106"/>
      <c r="S42" s="106"/>
      <c r="T42" s="106"/>
      <c r="U42" s="106"/>
    </row>
    <row r="43" spans="1:27" x14ac:dyDescent="0.2">
      <c r="A43" s="106"/>
      <c r="B43" s="106"/>
      <c r="E43" s="106"/>
      <c r="H43" s="106"/>
      <c r="I43" s="106"/>
      <c r="J43" s="106"/>
      <c r="K43" s="106"/>
      <c r="L43" s="129"/>
      <c r="M43" s="106"/>
      <c r="N43" s="106"/>
      <c r="O43" s="106"/>
      <c r="P43" s="106"/>
      <c r="Q43" s="106"/>
      <c r="R43" s="106"/>
      <c r="S43" s="106"/>
      <c r="T43" s="106"/>
      <c r="U43" s="106"/>
    </row>
    <row r="44" spans="1:27" x14ac:dyDescent="0.2">
      <c r="E44" s="106"/>
      <c r="H44" s="106"/>
      <c r="I44" s="106"/>
      <c r="J44" s="106"/>
      <c r="K44" s="106"/>
      <c r="L44" s="129"/>
      <c r="M44" s="106"/>
      <c r="N44" s="106"/>
      <c r="O44" s="106"/>
      <c r="P44" s="106"/>
      <c r="Q44" s="106"/>
      <c r="R44" s="106"/>
      <c r="S44" s="106"/>
      <c r="T44" s="106"/>
      <c r="U44" s="106"/>
    </row>
    <row r="45" spans="1:27" x14ac:dyDescent="0.2">
      <c r="H45" s="106"/>
      <c r="I45" s="106"/>
      <c r="J45" s="106"/>
      <c r="K45" s="106"/>
      <c r="L45" s="129"/>
      <c r="M45" s="106"/>
      <c r="N45" s="106"/>
      <c r="O45" s="106"/>
      <c r="P45" s="106"/>
      <c r="Q45" s="106"/>
      <c r="R45" s="106"/>
      <c r="S45" s="106"/>
      <c r="T45" s="106"/>
      <c r="U45" s="106"/>
    </row>
    <row r="46" spans="1:27" x14ac:dyDescent="0.2">
      <c r="K46" s="106"/>
      <c r="L46" s="129"/>
      <c r="M46" s="106"/>
      <c r="N46" s="106"/>
      <c r="O46" s="106"/>
      <c r="P46" s="106"/>
      <c r="Q46" s="106"/>
      <c r="R46" s="106"/>
      <c r="S46" s="106"/>
      <c r="T46" s="106"/>
      <c r="U46" s="106"/>
    </row>
    <row r="47" spans="1:27" x14ac:dyDescent="0.2">
      <c r="K47" s="106"/>
      <c r="L47" s="129"/>
      <c r="M47" s="106"/>
      <c r="N47" s="106"/>
      <c r="O47" s="106"/>
      <c r="P47" s="106"/>
      <c r="Q47" s="106"/>
      <c r="R47" s="106"/>
      <c r="S47" s="106"/>
      <c r="T47" s="106"/>
      <c r="U47" s="106"/>
    </row>
    <row r="48" spans="1:27" x14ac:dyDescent="0.2">
      <c r="K48" s="106"/>
      <c r="L48" s="129"/>
      <c r="M48" s="106"/>
      <c r="N48" s="106"/>
      <c r="O48" s="106"/>
      <c r="P48" s="106"/>
      <c r="Q48" s="106"/>
      <c r="R48" s="106"/>
      <c r="S48" s="106"/>
      <c r="T48" s="106"/>
      <c r="U48" s="106"/>
    </row>
    <row r="49" spans="11:21" x14ac:dyDescent="0.2">
      <c r="K49" s="106"/>
      <c r="L49" s="129"/>
      <c r="M49" s="106"/>
      <c r="N49" s="106"/>
      <c r="O49" s="106"/>
      <c r="P49" s="106"/>
      <c r="Q49" s="106"/>
      <c r="R49" s="106"/>
      <c r="S49" s="106"/>
      <c r="T49" s="106"/>
      <c r="U49" s="106"/>
    </row>
    <row r="50" spans="11:21" x14ac:dyDescent="0.2">
      <c r="K50" s="106"/>
      <c r="L50" s="129"/>
      <c r="M50" s="106"/>
      <c r="N50" s="106"/>
      <c r="O50" s="106"/>
      <c r="P50" s="106"/>
      <c r="Q50" s="106"/>
      <c r="R50" s="106"/>
      <c r="S50" s="106"/>
      <c r="T50" s="106"/>
      <c r="U50" s="106"/>
    </row>
    <row r="51" spans="11:21" x14ac:dyDescent="0.2">
      <c r="K51" s="106"/>
      <c r="L51" s="129"/>
      <c r="M51" s="106"/>
      <c r="N51" s="106"/>
      <c r="O51" s="106"/>
      <c r="P51" s="106"/>
      <c r="Q51" s="106"/>
      <c r="R51" s="106"/>
      <c r="S51" s="106"/>
      <c r="T51" s="106"/>
      <c r="U51" s="106"/>
    </row>
    <row r="52" spans="11:21" x14ac:dyDescent="0.2">
      <c r="K52" s="106"/>
    </row>
  </sheetData>
  <mergeCells count="7">
    <mergeCell ref="B1:E1"/>
    <mergeCell ref="D2:E2"/>
    <mergeCell ref="D3:E3"/>
    <mergeCell ref="D4:E4"/>
    <mergeCell ref="H6:J6"/>
    <mergeCell ref="E6:G6"/>
    <mergeCell ref="B6:D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مفروضات شرکت نمونه</vt:lpstr>
      <vt:lpstr>توضیحات</vt:lpstr>
      <vt:lpstr>درآمد به تفکیک محصولات</vt:lpstr>
      <vt:lpstr>بهای تمام شده درآمدها</vt:lpstr>
      <vt:lpstr>خرید مواد اولیه</vt:lpstr>
      <vt:lpstr>افشای هزینه سربار</vt:lpstr>
      <vt:lpstr>گزارش فعالیت ماهانه</vt:lpstr>
      <vt:lpstr>مواد(زاگرس)</vt:lpstr>
      <vt:lpstr>انرژی</vt:lpstr>
      <vt:lpstr>ماشین آلات</vt:lpstr>
      <vt:lpstr>هزینه های قبل از بهره برداری</vt:lpstr>
      <vt:lpstr>هزینه های مالی(زاگرس)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Mahdi Dehghan</dc:creator>
  <cp:lastModifiedBy>isatiscrowdyazd@gmail.com</cp:lastModifiedBy>
  <dcterms:created xsi:type="dcterms:W3CDTF">2023-01-24T15:17:57Z</dcterms:created>
  <dcterms:modified xsi:type="dcterms:W3CDTF">2025-03-26T04:48:55Z</dcterms:modified>
</cp:coreProperties>
</file>