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6e522769cb83072b/mobaxterm/home/appl-math-model/amm-test-cases/"/>
    </mc:Choice>
  </mc:AlternateContent>
  <xr:revisionPtr revIDLastSave="301" documentId="13_ncr:1_{101B2942-C8CC-4429-9DE4-DA6A6D8F4661}" xr6:coauthVersionLast="47" xr6:coauthVersionMax="47" xr10:uidLastSave="{EA624F01-7526-455F-B052-1FDECB0D5D5A}"/>
  <bookViews>
    <workbookView xWindow="-110" yWindow="-110" windowWidth="38620" windowHeight="21220" xr2:uid="{00000000-000D-0000-FFFF-FFFF00000000}"/>
  </bookViews>
  <sheets>
    <sheet name="库克" sheetId="1" r:id="rId1"/>
    <sheet name="双高斯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9" i="1" l="1"/>
  <c r="F118" i="1"/>
  <c r="F116" i="1"/>
  <c r="F115" i="1"/>
  <c r="H12" i="1"/>
  <c r="H11" i="1"/>
  <c r="H10" i="1"/>
  <c r="H9" i="1"/>
  <c r="P41" i="1"/>
  <c r="P42" i="1"/>
  <c r="P43" i="1"/>
  <c r="P44" i="1"/>
  <c r="P45" i="1"/>
  <c r="P46" i="1"/>
  <c r="P40" i="1"/>
  <c r="O52" i="2"/>
  <c r="O41" i="2"/>
  <c r="O42" i="2"/>
  <c r="O43" i="2"/>
  <c r="O44" i="2"/>
  <c r="O45" i="2"/>
  <c r="O46" i="2"/>
  <c r="O47" i="2"/>
  <c r="O48" i="2"/>
  <c r="O49" i="2"/>
  <c r="O50" i="2"/>
  <c r="O51" i="2"/>
  <c r="O40" i="2"/>
  <c r="O23" i="2"/>
  <c r="P19" i="1"/>
  <c r="P20" i="1"/>
  <c r="P21" i="1"/>
  <c r="P22" i="1"/>
  <c r="P23" i="1"/>
  <c r="P24" i="1"/>
  <c r="P18" i="1"/>
  <c r="P6" i="1"/>
  <c r="O25" i="2"/>
  <c r="O26" i="2"/>
  <c r="O27" i="2"/>
  <c r="O28" i="2"/>
  <c r="O29" i="2"/>
  <c r="O30" i="2"/>
  <c r="O31" i="2"/>
  <c r="O32" i="2"/>
  <c r="O33" i="2"/>
  <c r="O34" i="2"/>
  <c r="O35" i="2"/>
  <c r="O24" i="2"/>
  <c r="O10" i="2"/>
  <c r="O16" i="2"/>
  <c r="M18" i="2"/>
  <c r="L18" i="2"/>
  <c r="M17" i="2"/>
  <c r="L17" i="2"/>
  <c r="O17" i="2" s="1"/>
  <c r="M16" i="2"/>
  <c r="L16" i="2"/>
  <c r="N16" i="2" s="1"/>
  <c r="M15" i="2"/>
  <c r="L15" i="2"/>
  <c r="N15" i="2" s="1"/>
  <c r="M14" i="2"/>
  <c r="L14" i="2"/>
  <c r="N14" i="2" s="1"/>
  <c r="M13" i="2"/>
  <c r="L13" i="2"/>
  <c r="N13" i="2" s="1"/>
  <c r="M12" i="2"/>
  <c r="L12" i="2"/>
  <c r="O12" i="2" s="1"/>
  <c r="M11" i="2"/>
  <c r="L11" i="2"/>
  <c r="O11" i="2" s="1"/>
  <c r="M10" i="2"/>
  <c r="L10" i="2"/>
  <c r="N9" i="2"/>
  <c r="M9" i="2"/>
  <c r="L9" i="2"/>
  <c r="O9" i="2" s="1"/>
  <c r="M8" i="2"/>
  <c r="L8" i="2"/>
  <c r="M7" i="2"/>
  <c r="L7" i="2"/>
  <c r="O7" i="2" s="1"/>
  <c r="M6" i="2"/>
  <c r="L6" i="2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M12" i="1"/>
  <c r="G35" i="1" s="1"/>
  <c r="L12" i="1"/>
  <c r="F35" i="1" s="1"/>
  <c r="M11" i="1"/>
  <c r="G34" i="1" s="1"/>
  <c r="L11" i="1"/>
  <c r="F34" i="1" s="1"/>
  <c r="M10" i="1"/>
  <c r="G33" i="1" s="1"/>
  <c r="L10" i="1"/>
  <c r="M9" i="1"/>
  <c r="G32" i="1" s="1"/>
  <c r="L9" i="1"/>
  <c r="F32" i="1" s="1"/>
  <c r="M8" i="1"/>
  <c r="G31" i="1" s="1"/>
  <c r="L8" i="1"/>
  <c r="H8" i="1"/>
  <c r="M7" i="1"/>
  <c r="G30" i="1" s="1"/>
  <c r="L7" i="1"/>
  <c r="F30" i="1" s="1"/>
  <c r="H7" i="1"/>
  <c r="M6" i="1"/>
  <c r="O6" i="1" s="1"/>
  <c r="L6" i="1"/>
  <c r="F29" i="1" s="1"/>
  <c r="H6" i="1"/>
  <c r="O5" i="1"/>
  <c r="M5" i="1"/>
  <c r="G28" i="1" s="1"/>
  <c r="L5" i="1"/>
  <c r="P5" i="1" s="1"/>
  <c r="H5" i="1"/>
  <c r="P10" i="1" l="1"/>
  <c r="O11" i="1"/>
  <c r="N11" i="2"/>
  <c r="O15" i="2"/>
  <c r="N8" i="2"/>
  <c r="O14" i="2"/>
  <c r="O13" i="2"/>
  <c r="N18" i="2"/>
  <c r="N6" i="2"/>
  <c r="O18" i="2"/>
  <c r="O8" i="2"/>
  <c r="O6" i="2"/>
  <c r="P8" i="1"/>
  <c r="G29" i="1"/>
  <c r="P7" i="1"/>
  <c r="F28" i="1"/>
  <c r="O10" i="1"/>
  <c r="P12" i="1"/>
  <c r="F33" i="1"/>
  <c r="P11" i="1"/>
  <c r="O8" i="1"/>
  <c r="P9" i="1"/>
  <c r="O9" i="1"/>
  <c r="O12" i="1"/>
  <c r="F31" i="1"/>
  <c r="N10" i="2"/>
  <c r="O7" i="1"/>
  <c r="N7" i="2"/>
  <c r="N17" i="2"/>
  <c r="N12" i="2"/>
</calcChain>
</file>

<file path=xl/sharedStrings.xml><?xml version="1.0" encoding="utf-8"?>
<sst xmlns="http://schemas.openxmlformats.org/spreadsheetml/2006/main" count="184" uniqueCount="73">
  <si>
    <t>单光线追迹设置0101</t>
  </si>
  <si>
    <t>codev</t>
  </si>
  <si>
    <t xml:space="preserve">    Position  1, Wavelength =     587.6 NM</t>
  </si>
  <si>
    <t>X</t>
  </si>
  <si>
    <t>Y</t>
  </si>
  <si>
    <t>Z</t>
  </si>
  <si>
    <t>L</t>
  </si>
  <si>
    <t>M</t>
  </si>
  <si>
    <t>N</t>
  </si>
  <si>
    <t>index</t>
  </si>
  <si>
    <t>M/INDEX</t>
  </si>
  <si>
    <t>OBJ</t>
  </si>
  <si>
    <t>STO</t>
  </si>
  <si>
    <t>IMG</t>
  </si>
  <si>
    <t xml:space="preserve">                       OPD =    0.731 Waves</t>
  </si>
  <si>
    <t>OPD =    0.731 Waves</t>
  </si>
  <si>
    <t>zemax</t>
  </si>
  <si>
    <t>表面</t>
  </si>
  <si>
    <t xml:space="preserve">       X-坐标</t>
  </si>
  <si>
    <t xml:space="preserve">       Y-坐标</t>
  </si>
  <si>
    <t xml:space="preserve">       Z-坐标</t>
  </si>
  <si>
    <t xml:space="preserve">       X-余弦</t>
  </si>
  <si>
    <t xml:space="preserve">       Y-余弦</t>
  </si>
  <si>
    <t xml:space="preserve">       Z-余弦</t>
  </si>
  <si>
    <t xml:space="preserve">       X-法线</t>
  </si>
  <si>
    <t xml:space="preserve">       Y-法线</t>
  </si>
  <si>
    <t xml:space="preserve">       Z-法线</t>
  </si>
  <si>
    <t xml:space="preserve">       角</t>
  </si>
  <si>
    <t xml:space="preserve">        路径长度</t>
  </si>
  <si>
    <t xml:space="preserve"> 注释</t>
  </si>
  <si>
    <t>物面</t>
  </si>
  <si>
    <t>-</t>
  </si>
  <si>
    <t xml:space="preserve"> </t>
  </si>
  <si>
    <t>error</t>
  </si>
  <si>
    <t>改之后的数据误差</t>
  </si>
  <si>
    <t>RSI W2 F3 0 1-(VUY F3)</t>
  </si>
  <si>
    <t xml:space="preserve">                       OPD =  -35.998 Waves</t>
  </si>
  <si>
    <t>X-坐标</t>
  </si>
  <si>
    <t>M/INDEX</t>
    <phoneticPr fontId="3" type="noConversion"/>
  </si>
  <si>
    <t>N/INDEX</t>
    <phoneticPr fontId="3" type="noConversion"/>
  </si>
  <si>
    <t>L/INDEX</t>
    <phoneticPr fontId="3" type="noConversion"/>
  </si>
  <si>
    <t>Res_Dir</t>
    <phoneticPr fontId="3" type="noConversion"/>
  </si>
  <si>
    <t>N/index</t>
    <phoneticPr fontId="3" type="noConversion"/>
  </si>
  <si>
    <t>Infinity</t>
    <phoneticPr fontId="3" type="noConversion"/>
  </si>
  <si>
    <t>Res_Dir(L,M,N)</t>
    <phoneticPr fontId="3" type="noConversion"/>
  </si>
  <si>
    <t>SeeOD</t>
    <phoneticPr fontId="3" type="noConversion"/>
  </si>
  <si>
    <t>avg_our_cos_res =      8.08876775084043e-16</t>
  </si>
  <si>
    <t>avg_zem_cos_res =      6.49637169455478e-11</t>
  </si>
  <si>
    <t>avg_cod_cos_res =      3.65191270239913e-08</t>
  </si>
  <si>
    <t>avg_cooke_our_res =      6.60893340515044e-14</t>
  </si>
  <si>
    <t>avg_cooke_zem_res =      3.23789055423751e-10</t>
  </si>
  <si>
    <t>avg_cooke_cod_res =      3.02481341679349e-10</t>
  </si>
  <si>
    <t>avg_d_gauss_our_res =     1.33857433420234e-12</t>
  </si>
  <si>
    <t>avg_d_gauss_zem_res =     6.58152535791928e-09</t>
  </si>
  <si>
    <t>avg_d_gauss_cod_res =     3.89108965348787e-09</t>
  </si>
  <si>
    <t>our_avg_d_gauss_cos_res =     4.35549032737561e-16</t>
  </si>
  <si>
    <t>zem_avg_d_gauss_cos_res =     4.49444157104914e-11</t>
  </si>
  <si>
    <t>cod_avg_d_gauss_cos_res =     1.11745468365744e-07</t>
  </si>
  <si>
    <t>Cooke</t>
    <phoneticPr fontId="3" type="noConversion"/>
  </si>
  <si>
    <t>Double Gauss</t>
    <phoneticPr fontId="3" type="noConversion"/>
  </si>
  <si>
    <t>Ours_inter</t>
    <phoneticPr fontId="3" type="noConversion"/>
  </si>
  <si>
    <t>zemax_inter</t>
    <phoneticPr fontId="3" type="noConversion"/>
  </si>
  <si>
    <t>code v_inter</t>
    <phoneticPr fontId="3" type="noConversion"/>
  </si>
  <si>
    <t>Ours_Dir</t>
    <phoneticPr fontId="3" type="noConversion"/>
  </si>
  <si>
    <t>zemax_Dir</t>
    <phoneticPr fontId="3" type="noConversion"/>
  </si>
  <si>
    <t>code v_Dir</t>
    <phoneticPr fontId="3" type="noConversion"/>
  </si>
  <si>
    <t>avg_ours_inter_res</t>
    <phoneticPr fontId="3" type="noConversion"/>
  </si>
  <si>
    <t>avg_ours_cos_res</t>
    <phoneticPr fontId="3" type="noConversion"/>
  </si>
  <si>
    <t>avg_zemax_code_v_inter_res</t>
    <phoneticPr fontId="3" type="noConversion"/>
  </si>
  <si>
    <t>avg_zemax_code_v_cos_res</t>
    <phoneticPr fontId="3" type="noConversion"/>
  </si>
  <si>
    <t xml:space="preserve"> CODE V 11.5.27302701</t>
    <phoneticPr fontId="3" type="noConversion"/>
  </si>
  <si>
    <t>zemax20.3.2</t>
    <phoneticPr fontId="3" type="noConversion"/>
  </si>
  <si>
    <t>zemax 18.4.1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</si>
</sst>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0000E+00"/>
    <numFmt numFmtId="177" formatCode="0_ "/>
  </numFmts>
  <fonts count="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sz val="7"/>
      <color rgb="FF000000"/>
      <name val="Segoe UI"/>
      <family val="2"/>
    </font>
    <font>
      <sz val="12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6" fontId="5" fillId="0" borderId="0" xfId="0" applyNumberFormat="1" applyFont="1">
      <alignment vertical="center"/>
    </xf>
    <xf numFmtId="177" fontId="0" fillId="0" borderId="0" xfId="0" applyNumberFormat="1" applyAlignment="1">
      <alignment horizontal="right" vertical="center"/>
    </xf>
    <xf numFmtId="176" fontId="1" fillId="0" borderId="0" xfId="0" applyNumberFormat="1" applyFont="1">
      <alignment vertical="center"/>
    </xf>
    <xf numFmtId="0" fontId="4" fillId="2" borderId="0" xfId="0" applyFont="1" applyFill="1">
      <alignment vertical="center"/>
    </xf>
    <xf numFmtId="176" fontId="4" fillId="0" borderId="0" xfId="0" applyNumberFormat="1" applyFont="1">
      <alignment vertical="center"/>
    </xf>
    <xf numFmtId="11" fontId="6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52</xdr:row>
      <xdr:rowOff>88900</xdr:rowOff>
    </xdr:from>
    <xdr:to>
      <xdr:col>4</xdr:col>
      <xdr:colOff>2013585</xdr:colOff>
      <xdr:row>68</xdr:row>
      <xdr:rowOff>95250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E63C2C7-D240-4427-BE32-F884CD232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9334500"/>
          <a:ext cx="7106285" cy="2851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26035</xdr:colOff>
      <xdr:row>79</xdr:row>
      <xdr:rowOff>88900</xdr:rowOff>
    </xdr:from>
    <xdr:to>
      <xdr:col>7</xdr:col>
      <xdr:colOff>648335</xdr:colOff>
      <xdr:row>101</xdr:row>
      <xdr:rowOff>79375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FD064A4F-4CB0-4C78-8202-6A13603F8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35" y="14135100"/>
          <a:ext cx="12033250" cy="39020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67</xdr:row>
      <xdr:rowOff>133350</xdr:rowOff>
    </xdr:from>
    <xdr:to>
      <xdr:col>5</xdr:col>
      <xdr:colOff>771525</xdr:colOff>
      <xdr:row>78</xdr:row>
      <xdr:rowOff>142875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7C4E42E0-E88B-46A9-A570-E0009A74D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650" y="12045950"/>
          <a:ext cx="7921625" cy="19653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99</xdr:row>
      <xdr:rowOff>158750</xdr:rowOff>
    </xdr:from>
    <xdr:to>
      <xdr:col>5</xdr:col>
      <xdr:colOff>457200</xdr:colOff>
      <xdr:row>120</xdr:row>
      <xdr:rowOff>123825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17760950"/>
          <a:ext cx="8185150" cy="3698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349250</xdr:colOff>
      <xdr:row>121</xdr:row>
      <xdr:rowOff>88900</xdr:rowOff>
    </xdr:from>
    <xdr:to>
      <xdr:col>5</xdr:col>
      <xdr:colOff>1054100</xdr:colOff>
      <xdr:row>151</xdr:row>
      <xdr:rowOff>73025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9250" y="21602700"/>
          <a:ext cx="8775700" cy="53181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9"/>
  <sheetViews>
    <sheetView tabSelected="1" workbookViewId="0">
      <selection activeCell="K32" sqref="K32"/>
    </sheetView>
  </sheetViews>
  <sheetFormatPr defaultColWidth="9" defaultRowHeight="14" x14ac:dyDescent="0.25"/>
  <cols>
    <col min="2" max="2" width="22.1796875" bestFit="1" customWidth="1"/>
    <col min="3" max="3" width="26.1796875" customWidth="1"/>
    <col min="4" max="4" width="24.54296875" customWidth="1"/>
    <col min="5" max="5" width="29.453125" customWidth="1"/>
    <col min="6" max="6" width="25.26953125" customWidth="1"/>
    <col min="7" max="7" width="26.7265625" customWidth="1"/>
    <col min="8" max="10" width="12.6328125"/>
    <col min="11" max="11" width="24.453125" customWidth="1"/>
    <col min="12" max="12" width="22.36328125" customWidth="1"/>
    <col min="13" max="13" width="26" customWidth="1"/>
    <col min="15" max="15" width="12.6328125"/>
    <col min="16" max="16" width="25.453125" customWidth="1"/>
    <col min="18" max="18" width="12.6328125"/>
  </cols>
  <sheetData>
    <row r="1" spans="1:16" x14ac:dyDescent="0.25">
      <c r="A1" t="s">
        <v>0</v>
      </c>
      <c r="D1" s="5" t="s">
        <v>71</v>
      </c>
      <c r="E1" s="5" t="s">
        <v>70</v>
      </c>
      <c r="F1" s="5" t="s">
        <v>72</v>
      </c>
    </row>
    <row r="2" spans="1:16" s="1" customFormat="1" x14ac:dyDescent="0.25">
      <c r="A2" s="1" t="s">
        <v>1</v>
      </c>
    </row>
    <row r="3" spans="1:16" x14ac:dyDescent="0.25">
      <c r="A3" t="s">
        <v>2</v>
      </c>
    </row>
    <row r="4" spans="1:16" x14ac:dyDescent="0.25"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J4" t="s">
        <v>9</v>
      </c>
      <c r="K4" s="5" t="s">
        <v>40</v>
      </c>
      <c r="L4" t="s">
        <v>10</v>
      </c>
      <c r="M4" s="5" t="s">
        <v>42</v>
      </c>
      <c r="P4" s="5" t="s">
        <v>41</v>
      </c>
    </row>
    <row r="5" spans="1:16" x14ac:dyDescent="0.25">
      <c r="A5" s="7" t="s">
        <v>11</v>
      </c>
      <c r="B5" s="5" t="s">
        <v>43</v>
      </c>
      <c r="C5" s="5" t="s">
        <v>43</v>
      </c>
      <c r="D5" s="5" t="s">
        <v>43</v>
      </c>
      <c r="E5" s="6">
        <v>0</v>
      </c>
      <c r="F5" s="6">
        <v>0.34202014332612002</v>
      </c>
      <c r="G5" s="6">
        <v>0.93969262078574001</v>
      </c>
      <c r="H5">
        <f>F5^2+G5^2</f>
        <v>0.99999999999999223</v>
      </c>
      <c r="J5">
        <v>1</v>
      </c>
      <c r="K5" s="8">
        <v>0</v>
      </c>
      <c r="L5" s="8">
        <f>F5/J5</f>
        <v>0.34202014332612002</v>
      </c>
      <c r="M5" s="8">
        <f>G5/J5</f>
        <v>0.93969262078574001</v>
      </c>
      <c r="O5">
        <f t="shared" ref="O5:O12" si="0">L5^2+M5^2</f>
        <v>0.99999999999999223</v>
      </c>
      <c r="P5" s="8">
        <f>ABS(1-K5*K5-L5*L5-M5*M5)</f>
        <v>7.7715611723760958E-15</v>
      </c>
    </row>
    <row r="6" spans="1:16" x14ac:dyDescent="0.25">
      <c r="A6" s="7">
        <v>1</v>
      </c>
      <c r="B6" s="8">
        <v>0</v>
      </c>
      <c r="C6" s="8">
        <v>0.89624534371346998</v>
      </c>
      <c r="D6" s="8">
        <v>1.8252106174859999E-2</v>
      </c>
      <c r="E6" s="6">
        <v>0</v>
      </c>
      <c r="F6" s="6">
        <v>0.31558989720706998</v>
      </c>
      <c r="G6" s="6">
        <v>1.5893808453968199</v>
      </c>
      <c r="H6">
        <f t="shared" ref="H6:H12" si="1">F6^2+G6^2</f>
        <v>2.625728454933479</v>
      </c>
      <c r="J6">
        <v>1.6204099999999999</v>
      </c>
      <c r="K6" s="8">
        <v>0</v>
      </c>
      <c r="L6" s="8">
        <f t="shared" ref="L6:L11" si="2">F6/J6</f>
        <v>0.19475928759207237</v>
      </c>
      <c r="M6" s="8">
        <f>G6/J6</f>
        <v>0.98085104720214022</v>
      </c>
      <c r="O6">
        <f t="shared" si="0"/>
        <v>0.99999995690090671</v>
      </c>
      <c r="P6" s="8">
        <f t="shared" ref="P6:P12" si="3">ABS(1-K6*K6-L6*L6-M6*M6)</f>
        <v>4.30990932942521E-8</v>
      </c>
    </row>
    <row r="7" spans="1:16" x14ac:dyDescent="0.25">
      <c r="A7" s="7">
        <v>2</v>
      </c>
      <c r="B7" s="8">
        <v>0</v>
      </c>
      <c r="C7" s="8">
        <v>1.5390937273669201</v>
      </c>
      <c r="D7" s="8">
        <v>-2.7180265722599999E-3</v>
      </c>
      <c r="E7" s="6">
        <v>0</v>
      </c>
      <c r="F7" s="6">
        <v>0.31333231231218001</v>
      </c>
      <c r="G7" s="6">
        <v>0.94964354473724</v>
      </c>
      <c r="H7">
        <f t="shared" si="1"/>
        <v>1.000000000000008</v>
      </c>
      <c r="J7">
        <v>1</v>
      </c>
      <c r="K7" s="8">
        <v>0</v>
      </c>
      <c r="L7" s="8">
        <f t="shared" si="2"/>
        <v>0.31333231231218001</v>
      </c>
      <c r="M7" s="8">
        <f t="shared" ref="M7:M11" si="4">G7/J7</f>
        <v>0.94964354473724</v>
      </c>
      <c r="O7">
        <f t="shared" si="0"/>
        <v>1.000000000000008</v>
      </c>
      <c r="P7" s="8">
        <f t="shared" si="3"/>
        <v>7.8825834748386114E-15</v>
      </c>
    </row>
    <row r="8" spans="1:16" x14ac:dyDescent="0.25">
      <c r="A8" s="7">
        <v>3</v>
      </c>
      <c r="B8" s="8">
        <v>0</v>
      </c>
      <c r="C8" s="8">
        <v>3.4337673515792702</v>
      </c>
      <c r="D8" s="8">
        <v>-0.26700358168784</v>
      </c>
      <c r="E8" s="6">
        <v>0</v>
      </c>
      <c r="F8" s="6">
        <v>0.40994613332654001</v>
      </c>
      <c r="G8" s="6">
        <v>1.56731433160663</v>
      </c>
      <c r="H8">
        <f t="shared" si="1"/>
        <v>2.6245300462889185</v>
      </c>
      <c r="J8">
        <v>1.6200399999999999</v>
      </c>
      <c r="K8" s="8">
        <v>0</v>
      </c>
      <c r="L8" s="8">
        <f t="shared" si="2"/>
        <v>0.25304692064797168</v>
      </c>
      <c r="M8" s="8">
        <f t="shared" si="4"/>
        <v>0.9674540947178033</v>
      </c>
      <c r="O8">
        <f t="shared" si="0"/>
        <v>1.0000001694356653</v>
      </c>
      <c r="P8" s="8">
        <f t="shared" si="3"/>
        <v>1.694356651649187E-7</v>
      </c>
    </row>
    <row r="9" spans="1:16" x14ac:dyDescent="0.25">
      <c r="A9" s="7" t="s">
        <v>12</v>
      </c>
      <c r="B9" s="8">
        <v>0</v>
      </c>
      <c r="C9" s="8">
        <v>3.8611795219239902</v>
      </c>
      <c r="D9" s="8">
        <v>0.36718957254663998</v>
      </c>
      <c r="E9" s="8">
        <v>0</v>
      </c>
      <c r="F9" s="6">
        <v>0.54899155956094003</v>
      </c>
      <c r="G9" s="6">
        <v>0.83582789348695996</v>
      </c>
      <c r="H9">
        <f t="shared" si="1"/>
        <v>1.0000000000000022</v>
      </c>
      <c r="J9">
        <v>1</v>
      </c>
      <c r="K9" s="8">
        <v>0</v>
      </c>
      <c r="L9" s="8">
        <f>F9/J9</f>
        <v>0.54899155956094003</v>
      </c>
      <c r="M9" s="8">
        <f>G9/J9</f>
        <v>0.83582789348695996</v>
      </c>
      <c r="O9">
        <f t="shared" si="0"/>
        <v>1.0000000000000022</v>
      </c>
      <c r="P9" s="8">
        <f t="shared" si="3"/>
        <v>2.1094237467877974E-15</v>
      </c>
    </row>
    <row r="10" spans="1:16" x14ac:dyDescent="0.25">
      <c r="A10" s="7">
        <v>5</v>
      </c>
      <c r="B10" s="8">
        <v>0</v>
      </c>
      <c r="C10" s="8">
        <v>6.9390110952410602</v>
      </c>
      <c r="D10" s="8">
        <v>0.30271330513736999</v>
      </c>
      <c r="E10" s="8">
        <v>0</v>
      </c>
      <c r="F10" s="6">
        <v>0.48695244307746</v>
      </c>
      <c r="G10" s="6">
        <v>1.5455114923915501</v>
      </c>
      <c r="H10">
        <f t="shared" si="1"/>
        <v>2.625728454933463</v>
      </c>
      <c r="J10">
        <v>1.6204099999999999</v>
      </c>
      <c r="K10" s="8">
        <v>0</v>
      </c>
      <c r="L10" s="8">
        <f t="shared" si="2"/>
        <v>0.30051187235172583</v>
      </c>
      <c r="M10" s="8">
        <f t="shared" si="4"/>
        <v>0.95377805147558348</v>
      </c>
      <c r="O10">
        <f t="shared" si="0"/>
        <v>0.99999995690090071</v>
      </c>
      <c r="P10" s="8">
        <f t="shared" si="3"/>
        <v>4.3099099289456433E-8</v>
      </c>
    </row>
    <row r="11" spans="1:16" x14ac:dyDescent="0.25">
      <c r="A11" s="7">
        <v>6</v>
      </c>
      <c r="B11" s="8">
        <v>0</v>
      </c>
      <c r="C11" s="8">
        <v>7.2981032197395397</v>
      </c>
      <c r="D11" s="8">
        <v>-1.5096596531545099</v>
      </c>
      <c r="E11" s="8">
        <v>0</v>
      </c>
      <c r="F11" s="6">
        <v>0.23868644114425</v>
      </c>
      <c r="G11" s="6">
        <v>0.97109669076456995</v>
      </c>
      <c r="H11">
        <f t="shared" si="1"/>
        <v>1.0000000000000062</v>
      </c>
      <c r="J11">
        <v>1</v>
      </c>
      <c r="K11" s="8">
        <v>0</v>
      </c>
      <c r="L11" s="8">
        <f t="shared" si="2"/>
        <v>0.23868644114425</v>
      </c>
      <c r="M11" s="8">
        <f t="shared" si="4"/>
        <v>0.97109669076456995</v>
      </c>
      <c r="O11">
        <f t="shared" si="0"/>
        <v>1.0000000000000062</v>
      </c>
      <c r="P11" s="8">
        <f t="shared" si="3"/>
        <v>6.3282712403633923E-15</v>
      </c>
    </row>
    <row r="12" spans="1:16" x14ac:dyDescent="0.25">
      <c r="A12" s="7" t="s">
        <v>13</v>
      </c>
      <c r="B12" s="8">
        <v>0</v>
      </c>
      <c r="C12" s="8">
        <v>18.043439096029001</v>
      </c>
      <c r="D12" s="8">
        <v>0</v>
      </c>
      <c r="E12" s="8">
        <v>0</v>
      </c>
      <c r="F12" s="6">
        <v>0.23868644114425</v>
      </c>
      <c r="G12" s="6">
        <v>0.97109669076456995</v>
      </c>
      <c r="H12">
        <f t="shared" si="1"/>
        <v>1.0000000000000062</v>
      </c>
      <c r="J12">
        <v>1</v>
      </c>
      <c r="K12" s="8">
        <v>0</v>
      </c>
      <c r="L12" s="8">
        <f>F12/J12</f>
        <v>0.23868644114425</v>
      </c>
      <c r="M12" s="8">
        <f>G12/J12</f>
        <v>0.97109669076456995</v>
      </c>
      <c r="O12">
        <f t="shared" si="0"/>
        <v>1.0000000000000062</v>
      </c>
      <c r="P12" s="8">
        <f t="shared" si="3"/>
        <v>6.3282712403633923E-15</v>
      </c>
    </row>
    <row r="13" spans="1:16" x14ac:dyDescent="0.25">
      <c r="A13" t="s">
        <v>14</v>
      </c>
      <c r="B13" t="s">
        <v>15</v>
      </c>
    </row>
    <row r="15" spans="1:16" s="1" customFormat="1" x14ac:dyDescent="0.25">
      <c r="A15" s="1" t="s">
        <v>16</v>
      </c>
    </row>
    <row r="16" spans="1:16" x14ac:dyDescent="0.25">
      <c r="A16" t="s">
        <v>17</v>
      </c>
      <c r="B16" t="s">
        <v>18</v>
      </c>
      <c r="C16" t="s">
        <v>19</v>
      </c>
      <c r="D16" t="s">
        <v>20</v>
      </c>
      <c r="E16" t="s">
        <v>21</v>
      </c>
      <c r="F16" t="s">
        <v>22</v>
      </c>
      <c r="G16" t="s">
        <v>23</v>
      </c>
      <c r="H16" t="s">
        <v>24</v>
      </c>
      <c r="I16" t="s">
        <v>25</v>
      </c>
      <c r="J16" t="s">
        <v>26</v>
      </c>
      <c r="K16" t="s">
        <v>27</v>
      </c>
      <c r="L16" t="s">
        <v>28</v>
      </c>
      <c r="M16" t="s">
        <v>29</v>
      </c>
      <c r="P16" s="5" t="s">
        <v>41</v>
      </c>
    </row>
    <row r="17" spans="1:16" x14ac:dyDescent="0.25">
      <c r="A17" t="s">
        <v>30</v>
      </c>
      <c r="B17" s="5" t="s">
        <v>43</v>
      </c>
      <c r="C17" s="5" t="s">
        <v>43</v>
      </c>
      <c r="D17" s="5" t="s">
        <v>43</v>
      </c>
      <c r="E17" s="8">
        <v>0</v>
      </c>
      <c r="F17" s="8">
        <v>0.34202014330000002</v>
      </c>
      <c r="G17" s="8">
        <v>0.93969262080000004</v>
      </c>
      <c r="H17" t="s">
        <v>31</v>
      </c>
      <c r="I17" t="s">
        <v>31</v>
      </c>
      <c r="J17" t="s">
        <v>31</v>
      </c>
      <c r="K17" t="s">
        <v>31</v>
      </c>
      <c r="L17" t="s">
        <v>31</v>
      </c>
    </row>
    <row r="18" spans="1:16" x14ac:dyDescent="0.25">
      <c r="A18">
        <v>1</v>
      </c>
      <c r="B18" s="8">
        <v>0</v>
      </c>
      <c r="C18" s="8">
        <v>0.89624534372999998</v>
      </c>
      <c r="D18" s="8">
        <v>1.8252106175000001E-2</v>
      </c>
      <c r="E18" s="8">
        <v>0</v>
      </c>
      <c r="F18" s="8">
        <v>0.19473276549999999</v>
      </c>
      <c r="G18" s="8">
        <v>0.98085633510000003</v>
      </c>
      <c r="H18">
        <v>0</v>
      </c>
      <c r="I18">
        <v>4.0713270400000001E-2</v>
      </c>
      <c r="J18">
        <v>-0.99917087110000002</v>
      </c>
      <c r="K18">
        <v>22.333343479</v>
      </c>
      <c r="L18" s="2">
        <v>1.9423485692999998E-2</v>
      </c>
      <c r="M18" t="s">
        <v>32</v>
      </c>
      <c r="P18" s="6">
        <f>ABS(1-E18*E18-F18*F18-G18*G18)</f>
        <v>6.5081606770434064E-11</v>
      </c>
    </row>
    <row r="19" spans="1:16" x14ac:dyDescent="0.25">
      <c r="A19">
        <v>2</v>
      </c>
      <c r="B19" s="8">
        <v>0</v>
      </c>
      <c r="C19" s="8">
        <v>1.5390937274000001</v>
      </c>
      <c r="D19" s="8">
        <v>-2.7180265723E-3</v>
      </c>
      <c r="E19" s="8">
        <v>0</v>
      </c>
      <c r="F19" s="8">
        <v>0.31328738760000002</v>
      </c>
      <c r="G19" s="8">
        <v>0.94965836640000001</v>
      </c>
      <c r="H19">
        <v>0</v>
      </c>
      <c r="I19">
        <v>-3.5319722E-3</v>
      </c>
      <c r="J19">
        <v>-0.99999376259999995</v>
      </c>
      <c r="K19">
        <v>11.026745407</v>
      </c>
      <c r="L19" s="2">
        <v>3.3011824276000001</v>
      </c>
      <c r="M19" t="s">
        <v>32</v>
      </c>
      <c r="P19" s="6">
        <f t="shared" ref="P19:P24" si="5">ABS(1-E19*E19-F19*F19-G19*G19)</f>
        <v>1.0274936457221884E-10</v>
      </c>
    </row>
    <row r="20" spans="1:16" x14ac:dyDescent="0.25">
      <c r="A20">
        <v>3</v>
      </c>
      <c r="B20" s="8">
        <v>0</v>
      </c>
      <c r="C20" s="8">
        <v>3.4337673515999998</v>
      </c>
      <c r="D20" s="8">
        <v>-0.26700358168999999</v>
      </c>
      <c r="E20" s="8">
        <v>0</v>
      </c>
      <c r="F20" s="8">
        <v>0.25303575610000001</v>
      </c>
      <c r="G20" s="8">
        <v>0.96745692729999999</v>
      </c>
      <c r="H20">
        <v>0</v>
      </c>
      <c r="I20">
        <v>-0.1545817541</v>
      </c>
      <c r="J20">
        <v>-0.98798000050000001</v>
      </c>
      <c r="K20">
        <v>9.3649156869999999</v>
      </c>
      <c r="L20" s="2">
        <v>6.0477175249000004</v>
      </c>
      <c r="M20" t="s">
        <v>32</v>
      </c>
      <c r="P20" s="6">
        <f t="shared" si="5"/>
        <v>4.5856096697605153E-11</v>
      </c>
    </row>
    <row r="21" spans="1:16" x14ac:dyDescent="0.25">
      <c r="A21">
        <v>4</v>
      </c>
      <c r="B21" s="8">
        <v>0</v>
      </c>
      <c r="C21" s="8">
        <v>3.8611795219</v>
      </c>
      <c r="D21" s="8">
        <v>0.36718957255000001</v>
      </c>
      <c r="E21" s="8">
        <v>0</v>
      </c>
      <c r="F21" s="8">
        <v>0.54899155960000001</v>
      </c>
      <c r="G21" s="8">
        <v>0.83582789349999997</v>
      </c>
      <c r="H21">
        <v>0</v>
      </c>
      <c r="I21">
        <v>0.1867645476</v>
      </c>
      <c r="J21">
        <v>-0.98240470469999996</v>
      </c>
      <c r="K21">
        <v>25.421252376999998</v>
      </c>
      <c r="L21" s="2">
        <v>1.6891374439</v>
      </c>
      <c r="M21" t="s">
        <v>32</v>
      </c>
      <c r="P21" s="6">
        <f t="shared" si="5"/>
        <v>6.4687588618994596E-11</v>
      </c>
    </row>
    <row r="22" spans="1:16" x14ac:dyDescent="0.25">
      <c r="A22">
        <v>5</v>
      </c>
      <c r="B22" s="8">
        <v>0</v>
      </c>
      <c r="C22" s="8">
        <v>6.9390110951999997</v>
      </c>
      <c r="D22" s="8">
        <v>0.30271330514</v>
      </c>
      <c r="E22" s="8">
        <v>0</v>
      </c>
      <c r="F22" s="8">
        <v>0.30051187880000002</v>
      </c>
      <c r="G22" s="8">
        <v>0.95377807199999998</v>
      </c>
      <c r="H22">
        <v>0</v>
      </c>
      <c r="I22">
        <v>8.7085876100000001E-2</v>
      </c>
      <c r="J22">
        <v>-0.99620080820000001</v>
      </c>
      <c r="K22">
        <v>38.293838874000002</v>
      </c>
      <c r="L22" s="2">
        <v>5.6063367818999996</v>
      </c>
      <c r="M22" t="s">
        <v>32</v>
      </c>
      <c r="P22" s="6">
        <f t="shared" si="5"/>
        <v>7.2056915989548997E-11</v>
      </c>
    </row>
    <row r="23" spans="1:16" x14ac:dyDescent="0.25">
      <c r="A23">
        <v>6</v>
      </c>
      <c r="B23" s="8">
        <v>0</v>
      </c>
      <c r="C23" s="8">
        <v>7.2981032196999998</v>
      </c>
      <c r="D23" s="8">
        <v>-1.5096596532</v>
      </c>
      <c r="E23" s="8">
        <v>0</v>
      </c>
      <c r="F23" s="8">
        <v>0.23868644110000001</v>
      </c>
      <c r="G23" s="8">
        <v>0.97109669080000005</v>
      </c>
      <c r="H23">
        <v>0</v>
      </c>
      <c r="I23">
        <v>-0.3967366819</v>
      </c>
      <c r="J23">
        <v>-0.91793246220000002</v>
      </c>
      <c r="K23">
        <v>5.8859802290000003</v>
      </c>
      <c r="L23" s="2">
        <v>1.1949348755</v>
      </c>
      <c r="M23" t="s">
        <v>32</v>
      </c>
      <c r="P23" s="6">
        <f t="shared" si="5"/>
        <v>4.7694626026384412E-11</v>
      </c>
    </row>
    <row r="24" spans="1:16" x14ac:dyDescent="0.25">
      <c r="A24">
        <v>7</v>
      </c>
      <c r="B24" s="8">
        <v>0</v>
      </c>
      <c r="C24" s="8">
        <v>18.043439096</v>
      </c>
      <c r="D24" s="8">
        <v>0</v>
      </c>
      <c r="E24" s="8">
        <v>0</v>
      </c>
      <c r="F24" s="8">
        <v>0.23868644110000001</v>
      </c>
      <c r="G24" s="8">
        <v>0.97109669080000005</v>
      </c>
      <c r="H24">
        <v>0</v>
      </c>
      <c r="I24">
        <v>0</v>
      </c>
      <c r="J24">
        <v>-1</v>
      </c>
      <c r="K24">
        <v>13.809026025</v>
      </c>
      <c r="L24" s="2">
        <v>45.018627051999999</v>
      </c>
      <c r="M24" t="s">
        <v>32</v>
      </c>
      <c r="P24" s="6">
        <f t="shared" si="5"/>
        <v>4.7694626026384412E-11</v>
      </c>
    </row>
    <row r="27" spans="1:16" s="1" customFormat="1" x14ac:dyDescent="0.25">
      <c r="A27" s="1" t="s">
        <v>33</v>
      </c>
      <c r="F27" s="1" t="s">
        <v>34</v>
      </c>
    </row>
    <row r="28" spans="1:16" x14ac:dyDescent="0.25">
      <c r="A28" s="7" t="s">
        <v>11</v>
      </c>
      <c r="E28">
        <f>E5-E18</f>
        <v>0</v>
      </c>
      <c r="F28" s="4">
        <f>L5-F17</f>
        <v>2.6119995055751133E-11</v>
      </c>
      <c r="G28" s="4">
        <f>M5-G17</f>
        <v>-1.4260037595192898E-11</v>
      </c>
    </row>
    <row r="29" spans="1:16" x14ac:dyDescent="0.25">
      <c r="A29" s="7">
        <v>1</v>
      </c>
      <c r="B29">
        <f t="shared" ref="B29:E29" si="6">B6-B18</f>
        <v>0</v>
      </c>
      <c r="C29">
        <f t="shared" si="6"/>
        <v>-1.6529999591341493E-11</v>
      </c>
      <c r="D29">
        <f t="shared" si="6"/>
        <v>-1.4000259285218419E-13</v>
      </c>
      <c r="E29">
        <f t="shared" si="6"/>
        <v>0</v>
      </c>
      <c r="F29" s="4">
        <f t="shared" ref="F29:F35" si="7">L6-F18</f>
        <v>2.6522092072378545E-5</v>
      </c>
      <c r="G29" s="4">
        <f t="shared" ref="G29:G35" si="8">M6-G18</f>
        <v>-5.2878978598069892E-6</v>
      </c>
    </row>
    <row r="30" spans="1:16" x14ac:dyDescent="0.25">
      <c r="A30" s="7">
        <v>2</v>
      </c>
      <c r="B30">
        <f t="shared" ref="B30:B35" si="9">B7-B19</f>
        <v>0</v>
      </c>
      <c r="C30">
        <f t="shared" ref="C30:C35" si="10">C7-C19</f>
        <v>-3.3079983197126239E-11</v>
      </c>
      <c r="D30">
        <f t="shared" ref="D30:D35" si="11">D7-D19</f>
        <v>4.0000121270811206E-14</v>
      </c>
      <c r="E30">
        <f t="shared" ref="E30:E35" si="12">E7-E19</f>
        <v>0</v>
      </c>
      <c r="F30" s="4">
        <f t="shared" si="7"/>
        <v>4.4924712179983395E-5</v>
      </c>
      <c r="G30" s="4">
        <f t="shared" si="8"/>
        <v>-1.4821662760011733E-5</v>
      </c>
    </row>
    <row r="31" spans="1:16" x14ac:dyDescent="0.25">
      <c r="A31" s="7">
        <v>3</v>
      </c>
      <c r="B31">
        <f t="shared" si="9"/>
        <v>0</v>
      </c>
      <c r="C31">
        <f t="shared" si="10"/>
        <v>-2.0729640226591073E-11</v>
      </c>
      <c r="D31">
        <f t="shared" si="11"/>
        <v>2.1599944055594733E-12</v>
      </c>
      <c r="E31">
        <f t="shared" si="12"/>
        <v>0</v>
      </c>
      <c r="F31" s="4">
        <f t="shared" si="7"/>
        <v>1.1164547971675987E-5</v>
      </c>
      <c r="G31" s="4">
        <f t="shared" si="8"/>
        <v>-2.8325821966879161E-6</v>
      </c>
    </row>
    <row r="32" spans="1:16" x14ac:dyDescent="0.25">
      <c r="A32" s="7" t="s">
        <v>12</v>
      </c>
      <c r="B32">
        <f t="shared" si="9"/>
        <v>0</v>
      </c>
      <c r="C32">
        <f t="shared" si="10"/>
        <v>2.3990143205310233E-11</v>
      </c>
      <c r="D32">
        <f t="shared" si="11"/>
        <v>-3.360034472876805E-12</v>
      </c>
      <c r="E32">
        <f t="shared" si="12"/>
        <v>0</v>
      </c>
      <c r="F32" s="4">
        <f t="shared" si="7"/>
        <v>-3.905997747466472E-11</v>
      </c>
      <c r="G32" s="4">
        <f t="shared" si="8"/>
        <v>-1.3040013513432314E-11</v>
      </c>
    </row>
    <row r="33" spans="1:16" x14ac:dyDescent="0.25">
      <c r="A33" s="7">
        <v>5</v>
      </c>
      <c r="B33">
        <f t="shared" si="9"/>
        <v>0</v>
      </c>
      <c r="C33">
        <f t="shared" si="10"/>
        <v>4.1060488342736789E-11</v>
      </c>
      <c r="D33">
        <f t="shared" si="11"/>
        <v>-2.6300073230345333E-12</v>
      </c>
      <c r="E33">
        <f t="shared" si="12"/>
        <v>0</v>
      </c>
      <c r="F33" s="4">
        <f t="shared" si="7"/>
        <v>-6.4482741923832521E-9</v>
      </c>
      <c r="G33" s="4">
        <f t="shared" si="8"/>
        <v>-2.0524416499689835E-8</v>
      </c>
    </row>
    <row r="34" spans="1:16" x14ac:dyDescent="0.25">
      <c r="A34" s="7">
        <v>6</v>
      </c>
      <c r="B34">
        <f t="shared" si="9"/>
        <v>0</v>
      </c>
      <c r="C34">
        <f t="shared" si="10"/>
        <v>3.9539926888210175E-11</v>
      </c>
      <c r="D34">
        <f t="shared" si="11"/>
        <v>4.5490056166386239E-11</v>
      </c>
      <c r="E34">
        <f t="shared" si="12"/>
        <v>0</v>
      </c>
      <c r="F34" s="4">
        <f t="shared" si="7"/>
        <v>4.424999255903117E-11</v>
      </c>
      <c r="G34" s="4">
        <f t="shared" si="8"/>
        <v>-3.5430103295652771E-11</v>
      </c>
    </row>
    <row r="35" spans="1:16" x14ac:dyDescent="0.25">
      <c r="A35" s="7" t="s">
        <v>13</v>
      </c>
      <c r="B35">
        <f t="shared" si="9"/>
        <v>0</v>
      </c>
      <c r="C35">
        <f t="shared" si="10"/>
        <v>2.9000801760048489E-11</v>
      </c>
      <c r="D35">
        <f t="shared" si="11"/>
        <v>0</v>
      </c>
      <c r="E35">
        <f t="shared" si="12"/>
        <v>0</v>
      </c>
      <c r="F35" s="4">
        <f t="shared" si="7"/>
        <v>4.424999255903117E-11</v>
      </c>
      <c r="G35" s="4">
        <f t="shared" si="8"/>
        <v>-3.5430103295652771E-11</v>
      </c>
    </row>
    <row r="38" spans="1:16" x14ac:dyDescent="0.25">
      <c r="A38" s="11" t="s">
        <v>45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6" x14ac:dyDescent="0.25">
      <c r="A39" t="s">
        <v>17</v>
      </c>
      <c r="B39" t="s">
        <v>18</v>
      </c>
      <c r="C39" t="s">
        <v>19</v>
      </c>
      <c r="D39" t="s">
        <v>20</v>
      </c>
      <c r="E39" t="s">
        <v>21</v>
      </c>
      <c r="F39" t="s">
        <v>22</v>
      </c>
      <c r="G39" t="s">
        <v>23</v>
      </c>
      <c r="P39" s="5" t="s">
        <v>41</v>
      </c>
    </row>
    <row r="40" spans="1:16" x14ac:dyDescent="0.25">
      <c r="A40" t="s">
        <v>30</v>
      </c>
      <c r="B40" s="5" t="s">
        <v>43</v>
      </c>
      <c r="C40" s="5" t="s">
        <v>43</v>
      </c>
      <c r="D40" s="5" t="s">
        <v>43</v>
      </c>
      <c r="E40" s="8">
        <v>0</v>
      </c>
      <c r="F40" s="8">
        <v>0.34202014332566899</v>
      </c>
      <c r="G40" s="8">
        <v>0.93969262078590798</v>
      </c>
      <c r="P40">
        <f>ABS(1-E40*E40-F40*F40-G40*G40)</f>
        <v>5.5511151231257827E-16</v>
      </c>
    </row>
    <row r="41" spans="1:16" x14ac:dyDescent="0.25">
      <c r="A41">
        <v>1</v>
      </c>
      <c r="B41" s="8">
        <v>0</v>
      </c>
      <c r="C41" s="8">
        <v>0.89624534371931397</v>
      </c>
      <c r="D41" s="8">
        <v>1.82521061750993E-2</v>
      </c>
      <c r="E41" s="8">
        <v>0</v>
      </c>
      <c r="F41" s="8">
        <v>0.194732765534811</v>
      </c>
      <c r="G41" s="8">
        <v>0.98085633505991299</v>
      </c>
      <c r="P41">
        <f t="shared" ref="P41:P46" si="13">ABS(1-E41*E41-F41*F41-G41*G41)</f>
        <v>1.1102230246251565E-16</v>
      </c>
    </row>
    <row r="42" spans="1:16" x14ac:dyDescent="0.25">
      <c r="A42">
        <v>2</v>
      </c>
      <c r="B42" s="8">
        <v>0</v>
      </c>
      <c r="C42" s="8">
        <v>1.5390937273713901</v>
      </c>
      <c r="D42" s="8">
        <v>-2.7180265722743799E-3</v>
      </c>
      <c r="E42" s="8">
        <v>0</v>
      </c>
      <c r="F42" s="8">
        <v>0.31328738758024699</v>
      </c>
      <c r="G42" s="8">
        <v>0.94965836635241796</v>
      </c>
      <c r="P42">
        <f t="shared" si="13"/>
        <v>7.7715611723760958E-16</v>
      </c>
    </row>
    <row r="43" spans="1:16" x14ac:dyDescent="0.25">
      <c r="A43">
        <v>3</v>
      </c>
      <c r="B43" s="8">
        <v>0</v>
      </c>
      <c r="C43" s="8">
        <v>3.43376735157949</v>
      </c>
      <c r="D43" s="8">
        <v>-0.26700358168787602</v>
      </c>
      <c r="E43" s="8">
        <v>0</v>
      </c>
      <c r="F43" s="8">
        <v>0.25303575613707902</v>
      </c>
      <c r="G43" s="8">
        <v>0.96745692726660304</v>
      </c>
      <c r="P43">
        <f t="shared" si="13"/>
        <v>5.5511151231257827E-16</v>
      </c>
    </row>
    <row r="44" spans="1:16" x14ac:dyDescent="0.25">
      <c r="A44">
        <v>4</v>
      </c>
      <c r="B44" s="8">
        <v>0</v>
      </c>
      <c r="C44" s="8">
        <v>3.8611795219234999</v>
      </c>
      <c r="D44" s="8">
        <v>0.367189572546543</v>
      </c>
      <c r="E44" s="8">
        <v>0</v>
      </c>
      <c r="F44" s="8">
        <v>0.54899155956023704</v>
      </c>
      <c r="G44" s="8">
        <v>0.83582789348742104</v>
      </c>
      <c r="P44">
        <f t="shared" si="13"/>
        <v>8.8817841970012523E-16</v>
      </c>
    </row>
    <row r="45" spans="1:16" x14ac:dyDescent="0.25">
      <c r="A45">
        <v>5</v>
      </c>
      <c r="B45" s="8">
        <v>0</v>
      </c>
      <c r="C45" s="8">
        <v>6.93901109523458</v>
      </c>
      <c r="D45" s="8">
        <v>0.30271330513679801</v>
      </c>
      <c r="E45" s="8">
        <v>0</v>
      </c>
      <c r="F45" s="8">
        <v>0.30051187882723501</v>
      </c>
      <c r="G45" s="8">
        <v>0.95377807202919296</v>
      </c>
      <c r="H45" s="13"/>
      <c r="P45">
        <f t="shared" si="13"/>
        <v>7.7715611723760958E-16</v>
      </c>
    </row>
    <row r="46" spans="1:16" x14ac:dyDescent="0.25">
      <c r="A46">
        <v>6</v>
      </c>
      <c r="B46" s="8">
        <v>0</v>
      </c>
      <c r="C46" s="8">
        <v>7.2981032197335498</v>
      </c>
      <c r="D46" s="8">
        <v>-1.50965965315192</v>
      </c>
      <c r="E46" s="8">
        <v>0</v>
      </c>
      <c r="F46" s="8">
        <v>0.23868644114382401</v>
      </c>
      <c r="G46" s="8">
        <v>0.97109669076467098</v>
      </c>
      <c r="H46" s="13"/>
      <c r="I46" s="14"/>
      <c r="P46">
        <f t="shared" si="13"/>
        <v>8.8817841970012523E-16</v>
      </c>
    </row>
    <row r="47" spans="1:16" x14ac:dyDescent="0.25">
      <c r="A47">
        <v>7</v>
      </c>
      <c r="B47" s="8">
        <v>0</v>
      </c>
      <c r="C47" s="8">
        <v>18.043439096002199</v>
      </c>
      <c r="D47" s="8">
        <v>0</v>
      </c>
      <c r="E47" s="8">
        <v>0</v>
      </c>
      <c r="F47" s="8">
        <v>0.23868644114382401</v>
      </c>
      <c r="G47" s="8">
        <v>0.97109669076467198</v>
      </c>
      <c r="H47" s="13"/>
      <c r="I47" s="14"/>
    </row>
    <row r="49" spans="2:3" x14ac:dyDescent="0.25">
      <c r="B49" s="5"/>
      <c r="C49" s="8"/>
    </row>
    <row r="103" spans="2:7" x14ac:dyDescent="0.25">
      <c r="B103" t="s">
        <v>49</v>
      </c>
    </row>
    <row r="104" spans="2:7" x14ac:dyDescent="0.25">
      <c r="B104" t="s">
        <v>50</v>
      </c>
      <c r="E104" s="5" t="s">
        <v>60</v>
      </c>
      <c r="F104" s="5" t="s">
        <v>61</v>
      </c>
      <c r="G104" s="5" t="s">
        <v>62</v>
      </c>
    </row>
    <row r="105" spans="2:7" x14ac:dyDescent="0.25">
      <c r="B105" t="s">
        <v>51</v>
      </c>
      <c r="D105" s="5" t="s">
        <v>58</v>
      </c>
      <c r="E105" s="2">
        <v>6.6089334051504406E-14</v>
      </c>
      <c r="F105" s="2">
        <v>3.2378905542375098E-10</v>
      </c>
      <c r="G105" s="2">
        <v>3.02481341679349E-10</v>
      </c>
    </row>
    <row r="106" spans="2:7" x14ac:dyDescent="0.25">
      <c r="B106" t="s">
        <v>46</v>
      </c>
      <c r="D106" s="5" t="s">
        <v>59</v>
      </c>
      <c r="E106" s="2">
        <v>1.33857433420234E-12</v>
      </c>
      <c r="F106" s="2">
        <v>6.5815253579192798E-9</v>
      </c>
      <c r="G106" s="2">
        <v>3.8910896534878703E-9</v>
      </c>
    </row>
    <row r="107" spans="2:7" x14ac:dyDescent="0.25">
      <c r="B107" t="s">
        <v>47</v>
      </c>
      <c r="E107" s="5"/>
      <c r="F107" s="2"/>
      <c r="G107" s="2"/>
    </row>
    <row r="108" spans="2:7" x14ac:dyDescent="0.25">
      <c r="B108" t="s">
        <v>48</v>
      </c>
    </row>
    <row r="109" spans="2:7" x14ac:dyDescent="0.25">
      <c r="E109" s="5" t="s">
        <v>63</v>
      </c>
      <c r="F109" s="5" t="s">
        <v>64</v>
      </c>
      <c r="G109" s="5" t="s">
        <v>65</v>
      </c>
    </row>
    <row r="110" spans="2:7" x14ac:dyDescent="0.25">
      <c r="D110" s="5" t="s">
        <v>58</v>
      </c>
      <c r="E110" s="2">
        <v>8.08876775084043E-16</v>
      </c>
      <c r="F110" s="2">
        <v>6.4963716945547794E-11</v>
      </c>
      <c r="G110" s="2">
        <v>3.6519127023991297E-8</v>
      </c>
    </row>
    <row r="111" spans="2:7" x14ac:dyDescent="0.25">
      <c r="D111" s="5" t="s">
        <v>59</v>
      </c>
      <c r="E111" s="2">
        <v>4.35549032737561E-16</v>
      </c>
      <c r="F111" s="2">
        <v>4.4944415710491398E-11</v>
      </c>
      <c r="G111" s="2">
        <v>1.11745468365744E-7</v>
      </c>
    </row>
    <row r="112" spans="2:7" x14ac:dyDescent="0.25">
      <c r="B112" t="s">
        <v>52</v>
      </c>
      <c r="E112" s="5"/>
      <c r="F112" s="2"/>
      <c r="G112" s="2"/>
    </row>
    <row r="113" spans="2:6" x14ac:dyDescent="0.25">
      <c r="B113" t="s">
        <v>53</v>
      </c>
    </row>
    <row r="114" spans="2:6" x14ac:dyDescent="0.25">
      <c r="B114" t="s">
        <v>54</v>
      </c>
    </row>
    <row r="115" spans="2:6" x14ac:dyDescent="0.25">
      <c r="E115" s="5" t="s">
        <v>66</v>
      </c>
      <c r="F115" s="2">
        <f>SUM(E105:E106)/2</f>
        <v>7.023318341269222E-13</v>
      </c>
    </row>
    <row r="116" spans="2:6" x14ac:dyDescent="0.25">
      <c r="B116" t="s">
        <v>55</v>
      </c>
      <c r="E116" s="5" t="s">
        <v>67</v>
      </c>
      <c r="F116" s="2">
        <f>SUM(E110:E111)/2</f>
        <v>6.2221290391080198E-16</v>
      </c>
    </row>
    <row r="117" spans="2:6" x14ac:dyDescent="0.25">
      <c r="B117" t="s">
        <v>56</v>
      </c>
    </row>
    <row r="118" spans="2:6" x14ac:dyDescent="0.25">
      <c r="B118" t="s">
        <v>57</v>
      </c>
      <c r="E118" s="5" t="s">
        <v>68</v>
      </c>
      <c r="F118" s="2">
        <f>SUM(F105:F106)/4+SUM(G105:G106)/4</f>
        <v>2.7747213521275628E-9</v>
      </c>
    </row>
    <row r="119" spans="2:6" x14ac:dyDescent="0.25">
      <c r="E119" s="5" t="s">
        <v>69</v>
      </c>
      <c r="F119" s="2">
        <f>SUM(F110:F111)/4+SUM(G110:G111)/4</f>
        <v>3.709362588059783E-8</v>
      </c>
    </row>
  </sheetData>
  <phoneticPr fontId="3" type="noConversion"/>
  <conditionalFormatting sqref="C28:G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3"/>
  <sheetViews>
    <sheetView topLeftCell="A13" workbookViewId="0">
      <selection activeCell="L43" sqref="L43"/>
    </sheetView>
  </sheetViews>
  <sheetFormatPr defaultColWidth="9" defaultRowHeight="14" x14ac:dyDescent="0.25"/>
  <cols>
    <col min="1" max="1" width="20.36328125"/>
    <col min="2" max="2" width="23.6328125" customWidth="1"/>
    <col min="3" max="3" width="23" customWidth="1"/>
    <col min="4" max="4" width="25.26953125" customWidth="1"/>
    <col min="5" max="5" width="23.26953125" customWidth="1"/>
    <col min="6" max="6" width="24.36328125" customWidth="1"/>
    <col min="7" max="7" width="23.54296875" customWidth="1"/>
    <col min="10" max="10" width="9.36328125"/>
    <col min="11" max="11" width="22.1796875" bestFit="1" customWidth="1"/>
    <col min="12" max="12" width="26.08984375" customWidth="1"/>
    <col min="13" max="13" width="23.08984375" customWidth="1"/>
    <col min="14" max="14" width="12.6328125"/>
    <col min="15" max="15" width="23.90625" customWidth="1"/>
  </cols>
  <sheetData>
    <row r="1" spans="1:15" x14ac:dyDescent="0.25">
      <c r="A1" t="s">
        <v>0</v>
      </c>
    </row>
    <row r="2" spans="1:15" s="1" customFormat="1" x14ac:dyDescent="0.25">
      <c r="A2" s="1" t="s">
        <v>1</v>
      </c>
    </row>
    <row r="3" spans="1:15" x14ac:dyDescent="0.25">
      <c r="A3" t="s">
        <v>35</v>
      </c>
    </row>
    <row r="4" spans="1:15" x14ac:dyDescent="0.25">
      <c r="A4" t="s">
        <v>2</v>
      </c>
    </row>
    <row r="5" spans="1:15" x14ac:dyDescent="0.25"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J5" t="s">
        <v>9</v>
      </c>
      <c r="K5" s="5" t="s">
        <v>40</v>
      </c>
      <c r="L5" s="5" t="s">
        <v>38</v>
      </c>
      <c r="M5" s="5" t="s">
        <v>39</v>
      </c>
      <c r="O5" s="5" t="s">
        <v>44</v>
      </c>
    </row>
    <row r="6" spans="1:15" x14ac:dyDescent="0.25">
      <c r="A6" s="9" t="s">
        <v>11</v>
      </c>
      <c r="B6" s="5" t="s">
        <v>43</v>
      </c>
      <c r="C6" s="5" t="s">
        <v>43</v>
      </c>
      <c r="D6" s="5" t="s">
        <v>43</v>
      </c>
      <c r="E6" s="6">
        <v>0</v>
      </c>
      <c r="F6" s="6">
        <v>0.38268343236723001</v>
      </c>
      <c r="G6" s="6">
        <v>0.9238795325104</v>
      </c>
      <c r="J6">
        <v>1</v>
      </c>
      <c r="K6" s="6">
        <v>0</v>
      </c>
      <c r="L6" s="10">
        <f>F6/J6</f>
        <v>0.38268343236723001</v>
      </c>
      <c r="M6" s="10">
        <f>G6/J6</f>
        <v>0.9238795325104</v>
      </c>
      <c r="N6">
        <f>L6^2+M6^2</f>
        <v>0.99999999999999956</v>
      </c>
      <c r="O6" s="6">
        <f>ABS(1-K6*K6-L6*L6-M6*M6)</f>
        <v>4.4408920985006262E-16</v>
      </c>
    </row>
    <row r="7" spans="1:15" x14ac:dyDescent="0.25">
      <c r="A7" s="9">
        <v>1</v>
      </c>
      <c r="B7" s="6">
        <v>0</v>
      </c>
      <c r="C7" s="6">
        <v>4.8222393279766598</v>
      </c>
      <c r="D7" s="6">
        <v>0.10653507091986</v>
      </c>
      <c r="E7" s="6">
        <v>0</v>
      </c>
      <c r="F7" s="6">
        <v>0.35811098199433999</v>
      </c>
      <c r="G7" s="6">
        <v>1.47973593419755</v>
      </c>
      <c r="J7">
        <v>1.5224530000000001</v>
      </c>
      <c r="K7" s="6">
        <v>0</v>
      </c>
      <c r="L7" s="10">
        <f t="shared" ref="L7:L18" si="0">F7/J7</f>
        <v>0.23521972894686402</v>
      </c>
      <c r="M7" s="10">
        <f t="shared" ref="M7:M18" si="1">G7/J7</f>
        <v>0.97194194776295229</v>
      </c>
      <c r="N7">
        <f t="shared" ref="N7:N18" si="2">L7^2+M7^2</f>
        <v>0.99999947070707762</v>
      </c>
      <c r="O7" s="6">
        <f>ABS(1-K7*K7-L7*L7-M7*M7)</f>
        <v>5.2929292237990921E-7</v>
      </c>
    </row>
    <row r="8" spans="1:15" x14ac:dyDescent="0.25">
      <c r="A8" s="9">
        <v>2</v>
      </c>
      <c r="B8" s="6">
        <v>0</v>
      </c>
      <c r="C8" s="6">
        <v>7.7743678539332297</v>
      </c>
      <c r="D8" s="6">
        <v>-1.609380429668E-2</v>
      </c>
      <c r="E8" s="6">
        <v>0</v>
      </c>
      <c r="F8" s="6">
        <v>0.35585374700139</v>
      </c>
      <c r="G8" s="6">
        <v>0.93454165811111001</v>
      </c>
      <c r="J8">
        <v>1</v>
      </c>
      <c r="K8" s="6">
        <v>0</v>
      </c>
      <c r="L8" s="10">
        <f t="shared" si="0"/>
        <v>0.35585374700139</v>
      </c>
      <c r="M8" s="10">
        <f t="shared" si="1"/>
        <v>0.93454165811111001</v>
      </c>
      <c r="N8">
        <f t="shared" si="2"/>
        <v>0.99999999999999212</v>
      </c>
      <c r="O8" s="6">
        <f t="shared" ref="O8:O18" si="3">ABS(1-K8*K8-L8*L8-M8*M8)</f>
        <v>7.8825834748386114E-15</v>
      </c>
    </row>
    <row r="9" spans="1:15" x14ac:dyDescent="0.25">
      <c r="A9" s="9">
        <v>3</v>
      </c>
      <c r="B9" s="6">
        <v>0</v>
      </c>
      <c r="C9" s="6">
        <v>12.128955115760901</v>
      </c>
      <c r="D9" s="6">
        <v>1.7309054913413899</v>
      </c>
      <c r="E9" s="6">
        <v>0</v>
      </c>
      <c r="F9" s="6">
        <v>0.18263105710187999</v>
      </c>
      <c r="G9" s="6">
        <v>1.5290922094763799</v>
      </c>
      <c r="J9">
        <v>1.53996</v>
      </c>
      <c r="K9" s="6">
        <v>0</v>
      </c>
      <c r="L9" s="10">
        <f t="shared" si="0"/>
        <v>0.11859467590189354</v>
      </c>
      <c r="M9" s="10">
        <f t="shared" si="1"/>
        <v>0.99294280986284056</v>
      </c>
      <c r="N9">
        <f t="shared" si="2"/>
        <v>1.0000001208105882</v>
      </c>
      <c r="O9" s="6">
        <f t="shared" si="3"/>
        <v>1.2081058831103775E-7</v>
      </c>
    </row>
    <row r="10" spans="1:15" x14ac:dyDescent="0.25">
      <c r="A10" s="9">
        <v>4</v>
      </c>
      <c r="B10" s="6">
        <v>0</v>
      </c>
      <c r="C10" s="6">
        <v>13.6658557902698</v>
      </c>
      <c r="D10" s="6">
        <v>-0.78727845687094999</v>
      </c>
      <c r="E10" s="6">
        <v>0</v>
      </c>
      <c r="F10" s="6">
        <v>0.20598216373906</v>
      </c>
      <c r="G10" s="6">
        <v>1.73108794331131</v>
      </c>
      <c r="J10">
        <v>1.7433000000000001</v>
      </c>
      <c r="K10" s="6">
        <v>0</v>
      </c>
      <c r="L10" s="10">
        <f t="shared" si="0"/>
        <v>0.11815646402745368</v>
      </c>
      <c r="M10" s="10">
        <f t="shared" si="1"/>
        <v>0.99299486222182642</v>
      </c>
      <c r="N10">
        <f t="shared" si="2"/>
        <v>0.999999746390415</v>
      </c>
      <c r="O10" s="6">
        <f t="shared" si="3"/>
        <v>2.5360958499920372E-7</v>
      </c>
    </row>
    <row r="11" spans="1:15" x14ac:dyDescent="0.25">
      <c r="A11" s="9">
        <v>5</v>
      </c>
      <c r="B11" s="6">
        <v>0</v>
      </c>
      <c r="C11" s="6">
        <v>14.9448309329483</v>
      </c>
      <c r="D11" s="6">
        <v>3.037314572234</v>
      </c>
      <c r="E11" s="6">
        <v>0</v>
      </c>
      <c r="F11" s="6">
        <v>0.60109644877787005</v>
      </c>
      <c r="G11" s="6">
        <v>0.79917648818432996</v>
      </c>
      <c r="J11">
        <v>1</v>
      </c>
      <c r="K11" s="6">
        <v>0</v>
      </c>
      <c r="L11" s="10">
        <f t="shared" si="0"/>
        <v>0.60109644877787005</v>
      </c>
      <c r="M11" s="10">
        <f t="shared" si="1"/>
        <v>0.79917648818432996</v>
      </c>
      <c r="N11">
        <f t="shared" si="2"/>
        <v>1.0000000000000051</v>
      </c>
      <c r="O11" s="6">
        <f t="shared" si="3"/>
        <v>4.9960036108132044E-15</v>
      </c>
    </row>
    <row r="12" spans="1:15" x14ac:dyDescent="0.25">
      <c r="A12" s="9" t="s">
        <v>12</v>
      </c>
      <c r="B12" s="6">
        <v>0</v>
      </c>
      <c r="C12" s="6">
        <v>17.254431044104699</v>
      </c>
      <c r="D12" s="6">
        <v>0</v>
      </c>
      <c r="E12" s="6">
        <v>0</v>
      </c>
      <c r="F12" s="6">
        <v>0.60109644877787005</v>
      </c>
      <c r="G12" s="6">
        <v>0.79917648818432996</v>
      </c>
      <c r="J12">
        <v>1</v>
      </c>
      <c r="K12" s="6">
        <v>0</v>
      </c>
      <c r="L12" s="10">
        <f t="shared" si="0"/>
        <v>0.60109644877787005</v>
      </c>
      <c r="M12" s="10">
        <f t="shared" si="1"/>
        <v>0.79917648818432996</v>
      </c>
      <c r="N12">
        <f t="shared" si="2"/>
        <v>1.0000000000000051</v>
      </c>
      <c r="O12" s="6">
        <f t="shared" si="3"/>
        <v>4.9960036108132044E-15</v>
      </c>
    </row>
    <row r="13" spans="1:15" x14ac:dyDescent="0.25">
      <c r="A13" s="9">
        <v>7</v>
      </c>
      <c r="B13" s="6">
        <v>0</v>
      </c>
      <c r="C13" s="6">
        <v>17.611770438623701</v>
      </c>
      <c r="D13" s="6">
        <v>-3.5199061228323498</v>
      </c>
      <c r="E13" s="6">
        <v>0</v>
      </c>
      <c r="F13" s="6">
        <v>0.82655875462100004</v>
      </c>
      <c r="G13" s="6">
        <v>1.3406936931787199</v>
      </c>
      <c r="J13">
        <v>1.5750109999999999</v>
      </c>
      <c r="K13" s="6">
        <v>0</v>
      </c>
      <c r="L13" s="10">
        <f t="shared" si="0"/>
        <v>0.52479554404445439</v>
      </c>
      <c r="M13" s="10">
        <f t="shared" si="1"/>
        <v>0.85122814582166084</v>
      </c>
      <c r="N13">
        <f t="shared" si="2"/>
        <v>0.99999971928789755</v>
      </c>
      <c r="O13" s="6">
        <f t="shared" si="3"/>
        <v>2.8071210245173006E-7</v>
      </c>
    </row>
    <row r="14" spans="1:15" x14ac:dyDescent="0.25">
      <c r="A14" s="9">
        <v>8</v>
      </c>
      <c r="B14" s="6">
        <v>0</v>
      </c>
      <c r="C14" s="6">
        <v>26.260631937704701</v>
      </c>
      <c r="D14" s="6">
        <v>6.1227082983058896</v>
      </c>
      <c r="E14" s="6">
        <v>0</v>
      </c>
      <c r="F14" s="6">
        <v>0.79191105691827002</v>
      </c>
      <c r="G14" s="6">
        <v>1.4109575486841299</v>
      </c>
      <c r="J14">
        <v>1.6180000000000001</v>
      </c>
      <c r="K14" s="6">
        <v>0</v>
      </c>
      <c r="L14" s="10">
        <f t="shared" si="0"/>
        <v>0.48943823048100737</v>
      </c>
      <c r="M14" s="10">
        <f t="shared" si="1"/>
        <v>0.87203803997783058</v>
      </c>
      <c r="N14">
        <f t="shared" si="2"/>
        <v>1.0000001246247561</v>
      </c>
      <c r="O14" s="6">
        <f t="shared" si="3"/>
        <v>1.246247561814684E-7</v>
      </c>
    </row>
    <row r="15" spans="1:15" x14ac:dyDescent="0.25">
      <c r="A15" s="9">
        <v>9</v>
      </c>
      <c r="B15" s="6">
        <v>0</v>
      </c>
      <c r="C15" s="6">
        <v>27.098871456525401</v>
      </c>
      <c r="D15" s="6">
        <v>-7.2737901697316403</v>
      </c>
      <c r="E15" s="6">
        <v>0</v>
      </c>
      <c r="F15" s="6">
        <v>0.48240177291389003</v>
      </c>
      <c r="G15" s="6">
        <v>0.87595007248673995</v>
      </c>
      <c r="J15">
        <v>1</v>
      </c>
      <c r="K15" s="6">
        <v>0</v>
      </c>
      <c r="L15" s="10">
        <f t="shared" si="0"/>
        <v>0.48240177291389003</v>
      </c>
      <c r="M15" s="10">
        <f t="shared" si="1"/>
        <v>0.87595007248673995</v>
      </c>
      <c r="N15">
        <f t="shared" si="2"/>
        <v>0.99999999999998934</v>
      </c>
      <c r="O15" s="6">
        <f t="shared" si="3"/>
        <v>1.0769163338864018E-14</v>
      </c>
    </row>
    <row r="16" spans="1:15" x14ac:dyDescent="0.25">
      <c r="A16" s="9">
        <v>10</v>
      </c>
      <c r="B16" s="6">
        <v>0</v>
      </c>
      <c r="C16" s="6">
        <v>34.440327909665399</v>
      </c>
      <c r="D16" s="6">
        <v>5.47990153449246</v>
      </c>
      <c r="E16" s="6">
        <v>0</v>
      </c>
      <c r="F16" s="6">
        <v>0.20644654088830999</v>
      </c>
      <c r="G16" s="6">
        <v>1.7211638827000399</v>
      </c>
      <c r="J16">
        <v>1.733501</v>
      </c>
      <c r="K16" s="6">
        <v>0</v>
      </c>
      <c r="L16" s="10">
        <f t="shared" si="0"/>
        <v>0.11909225370409939</v>
      </c>
      <c r="M16" s="10">
        <f t="shared" si="1"/>
        <v>0.99288312074815066</v>
      </c>
      <c r="N16">
        <f t="shared" si="2"/>
        <v>0.99999985635890831</v>
      </c>
      <c r="O16" s="6">
        <f t="shared" si="3"/>
        <v>1.4364109168774064E-7</v>
      </c>
    </row>
    <row r="17" spans="1:15" x14ac:dyDescent="0.25">
      <c r="A17" s="9">
        <v>11</v>
      </c>
      <c r="B17" s="6">
        <v>0</v>
      </c>
      <c r="C17" s="6">
        <v>34.648630225124002</v>
      </c>
      <c r="D17" s="6">
        <v>-3.1024628187809</v>
      </c>
      <c r="E17" s="6">
        <v>0</v>
      </c>
      <c r="F17" s="6">
        <v>7.5737172053159996E-2</v>
      </c>
      <c r="G17" s="6">
        <v>0.99712781566326003</v>
      </c>
      <c r="J17">
        <v>1</v>
      </c>
      <c r="K17" s="6">
        <v>0</v>
      </c>
      <c r="L17" s="10">
        <f t="shared" si="0"/>
        <v>7.5737172053159996E-2</v>
      </c>
      <c r="M17" s="10">
        <f t="shared" si="1"/>
        <v>0.99712781566326003</v>
      </c>
      <c r="N17">
        <f t="shared" si="2"/>
        <v>0.99999999999999423</v>
      </c>
      <c r="O17" s="6">
        <f t="shared" si="3"/>
        <v>5.6621374255882984E-15</v>
      </c>
    </row>
    <row r="18" spans="1:15" x14ac:dyDescent="0.25">
      <c r="A18" s="9" t="s">
        <v>13</v>
      </c>
      <c r="B18" s="6">
        <v>0</v>
      </c>
      <c r="C18" s="6">
        <v>40.142134603684198</v>
      </c>
      <c r="D18" s="6">
        <v>0</v>
      </c>
      <c r="E18" s="6">
        <v>0</v>
      </c>
      <c r="F18" s="6">
        <v>7.5737172053159996E-2</v>
      </c>
      <c r="G18" s="6">
        <v>0.99712781566326003</v>
      </c>
      <c r="J18">
        <v>1</v>
      </c>
      <c r="K18" s="6">
        <v>0</v>
      </c>
      <c r="L18" s="10">
        <f t="shared" si="0"/>
        <v>7.5737172053159996E-2</v>
      </c>
      <c r="M18" s="10">
        <f t="shared" si="1"/>
        <v>0.99712781566326003</v>
      </c>
      <c r="N18">
        <f t="shared" si="2"/>
        <v>0.99999999999999423</v>
      </c>
      <c r="O18" s="6">
        <f t="shared" si="3"/>
        <v>5.6621374255882984E-15</v>
      </c>
    </row>
    <row r="19" spans="1:15" x14ac:dyDescent="0.25">
      <c r="A19" t="s">
        <v>36</v>
      </c>
    </row>
    <row r="21" spans="1:15" s="1" customFormat="1" x14ac:dyDescent="0.25">
      <c r="A21" s="1" t="s">
        <v>16</v>
      </c>
    </row>
    <row r="22" spans="1:15" x14ac:dyDescent="0.25">
      <c r="A22" t="s">
        <v>17</v>
      </c>
      <c r="B22" t="s">
        <v>37</v>
      </c>
      <c r="C22" s="3" t="s">
        <v>19</v>
      </c>
      <c r="D22" s="3" t="s">
        <v>20</v>
      </c>
      <c r="E22" s="3" t="s">
        <v>21</v>
      </c>
      <c r="F22" s="3" t="s">
        <v>22</v>
      </c>
      <c r="G22" s="3" t="s">
        <v>23</v>
      </c>
      <c r="H22" s="3" t="s">
        <v>24</v>
      </c>
      <c r="I22" s="3" t="s">
        <v>25</v>
      </c>
      <c r="J22" s="3" t="s">
        <v>26</v>
      </c>
      <c r="K22" s="3" t="s">
        <v>27</v>
      </c>
      <c r="L22" s="3" t="s">
        <v>28</v>
      </c>
      <c r="M22" s="3" t="s">
        <v>29</v>
      </c>
      <c r="O22" s="5" t="s">
        <v>44</v>
      </c>
    </row>
    <row r="23" spans="1:15" x14ac:dyDescent="0.25">
      <c r="A23" t="s">
        <v>30</v>
      </c>
      <c r="B23" s="5" t="s">
        <v>43</v>
      </c>
      <c r="C23" s="5" t="s">
        <v>43</v>
      </c>
      <c r="D23" s="5" t="s">
        <v>43</v>
      </c>
      <c r="E23" s="6">
        <v>0</v>
      </c>
      <c r="F23" s="6">
        <v>0.38268343240000002</v>
      </c>
      <c r="G23" s="6">
        <v>0.92387953249999999</v>
      </c>
      <c r="H23" t="s">
        <v>31</v>
      </c>
      <c r="I23" t="s">
        <v>31</v>
      </c>
      <c r="J23" t="s">
        <v>31</v>
      </c>
      <c r="K23" t="s">
        <v>31</v>
      </c>
      <c r="L23" t="s">
        <v>31</v>
      </c>
      <c r="O23" s="8">
        <f>ABS(1-E23*E23-F23*F23-G23*G23)</f>
        <v>5.8638649491626893E-12</v>
      </c>
    </row>
    <row r="24" spans="1:15" x14ac:dyDescent="0.25">
      <c r="A24">
        <v>1</v>
      </c>
      <c r="B24" s="8">
        <v>0</v>
      </c>
      <c r="C24" s="8">
        <v>4.8222393239999999</v>
      </c>
      <c r="D24" s="8">
        <v>0.10653507074</v>
      </c>
      <c r="E24" s="8">
        <v>0</v>
      </c>
      <c r="F24" s="8">
        <v>0.2352197912</v>
      </c>
      <c r="G24" s="8">
        <v>0.97194220499999995</v>
      </c>
      <c r="H24">
        <v>0</v>
      </c>
      <c r="I24">
        <v>4.4163340600000003E-2</v>
      </c>
      <c r="J24">
        <v>-0.99902432370000005</v>
      </c>
      <c r="K24">
        <v>25.031196289</v>
      </c>
      <c r="L24" s="2">
        <v>0.11531272963</v>
      </c>
      <c r="M24" t="s">
        <v>32</v>
      </c>
      <c r="O24" s="8">
        <f>ABS(1-E24*E24-F24*F24-G24*G24)</f>
        <v>3.2433611352189473E-11</v>
      </c>
    </row>
    <row r="25" spans="1:15" x14ac:dyDescent="0.25">
      <c r="A25">
        <v>2</v>
      </c>
      <c r="B25" s="8">
        <v>0</v>
      </c>
      <c r="C25" s="8">
        <v>7.7743678501</v>
      </c>
      <c r="D25" s="8">
        <v>-1.6093804281000001E-2</v>
      </c>
      <c r="E25" s="8">
        <v>0</v>
      </c>
      <c r="F25" s="8">
        <v>0.355853747</v>
      </c>
      <c r="G25" s="8">
        <v>0.93454165810000001</v>
      </c>
      <c r="H25">
        <v>0</v>
      </c>
      <c r="I25">
        <v>-4.1402041999999998E-3</v>
      </c>
      <c r="J25">
        <v>-0.99999142929999996</v>
      </c>
      <c r="K25">
        <v>13.367362157000001</v>
      </c>
      <c r="L25" s="2">
        <v>12.550510784</v>
      </c>
      <c r="M25" t="s">
        <v>32</v>
      </c>
      <c r="O25" s="8">
        <f t="shared" ref="O25:O35" si="4">ABS(1-E25*E25-F25*F25-G25*G25)</f>
        <v>2.1762702751004781E-11</v>
      </c>
    </row>
    <row r="26" spans="1:15" x14ac:dyDescent="0.25">
      <c r="A26">
        <v>3</v>
      </c>
      <c r="B26" s="8">
        <v>0</v>
      </c>
      <c r="C26" s="8">
        <v>12.128955112</v>
      </c>
      <c r="D26" s="8">
        <v>1.7309054902000001</v>
      </c>
      <c r="E26" s="8">
        <v>0</v>
      </c>
      <c r="F26" s="8">
        <v>0.1185946688</v>
      </c>
      <c r="G26" s="8">
        <v>0.99294274989999998</v>
      </c>
      <c r="H26">
        <v>0</v>
      </c>
      <c r="I26">
        <v>0.2797203734</v>
      </c>
      <c r="J26">
        <v>-0.96008151360000005</v>
      </c>
      <c r="K26">
        <v>37.089294066000001</v>
      </c>
      <c r="L26" s="2">
        <v>12.237013937</v>
      </c>
      <c r="M26" t="s">
        <v>32</v>
      </c>
      <c r="O26" s="8">
        <f t="shared" si="4"/>
        <v>4.6755599392156455E-11</v>
      </c>
    </row>
    <row r="27" spans="1:15" x14ac:dyDescent="0.25">
      <c r="A27">
        <v>4</v>
      </c>
      <c r="B27" s="8">
        <v>0</v>
      </c>
      <c r="C27" s="8">
        <v>13.665855787</v>
      </c>
      <c r="D27" s="8">
        <v>-0.78727845650999995</v>
      </c>
      <c r="E27" s="8">
        <v>0</v>
      </c>
      <c r="F27" s="8">
        <v>0.1181564791</v>
      </c>
      <c r="G27" s="8">
        <v>0.99299498809999998</v>
      </c>
      <c r="H27">
        <v>0</v>
      </c>
      <c r="I27">
        <v>-0.11483719420000001</v>
      </c>
      <c r="J27">
        <v>-0.99338432580000002</v>
      </c>
      <c r="K27">
        <v>0.21676911099999999</v>
      </c>
      <c r="L27" s="2">
        <v>12.959272883000001</v>
      </c>
      <c r="M27" t="s">
        <v>32</v>
      </c>
      <c r="O27" s="8">
        <f t="shared" si="4"/>
        <v>5.4972137952802314E-11</v>
      </c>
    </row>
    <row r="28" spans="1:15" x14ac:dyDescent="0.25">
      <c r="A28">
        <v>5</v>
      </c>
      <c r="B28" s="8">
        <v>0</v>
      </c>
      <c r="C28" s="8">
        <v>14.94483093</v>
      </c>
      <c r="D28" s="8">
        <v>3.037314571</v>
      </c>
      <c r="E28" s="8">
        <v>0</v>
      </c>
      <c r="F28" s="8">
        <v>0.60109644880000002</v>
      </c>
      <c r="G28" s="8">
        <v>0.79917648819999998</v>
      </c>
      <c r="H28">
        <v>0</v>
      </c>
      <c r="I28">
        <v>0.39034714860000003</v>
      </c>
      <c r="J28">
        <v>-0.92066774880000002</v>
      </c>
      <c r="K28">
        <v>29.761821387000001</v>
      </c>
      <c r="L28" s="2">
        <v>10.824418206000001</v>
      </c>
      <c r="M28" t="s">
        <v>32</v>
      </c>
      <c r="O28" s="8">
        <f t="shared" si="4"/>
        <v>5.1655679733642046E-11</v>
      </c>
    </row>
    <row r="29" spans="1:15" x14ac:dyDescent="0.25">
      <c r="A29">
        <v>6</v>
      </c>
      <c r="B29" s="8">
        <v>0</v>
      </c>
      <c r="C29" s="8">
        <v>17.254431042</v>
      </c>
      <c r="D29" s="8">
        <v>0</v>
      </c>
      <c r="E29" s="8">
        <v>0</v>
      </c>
      <c r="F29" s="8">
        <v>0.60109644880000002</v>
      </c>
      <c r="G29" s="8">
        <v>0.79917648819999998</v>
      </c>
      <c r="H29">
        <v>0</v>
      </c>
      <c r="I29">
        <v>0</v>
      </c>
      <c r="J29">
        <v>-1</v>
      </c>
      <c r="K29">
        <v>36.948465429999999</v>
      </c>
      <c r="L29" s="2">
        <v>3.8423120227999998</v>
      </c>
      <c r="M29" t="s">
        <v>32</v>
      </c>
      <c r="O29" s="8">
        <f t="shared" si="4"/>
        <v>5.1655679733642046E-11</v>
      </c>
    </row>
    <row r="30" spans="1:15" x14ac:dyDescent="0.25">
      <c r="A30">
        <v>7</v>
      </c>
      <c r="B30" s="8">
        <v>0</v>
      </c>
      <c r="C30" s="8">
        <v>17.611770437000001</v>
      </c>
      <c r="D30" s="8">
        <v>-3.5199061222000001</v>
      </c>
      <c r="E30" s="8">
        <v>0</v>
      </c>
      <c r="F30" s="8">
        <v>0.52479561770000005</v>
      </c>
      <c r="G30" s="8">
        <v>0.85122826529999995</v>
      </c>
      <c r="H30">
        <v>0</v>
      </c>
      <c r="I30">
        <v>-0.38436862589999998</v>
      </c>
      <c r="J30">
        <v>-0.92317970049999998</v>
      </c>
      <c r="K30">
        <v>14.343916050000001</v>
      </c>
      <c r="L30" s="2">
        <v>0.59447929817</v>
      </c>
      <c r="M30" t="s">
        <v>32</v>
      </c>
      <c r="O30" s="8">
        <f t="shared" si="4"/>
        <v>2.7716717809767033E-12</v>
      </c>
    </row>
    <row r="31" spans="1:15" x14ac:dyDescent="0.25">
      <c r="A31">
        <v>8</v>
      </c>
      <c r="B31" s="8">
        <v>0</v>
      </c>
      <c r="C31" s="8">
        <v>26.260631933999999</v>
      </c>
      <c r="D31" s="8">
        <v>6.1227082964999999</v>
      </c>
      <c r="E31" s="8">
        <v>0</v>
      </c>
      <c r="F31" s="8">
        <v>0.48943819999999999</v>
      </c>
      <c r="G31" s="8">
        <v>0.87203798560000001</v>
      </c>
      <c r="H31">
        <v>0</v>
      </c>
      <c r="I31">
        <v>0.4422619814</v>
      </c>
      <c r="J31">
        <v>-0.89688591230000003</v>
      </c>
      <c r="K31">
        <v>57.902779105999997</v>
      </c>
      <c r="L31" s="2">
        <v>16.480437727999998</v>
      </c>
      <c r="M31" t="s">
        <v>32</v>
      </c>
      <c r="O31" s="8">
        <f t="shared" si="4"/>
        <v>5.145417425467258E-11</v>
      </c>
    </row>
    <row r="32" spans="1:15" x14ac:dyDescent="0.25">
      <c r="A32">
        <v>9</v>
      </c>
      <c r="B32" s="8">
        <v>0</v>
      </c>
      <c r="C32" s="8">
        <v>27.098871454000001</v>
      </c>
      <c r="D32" s="8">
        <v>-7.2737901685999997</v>
      </c>
      <c r="E32" s="8">
        <v>0</v>
      </c>
      <c r="F32" s="8">
        <v>0.48240177290000003</v>
      </c>
      <c r="G32" s="8">
        <v>0.87595007250000001</v>
      </c>
      <c r="H32">
        <v>0</v>
      </c>
      <c r="I32">
        <v>-0.50075525639999996</v>
      </c>
      <c r="J32">
        <v>-0.86558891699999996</v>
      </c>
      <c r="K32">
        <v>0.74631717600000003</v>
      </c>
      <c r="L32" s="2">
        <v>1.7126565120999999</v>
      </c>
      <c r="M32" t="s">
        <v>32</v>
      </c>
      <c r="O32" s="8">
        <f t="shared" si="4"/>
        <v>9.8184793628774969E-12</v>
      </c>
    </row>
    <row r="33" spans="1:15" x14ac:dyDescent="0.25">
      <c r="A33">
        <v>10</v>
      </c>
      <c r="B33" s="8">
        <v>0</v>
      </c>
      <c r="C33" s="8">
        <v>34.440327906</v>
      </c>
      <c r="D33" s="8">
        <v>5.4799015333999996</v>
      </c>
      <c r="E33" s="8">
        <v>0</v>
      </c>
      <c r="F33" s="8">
        <v>0.1190922623</v>
      </c>
      <c r="G33" s="8">
        <v>0.99288319209999998</v>
      </c>
      <c r="H33">
        <v>0</v>
      </c>
      <c r="I33">
        <v>0.3103682921</v>
      </c>
      <c r="J33">
        <v>-0.95061639119999997</v>
      </c>
      <c r="K33">
        <v>46.923810308999997</v>
      </c>
      <c r="L33" s="2">
        <v>15.218551971</v>
      </c>
      <c r="M33" t="s">
        <v>32</v>
      </c>
      <c r="O33" s="8">
        <f t="shared" si="4"/>
        <v>9.4417473839314425E-11</v>
      </c>
    </row>
    <row r="34" spans="1:15" x14ac:dyDescent="0.25">
      <c r="A34">
        <v>11</v>
      </c>
      <c r="B34" s="8">
        <v>0</v>
      </c>
      <c r="C34" s="8">
        <v>34.648630222000001</v>
      </c>
      <c r="D34" s="8">
        <v>-3.1024628181999998</v>
      </c>
      <c r="E34" s="8">
        <v>0</v>
      </c>
      <c r="F34" s="8">
        <v>7.57371721E-2</v>
      </c>
      <c r="G34" s="8">
        <v>0.99712781569999998</v>
      </c>
      <c r="H34">
        <v>0</v>
      </c>
      <c r="I34">
        <v>-0.17765704030000001</v>
      </c>
      <c r="J34">
        <v>-0.98409246319999999</v>
      </c>
      <c r="K34">
        <v>3.393601307</v>
      </c>
      <c r="L34" s="2">
        <v>1.7490835401</v>
      </c>
      <c r="M34" t="s">
        <v>32</v>
      </c>
      <c r="O34" s="8">
        <f t="shared" si="4"/>
        <v>8.0358164566973755E-11</v>
      </c>
    </row>
    <row r="35" spans="1:15" x14ac:dyDescent="0.25">
      <c r="A35">
        <v>12</v>
      </c>
      <c r="B35" s="8">
        <v>0</v>
      </c>
      <c r="C35" s="8">
        <v>40.142134603000002</v>
      </c>
      <c r="D35" s="8">
        <v>0</v>
      </c>
      <c r="E35" s="8">
        <v>0</v>
      </c>
      <c r="F35" s="8">
        <v>7.57371721E-2</v>
      </c>
      <c r="G35" s="8">
        <v>0.99712781569999998</v>
      </c>
      <c r="H35">
        <v>0</v>
      </c>
      <c r="I35">
        <v>0</v>
      </c>
      <c r="J35">
        <v>-1</v>
      </c>
      <c r="K35">
        <v>4.3435796299999998</v>
      </c>
      <c r="L35" s="2">
        <v>72.533793243000005</v>
      </c>
      <c r="M35" t="s">
        <v>32</v>
      </c>
      <c r="O35" s="8">
        <f t="shared" si="4"/>
        <v>8.0358164566973755E-11</v>
      </c>
    </row>
    <row r="37" spans="1:15" x14ac:dyDescent="0.25">
      <c r="F37" s="8"/>
      <c r="G37" s="8"/>
      <c r="O37" s="8"/>
    </row>
    <row r="38" spans="1:15" x14ac:dyDescent="0.25">
      <c r="A38" s="11" t="s">
        <v>45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5">
      <c r="A39" t="s">
        <v>17</v>
      </c>
      <c r="B39" t="s">
        <v>37</v>
      </c>
      <c r="C39" s="3" t="s">
        <v>19</v>
      </c>
      <c r="D39" s="3" t="s">
        <v>20</v>
      </c>
      <c r="E39" s="3" t="s">
        <v>21</v>
      </c>
      <c r="F39" s="3" t="s">
        <v>22</v>
      </c>
      <c r="G39" s="3" t="s">
        <v>23</v>
      </c>
      <c r="O39" s="5" t="s">
        <v>44</v>
      </c>
    </row>
    <row r="40" spans="1:15" ht="17.5" x14ac:dyDescent="0.25">
      <c r="A40" t="s">
        <v>30</v>
      </c>
      <c r="B40" s="12" t="s">
        <v>43</v>
      </c>
      <c r="C40" s="12" t="s">
        <v>43</v>
      </c>
      <c r="D40" s="12" t="s">
        <v>43</v>
      </c>
      <c r="E40" s="8">
        <v>0</v>
      </c>
      <c r="F40" s="8">
        <v>0.38268343236509</v>
      </c>
      <c r="G40" s="8">
        <v>0.92387953251128696</v>
      </c>
      <c r="H40" s="15">
        <v>0</v>
      </c>
      <c r="M40" t="s">
        <v>32</v>
      </c>
      <c r="O40" s="8">
        <f>ABS(1-E40*E40-F40*F40-G40*G40)</f>
        <v>5.5511151231257827E-16</v>
      </c>
    </row>
    <row r="41" spans="1:15" ht="17.5" x14ac:dyDescent="0.25">
      <c r="A41">
        <v>1</v>
      </c>
      <c r="B41" s="8">
        <v>0</v>
      </c>
      <c r="C41" s="8">
        <v>4.8222393291844696</v>
      </c>
      <c r="D41" s="8">
        <v>0.106535070973254</v>
      </c>
      <c r="E41" s="8">
        <v>0</v>
      </c>
      <c r="F41" s="8">
        <v>0.23521979119146599</v>
      </c>
      <c r="G41" s="8">
        <v>0.97194220498538098</v>
      </c>
      <c r="H41" s="15">
        <v>1</v>
      </c>
      <c r="M41" t="s">
        <v>32</v>
      </c>
      <c r="O41" s="8">
        <f t="shared" ref="O41:O52" si="5">ABS(1-E41*E41-F41*F41-G41*G41)</f>
        <v>1.2212453270876722E-15</v>
      </c>
    </row>
    <row r="42" spans="1:15" ht="17.5" x14ac:dyDescent="0.25">
      <c r="A42">
        <v>2</v>
      </c>
      <c r="B42" s="8">
        <v>0</v>
      </c>
      <c r="C42" s="8">
        <v>7.7743678550540496</v>
      </c>
      <c r="D42" s="8">
        <v>-1.6093804301322099E-2</v>
      </c>
      <c r="E42" s="8">
        <v>0</v>
      </c>
      <c r="F42" s="8">
        <v>0.355853746992709</v>
      </c>
      <c r="G42" s="8">
        <v>0.93454165811442003</v>
      </c>
      <c r="H42" s="15">
        <v>2</v>
      </c>
      <c r="M42" t="s">
        <v>32</v>
      </c>
      <c r="O42" s="8">
        <f t="shared" si="5"/>
        <v>4.4408920985006262E-16</v>
      </c>
    </row>
    <row r="43" spans="1:15" ht="17.5" x14ac:dyDescent="0.25">
      <c r="A43">
        <v>3</v>
      </c>
      <c r="B43" s="8">
        <v>0</v>
      </c>
      <c r="C43" s="8">
        <v>12.1289551168869</v>
      </c>
      <c r="D43" s="8">
        <v>1.73090549166942</v>
      </c>
      <c r="E43" s="8">
        <v>0</v>
      </c>
      <c r="F43" s="8">
        <v>0.11859466872122</v>
      </c>
      <c r="G43" s="8">
        <v>0.99294274988586495</v>
      </c>
      <c r="H43" s="15">
        <v>3</v>
      </c>
      <c r="M43" t="s">
        <v>32</v>
      </c>
      <c r="O43" s="8">
        <f t="shared" si="5"/>
        <v>6.6613381477509392E-16</v>
      </c>
    </row>
    <row r="44" spans="1:15" ht="17.5" x14ac:dyDescent="0.25">
      <c r="A44">
        <v>4</v>
      </c>
      <c r="B44" s="8">
        <v>0</v>
      </c>
      <c r="C44" s="8">
        <v>13.665855791122301</v>
      </c>
      <c r="D44" s="8">
        <v>-0.78727845696948895</v>
      </c>
      <c r="E44" s="8">
        <v>0</v>
      </c>
      <c r="F44" s="8">
        <v>0.118156478996143</v>
      </c>
      <c r="G44" s="8">
        <v>0.99299498814003795</v>
      </c>
      <c r="H44" s="15">
        <v>4</v>
      </c>
      <c r="M44" t="s">
        <v>32</v>
      </c>
      <c r="O44" s="8">
        <f t="shared" si="5"/>
        <v>1.1102230246251565E-16</v>
      </c>
    </row>
    <row r="45" spans="1:15" ht="17.5" x14ac:dyDescent="0.25">
      <c r="A45">
        <v>5</v>
      </c>
      <c r="B45" s="8">
        <v>0</v>
      </c>
      <c r="C45" s="8">
        <v>14.944830933695201</v>
      </c>
      <c r="D45" s="8">
        <v>3.0373145725506498</v>
      </c>
      <c r="E45" s="8">
        <v>0</v>
      </c>
      <c r="F45" s="8">
        <v>0.60109644877775703</v>
      </c>
      <c r="G45" s="8">
        <v>0.799176488184412</v>
      </c>
      <c r="H45" s="15">
        <v>5</v>
      </c>
      <c r="M45" t="s">
        <v>32</v>
      </c>
      <c r="O45" s="8">
        <f t="shared" si="5"/>
        <v>2.2204460492503131E-16</v>
      </c>
    </row>
    <row r="46" spans="1:15" ht="17.5" x14ac:dyDescent="0.25">
      <c r="A46">
        <v>6</v>
      </c>
      <c r="B46" s="8">
        <v>0</v>
      </c>
      <c r="C46" s="8">
        <v>17.254431044612701</v>
      </c>
      <c r="D46" s="8">
        <v>0</v>
      </c>
      <c r="E46" s="8">
        <v>0</v>
      </c>
      <c r="F46" s="8">
        <v>0.60109644877775703</v>
      </c>
      <c r="G46" s="8">
        <v>0.799176488184412</v>
      </c>
      <c r="H46" s="15">
        <v>6</v>
      </c>
      <c r="M46" t="s">
        <v>32</v>
      </c>
      <c r="O46" s="8">
        <f t="shared" si="5"/>
        <v>2.2204460492503131E-16</v>
      </c>
    </row>
    <row r="47" spans="1:15" ht="17.5" x14ac:dyDescent="0.25">
      <c r="A47">
        <v>7</v>
      </c>
      <c r="B47" s="8">
        <v>0</v>
      </c>
      <c r="C47" s="8">
        <v>17.611770439010499</v>
      </c>
      <c r="D47" s="8">
        <v>-3.5199061229933801</v>
      </c>
      <c r="E47" s="8">
        <v>0</v>
      </c>
      <c r="F47" s="8">
        <v>0.52479561770556105</v>
      </c>
      <c r="G47" s="8">
        <v>0.851228265294944</v>
      </c>
      <c r="H47" s="15">
        <v>7</v>
      </c>
      <c r="M47" t="s">
        <v>32</v>
      </c>
      <c r="O47" s="8">
        <f t="shared" si="5"/>
        <v>8.8817841970012523E-16</v>
      </c>
    </row>
    <row r="48" spans="1:15" ht="17.5" x14ac:dyDescent="0.25">
      <c r="A48">
        <v>8</v>
      </c>
      <c r="B48" s="8">
        <v>0</v>
      </c>
      <c r="C48" s="8">
        <v>26.260631938496601</v>
      </c>
      <c r="D48" s="8">
        <v>6.1227082986963497</v>
      </c>
      <c r="E48" s="8">
        <v>0</v>
      </c>
      <c r="F48" s="8">
        <v>0.48943819998452098</v>
      </c>
      <c r="G48" s="8">
        <v>0.87203798563819002</v>
      </c>
      <c r="H48" s="15">
        <v>8</v>
      </c>
      <c r="M48" t="s">
        <v>32</v>
      </c>
      <c r="O48" s="8">
        <f t="shared" si="5"/>
        <v>1.1102230246251565E-16</v>
      </c>
    </row>
    <row r="49" spans="1:15" ht="17.5" x14ac:dyDescent="0.25">
      <c r="A49">
        <v>9</v>
      </c>
      <c r="B49" s="8">
        <v>0</v>
      </c>
      <c r="C49" s="8">
        <v>27.098871456960499</v>
      </c>
      <c r="D49" s="8">
        <v>-7.2737901699832896</v>
      </c>
      <c r="E49" s="8">
        <v>0</v>
      </c>
      <c r="F49" s="8">
        <v>0.482401772911417</v>
      </c>
      <c r="G49" s="8">
        <v>0.87595007248810797</v>
      </c>
      <c r="H49" s="15">
        <v>9</v>
      </c>
      <c r="M49" t="s">
        <v>32</v>
      </c>
      <c r="O49" s="8">
        <f t="shared" si="5"/>
        <v>0</v>
      </c>
    </row>
    <row r="50" spans="1:15" ht="17.5" x14ac:dyDescent="0.25">
      <c r="A50">
        <v>10</v>
      </c>
      <c r="B50" s="8">
        <v>0</v>
      </c>
      <c r="C50" s="8">
        <v>34.440327910304902</v>
      </c>
      <c r="D50" s="8">
        <v>5.4799015347012299</v>
      </c>
      <c r="E50" s="8">
        <v>0</v>
      </c>
      <c r="F50" s="8">
        <v>0.119092262252746</v>
      </c>
      <c r="G50" s="8">
        <v>0.99288319205812103</v>
      </c>
      <c r="H50" s="15">
        <v>10</v>
      </c>
      <c r="M50" t="s">
        <v>32</v>
      </c>
      <c r="O50" s="8">
        <f t="shared" si="5"/>
        <v>5.5511151231257827E-16</v>
      </c>
    </row>
    <row r="51" spans="1:15" ht="17.5" x14ac:dyDescent="0.25">
      <c r="A51">
        <v>11</v>
      </c>
      <c r="B51" s="8">
        <v>0</v>
      </c>
      <c r="C51" s="8">
        <v>34.648630225717397</v>
      </c>
      <c r="D51" s="8">
        <v>-3.1024628188880099</v>
      </c>
      <c r="E51" s="8">
        <v>0</v>
      </c>
      <c r="F51" s="8">
        <v>7.5737172042800199E-2</v>
      </c>
      <c r="G51" s="8">
        <v>0.99712781566404995</v>
      </c>
      <c r="H51" s="15">
        <v>11</v>
      </c>
      <c r="M51" t="s">
        <v>32</v>
      </c>
      <c r="O51" s="8">
        <f t="shared" si="5"/>
        <v>3.3306690738754696E-16</v>
      </c>
    </row>
    <row r="52" spans="1:15" ht="17.5" x14ac:dyDescent="0.25">
      <c r="A52">
        <v>12</v>
      </c>
      <c r="B52" s="8">
        <v>0</v>
      </c>
      <c r="C52" s="8">
        <v>40.142134603530103</v>
      </c>
      <c r="D52" s="8">
        <v>0</v>
      </c>
      <c r="E52" s="8">
        <v>0</v>
      </c>
      <c r="F52" s="8">
        <v>7.5737172042800296E-2</v>
      </c>
      <c r="G52" s="8">
        <v>0.99712781566404995</v>
      </c>
      <c r="H52" s="15">
        <v>12</v>
      </c>
      <c r="M52" t="s">
        <v>32</v>
      </c>
      <c r="O52" s="8">
        <f t="shared" si="5"/>
        <v>3.3306690738754696E-16</v>
      </c>
    </row>
    <row r="53" spans="1:15" x14ac:dyDescent="0.25">
      <c r="E53" s="8"/>
      <c r="F53" s="8"/>
      <c r="G53" s="8"/>
    </row>
  </sheetData>
  <phoneticPr fontId="3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库克</vt:lpstr>
      <vt:lpstr>双高斯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Changmao Wu</cp:lastModifiedBy>
  <dcterms:created xsi:type="dcterms:W3CDTF">2023-07-04T02:21:00Z</dcterms:created>
  <dcterms:modified xsi:type="dcterms:W3CDTF">2023-07-07T08:28:20Z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6CDFD857563B4F36A5E404C894310E65_11</vt:lpwstr>
  </property>
  <property fmtid="{D5CDD505-2E9C-101B-9397-08002B2CF9AE}" pid="3" name="KSOProductBuildVer">
    <vt:lpwstr>2052-11.1.0.14309</vt:lpwstr>
  </property>
</Properties>
</file>