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<sst xmlns="http://schemas.openxmlformats.org/spreadsheetml/2006/main" count="25" uniqueCount="25">
  <si>
    <t>Group</t>
  </si>
  <si>
    <t>Pre-test 
stage</t>
  </si>
  <si>
    <t xml:space="preserve">New technology 
acceptance </t>
  </si>
  <si>
    <t>Self-
confidence</t>
  </si>
  <si>
    <t>Feedback
 seeking</t>
  </si>
  <si>
    <t>Times for
 writing abstract</t>
  </si>
  <si>
    <t>Training stage</t>
  </si>
  <si>
    <t>First Draft Formal quality</t>
  </si>
  <si>
    <t xml:space="preserve">First Draft Perceived quality
</t>
  </si>
  <si>
    <t>Second Draft Formal quality</t>
  </si>
  <si>
    <t xml:space="preserve">Second Draft Perceived quality
</t>
  </si>
  <si>
    <t>Post-test 
stage</t>
  </si>
  <si>
    <t xml:space="preserve">Technology acceptance
</t>
  </si>
  <si>
    <t>First Draft Satisfaction</t>
  </si>
  <si>
    <t xml:space="preserve">Second Draft Satisfaction
</t>
  </si>
  <si>
    <t>Engagemnt</t>
  </si>
  <si>
    <t xml:space="preserve">Knowledge Construction
</t>
  </si>
  <si>
    <t>Mean ALens</t>
  </si>
  <si>
    <t>SD ALens</t>
  </si>
  <si>
    <t xml:space="preserve">Mean Baseline </t>
  </si>
  <si>
    <t>SD Baseline</t>
  </si>
  <si>
    <t>t</t>
  </si>
  <si>
    <t>p-Value</t>
  </si>
  <si>
    <t>age</t>
  </si>
  <si>
    <t>s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</si>
</sst>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_ "/>
    <numFmt numFmtId="179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9" applyNumberFormat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2" borderId="10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4" xfId="0" applyNumberFormat="1" applyBorder="1" applyAlignment="1">
      <alignment horizontal="center" vertical="center" wrapText="1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11:Z46"/>
  <sheetViews>
    <sheetView tabSelected="1" zoomScale="70" zoomScaleNormal="70" workbookViewId="0">
      <selection activeCell="U3" sqref="U3"/>
    </sheetView>
  </sheetViews>
  <sheetFormatPr defaultColWidth="8.88888888888889" defaultRowHeight="14.4"/>
  <cols>
    <col min="10" max="10" width="11.8888888888889" customWidth="1"/>
    <col min="12" max="12" width="14.1111111111111"/>
    <col min="13" max="24" width="12.8888888888889"/>
    <col min="25" max="25" width="13" customWidth="1"/>
    <col min="26" max="26" width="12.8888888888889"/>
  </cols>
  <sheetData>
    <row r="11" spans="12:13">
      <c r="L11">
        <v>12</v>
      </c>
      <c r="M11">
        <v>9</v>
      </c>
    </row>
    <row r="12" ht="57.6" spans="10:26">
      <c r="J12" s="3" t="s">
        <v>0</v>
      </c>
      <c r="K12" s="4" t="s">
        <v>1</v>
      </c>
      <c r="L12" s="5" t="s">
        <v>2</v>
      </c>
      <c r="M12" s="6" t="s">
        <v>3</v>
      </c>
      <c r="N12" s="6" t="s">
        <v>4</v>
      </c>
      <c r="O12" s="6" t="s">
        <v>5</v>
      </c>
      <c r="P12" s="4" t="s">
        <v>6</v>
      </c>
      <c r="Q12" s="6" t="s">
        <v>7</v>
      </c>
      <c r="R12" s="6" t="s">
        <v>8</v>
      </c>
      <c r="S12" s="6" t="s">
        <v>9</v>
      </c>
      <c r="T12" s="6" t="s">
        <v>10</v>
      </c>
      <c r="U12" s="4" t="s">
        <v>11</v>
      </c>
      <c r="V12" s="6" t="s">
        <v>12</v>
      </c>
      <c r="W12" s="6" t="s">
        <v>13</v>
      </c>
      <c r="X12" s="6" t="s">
        <v>14</v>
      </c>
      <c r="Y12" s="3" t="s">
        <v>15</v>
      </c>
      <c r="Z12" s="6" t="s">
        <v>16</v>
      </c>
    </row>
    <row r="13" ht="16" hidden="1" customHeight="1" spans="10:26">
      <c r="J13" s="3"/>
      <c r="K13" s="7"/>
      <c r="L13" s="3">
        <v>6</v>
      </c>
      <c r="M13" s="3">
        <v>4</v>
      </c>
      <c r="N13" s="3">
        <v>4</v>
      </c>
      <c r="O13" s="3">
        <v>0</v>
      </c>
      <c r="P13" s="7"/>
      <c r="Q13" s="8">
        <v>3</v>
      </c>
      <c r="R13" s="11">
        <v>4</v>
      </c>
      <c r="S13" s="8">
        <v>4.85714285714286</v>
      </c>
      <c r="T13" s="3">
        <v>5</v>
      </c>
      <c r="U13" s="7"/>
      <c r="V13" s="12">
        <v>4.1</v>
      </c>
      <c r="W13" s="3">
        <v>2</v>
      </c>
      <c r="X13" s="3">
        <v>5</v>
      </c>
      <c r="Y13" s="3">
        <v>4</v>
      </c>
      <c r="Z13" s="3">
        <v>5</v>
      </c>
    </row>
    <row r="14" ht="16" hidden="1" customHeight="1" spans="10:26">
      <c r="J14" s="3"/>
      <c r="K14" s="7"/>
      <c r="L14" s="3">
        <v>6</v>
      </c>
      <c r="M14" s="3">
        <v>5</v>
      </c>
      <c r="N14" s="3">
        <v>4</v>
      </c>
      <c r="O14" s="3">
        <v>0</v>
      </c>
      <c r="P14" s="7"/>
      <c r="Q14" s="8">
        <v>3.57142857142857</v>
      </c>
      <c r="R14" s="11">
        <v>4</v>
      </c>
      <c r="S14" s="8">
        <v>6</v>
      </c>
      <c r="T14" s="3">
        <v>5</v>
      </c>
      <c r="U14" s="7"/>
      <c r="V14" s="12">
        <v>4</v>
      </c>
      <c r="W14" s="3">
        <v>3</v>
      </c>
      <c r="X14" s="3">
        <v>5</v>
      </c>
      <c r="Y14" s="3">
        <v>4</v>
      </c>
      <c r="Z14" s="3">
        <v>5</v>
      </c>
    </row>
    <row r="15" ht="16" hidden="1" customHeight="1" spans="10:26">
      <c r="J15" s="3"/>
      <c r="K15" s="7"/>
      <c r="L15" s="3">
        <v>5</v>
      </c>
      <c r="M15" s="3">
        <v>6</v>
      </c>
      <c r="N15" s="3">
        <v>4</v>
      </c>
      <c r="O15" s="3">
        <v>0</v>
      </c>
      <c r="P15" s="7"/>
      <c r="Q15" s="8">
        <v>4.85714285714286</v>
      </c>
      <c r="R15" s="11">
        <v>4</v>
      </c>
      <c r="S15" s="8">
        <v>6.71428571428571</v>
      </c>
      <c r="T15" s="3">
        <v>7</v>
      </c>
      <c r="U15" s="7"/>
      <c r="V15" s="12">
        <v>4</v>
      </c>
      <c r="W15" s="3">
        <v>3</v>
      </c>
      <c r="X15" s="3">
        <v>5</v>
      </c>
      <c r="Y15" s="3">
        <v>4</v>
      </c>
      <c r="Z15" s="3">
        <v>5</v>
      </c>
    </row>
    <row r="16" ht="16" hidden="1" customHeight="1" spans="10:26">
      <c r="J16" s="3"/>
      <c r="K16" s="7"/>
      <c r="L16" s="3">
        <v>6</v>
      </c>
      <c r="M16" s="3">
        <v>7</v>
      </c>
      <c r="N16" s="3">
        <v>5</v>
      </c>
      <c r="O16" s="3">
        <v>0</v>
      </c>
      <c r="P16" s="7"/>
      <c r="Q16" s="8">
        <v>4.85714285714286</v>
      </c>
      <c r="R16" s="11">
        <v>4</v>
      </c>
      <c r="S16" s="8">
        <v>4.85714285714286</v>
      </c>
      <c r="T16" s="3">
        <v>5</v>
      </c>
      <c r="U16" s="7"/>
      <c r="V16" s="12">
        <v>4</v>
      </c>
      <c r="W16" s="3">
        <v>3</v>
      </c>
      <c r="X16" s="3">
        <v>5</v>
      </c>
      <c r="Y16" s="3">
        <v>4</v>
      </c>
      <c r="Z16" s="3">
        <v>5</v>
      </c>
    </row>
    <row r="17" ht="16" hidden="1" customHeight="1" spans="10:26">
      <c r="J17" s="3"/>
      <c r="K17" s="7"/>
      <c r="L17" s="3">
        <v>6</v>
      </c>
      <c r="M17" s="3">
        <v>5</v>
      </c>
      <c r="N17" s="3">
        <v>6</v>
      </c>
      <c r="O17" s="3">
        <v>1</v>
      </c>
      <c r="P17" s="7"/>
      <c r="Q17" s="8">
        <v>4.57142857142857</v>
      </c>
      <c r="R17" s="11">
        <v>5</v>
      </c>
      <c r="S17" s="8">
        <v>5.57142857142857</v>
      </c>
      <c r="T17" s="3">
        <v>6</v>
      </c>
      <c r="U17" s="7"/>
      <c r="V17" s="12">
        <v>2</v>
      </c>
      <c r="W17" s="3">
        <v>3</v>
      </c>
      <c r="X17" s="3">
        <v>6</v>
      </c>
      <c r="Y17" s="3">
        <v>5</v>
      </c>
      <c r="Z17" s="3">
        <v>5</v>
      </c>
    </row>
    <row r="18" ht="16" hidden="1" customHeight="1" spans="10:26">
      <c r="J18" s="3"/>
      <c r="K18" s="7"/>
      <c r="L18" s="3">
        <v>5</v>
      </c>
      <c r="M18" s="3">
        <v>5</v>
      </c>
      <c r="N18" s="3">
        <v>6</v>
      </c>
      <c r="O18" s="3">
        <v>0</v>
      </c>
      <c r="P18" s="7"/>
      <c r="Q18" s="8">
        <v>5.14285714285714</v>
      </c>
      <c r="R18" s="11">
        <v>5</v>
      </c>
      <c r="S18" s="8">
        <v>6</v>
      </c>
      <c r="T18" s="3">
        <v>6</v>
      </c>
      <c r="U18" s="7"/>
      <c r="V18" s="12">
        <v>4.2</v>
      </c>
      <c r="W18" s="3">
        <v>3</v>
      </c>
      <c r="X18" s="3">
        <v>5</v>
      </c>
      <c r="Y18" s="3">
        <v>5</v>
      </c>
      <c r="Z18" s="3">
        <v>6</v>
      </c>
    </row>
    <row r="19" ht="16" hidden="1" customHeight="1" spans="10:26">
      <c r="J19" s="3"/>
      <c r="K19" s="7"/>
      <c r="L19" s="3">
        <v>6</v>
      </c>
      <c r="M19" s="3">
        <v>5</v>
      </c>
      <c r="N19" s="3">
        <v>5</v>
      </c>
      <c r="O19" s="3">
        <v>0</v>
      </c>
      <c r="P19" s="7"/>
      <c r="Q19" s="8">
        <v>3</v>
      </c>
      <c r="R19" s="11">
        <v>4</v>
      </c>
      <c r="S19" s="8">
        <v>3.71428571428571</v>
      </c>
      <c r="T19" s="3">
        <v>5</v>
      </c>
      <c r="U19" s="7"/>
      <c r="V19" s="12">
        <v>5.1</v>
      </c>
      <c r="W19" s="3">
        <v>2</v>
      </c>
      <c r="X19" s="3">
        <v>5</v>
      </c>
      <c r="Y19" s="3">
        <v>4</v>
      </c>
      <c r="Z19" s="3">
        <v>5</v>
      </c>
    </row>
    <row r="20" ht="16" hidden="1" customHeight="1" spans="10:26">
      <c r="J20" s="3"/>
      <c r="K20" s="7"/>
      <c r="L20" s="3">
        <v>5</v>
      </c>
      <c r="M20" s="3">
        <v>5</v>
      </c>
      <c r="N20" s="3">
        <v>6</v>
      </c>
      <c r="O20" s="3">
        <v>0</v>
      </c>
      <c r="P20" s="7"/>
      <c r="Q20" s="8">
        <v>3.28571428571429</v>
      </c>
      <c r="R20" s="11">
        <v>5</v>
      </c>
      <c r="S20" s="8">
        <v>6</v>
      </c>
      <c r="T20" s="3">
        <v>6</v>
      </c>
      <c r="U20" s="7"/>
      <c r="V20" s="12">
        <v>5.2</v>
      </c>
      <c r="W20" s="3">
        <v>5</v>
      </c>
      <c r="X20" s="3">
        <v>5</v>
      </c>
      <c r="Y20" s="3">
        <v>5</v>
      </c>
      <c r="Z20" s="3">
        <v>6</v>
      </c>
    </row>
    <row r="21" ht="16" hidden="1" customHeight="1" spans="10:26">
      <c r="J21" s="3"/>
      <c r="K21" s="7"/>
      <c r="L21" s="3">
        <v>6</v>
      </c>
      <c r="M21" s="3">
        <v>5</v>
      </c>
      <c r="N21" s="3">
        <v>5</v>
      </c>
      <c r="O21" s="3">
        <v>0</v>
      </c>
      <c r="P21" s="7"/>
      <c r="Q21" s="8">
        <v>4.28571428571429</v>
      </c>
      <c r="R21" s="11">
        <v>3</v>
      </c>
      <c r="S21" s="8">
        <v>3.42857142857143</v>
      </c>
      <c r="T21" s="3">
        <v>4</v>
      </c>
      <c r="U21" s="7"/>
      <c r="V21" s="12">
        <v>5.8</v>
      </c>
      <c r="W21" s="3">
        <v>4</v>
      </c>
      <c r="X21" s="3">
        <v>5</v>
      </c>
      <c r="Y21" s="3">
        <v>5</v>
      </c>
      <c r="Z21" s="3">
        <v>6</v>
      </c>
    </row>
    <row r="22" hidden="1" spans="10:26">
      <c r="J22" s="3"/>
      <c r="K22" s="7"/>
      <c r="L22" s="3">
        <v>6</v>
      </c>
      <c r="M22" s="3">
        <v>5</v>
      </c>
      <c r="N22" s="3">
        <v>6</v>
      </c>
      <c r="O22" s="3">
        <v>1</v>
      </c>
      <c r="P22" s="7"/>
      <c r="Q22" s="8">
        <v>3.85714285714286</v>
      </c>
      <c r="R22" s="11">
        <v>6</v>
      </c>
      <c r="S22" s="8">
        <v>5.85714285714286</v>
      </c>
      <c r="T22" s="3">
        <v>6</v>
      </c>
      <c r="U22" s="7"/>
      <c r="V22" s="12">
        <v>5.8</v>
      </c>
      <c r="W22" s="3">
        <v>5</v>
      </c>
      <c r="X22" s="3">
        <v>6</v>
      </c>
      <c r="Y22" s="3">
        <v>4</v>
      </c>
      <c r="Z22" s="3">
        <v>6</v>
      </c>
    </row>
    <row r="23" hidden="1" spans="10:26">
      <c r="J23" s="3"/>
      <c r="K23" s="7"/>
      <c r="L23" s="3">
        <v>6</v>
      </c>
      <c r="M23" s="3">
        <v>6</v>
      </c>
      <c r="N23" s="3">
        <v>6</v>
      </c>
      <c r="O23" s="3">
        <v>0</v>
      </c>
      <c r="P23" s="7"/>
      <c r="Q23" s="8">
        <v>4.14285714285714</v>
      </c>
      <c r="R23" s="11">
        <v>4</v>
      </c>
      <c r="S23" s="8">
        <v>6</v>
      </c>
      <c r="T23" s="3">
        <v>6</v>
      </c>
      <c r="U23" s="7"/>
      <c r="V23" s="12">
        <v>4.9</v>
      </c>
      <c r="W23" s="3">
        <v>5</v>
      </c>
      <c r="X23" s="3">
        <v>6</v>
      </c>
      <c r="Y23" s="3">
        <v>4</v>
      </c>
      <c r="Z23" s="3">
        <v>3</v>
      </c>
    </row>
    <row r="24" hidden="1" spans="10:26">
      <c r="J24" s="3"/>
      <c r="K24" s="7"/>
      <c r="L24" s="3">
        <v>7</v>
      </c>
      <c r="M24" s="3">
        <v>7</v>
      </c>
      <c r="N24" s="3">
        <v>6</v>
      </c>
      <c r="O24" s="3">
        <v>2</v>
      </c>
      <c r="P24" s="7"/>
      <c r="Q24" s="8">
        <v>4.42857142857143</v>
      </c>
      <c r="R24" s="11">
        <v>6</v>
      </c>
      <c r="S24" s="8">
        <v>5.71428571428571</v>
      </c>
      <c r="T24" s="3">
        <v>6</v>
      </c>
      <c r="U24" s="7"/>
      <c r="V24" s="12">
        <v>4</v>
      </c>
      <c r="W24" s="3">
        <v>4</v>
      </c>
      <c r="X24" s="3">
        <v>6</v>
      </c>
      <c r="Y24" s="3">
        <v>4</v>
      </c>
      <c r="Z24" s="3">
        <v>7</v>
      </c>
    </row>
    <row r="25" s="1" customFormat="1" spans="10:26">
      <c r="J25" s="8" t="s">
        <v>17</v>
      </c>
      <c r="K25" s="7"/>
      <c r="L25" s="8">
        <f>AVERAGE(L13,L14,L15,L16,L17,L18,L19,L20,L21,L22,L23,L24)</f>
        <v>5.83333333333333</v>
      </c>
      <c r="M25" s="8">
        <f>AVERAGE(M13,M14,M15,M16,M17,M18,M19,M20,M21,M22,M23,M24)</f>
        <v>5.41666666666667</v>
      </c>
      <c r="N25" s="8">
        <f>AVERAGE(N13,N14,N15,N16,N17,N18,N19,N20,N21,N22,N23,N24)</f>
        <v>5.25</v>
      </c>
      <c r="O25" s="8">
        <f>AVERAGE(O13,O14,O15,O16,O17,O18,O19,O20,O21,O22,O23,O24)</f>
        <v>0.333333333333333</v>
      </c>
      <c r="P25" s="7"/>
      <c r="Q25" s="8">
        <f>AVERAGE(Q13,Q14,Q15,Q16,Q17,Q18,Q19,Q20,Q21,Q22,Q23,Q24)</f>
        <v>4.08333333333333</v>
      </c>
      <c r="R25" s="8">
        <f>AVERAGE(R13,R14,R15,R16,R17,R18,R19,R20,R21,R22,R23,R24)</f>
        <v>4.5</v>
      </c>
      <c r="S25" s="8">
        <f>AVERAGE(S13,S14,S15,S16,S17,S18,S19,S20,S21,S22,S23,S24)</f>
        <v>5.39285714285714</v>
      </c>
      <c r="T25" s="8">
        <f>AVERAGE(T13,T14,T15,T16,T17,T18,T19,T20,T21,T22,T23,T24)</f>
        <v>5.58333333333333</v>
      </c>
      <c r="U25" s="7"/>
      <c r="V25" s="8">
        <f>AVERAGE(V13,V14,V15,V16,V17,V18,V19,V20,V21,V22,V23,V24)</f>
        <v>4.425</v>
      </c>
      <c r="W25" s="8">
        <f>AVERAGE(W13,W14,W15,W16,W17,W18,W19,W20,W21,W22,W23,W24)</f>
        <v>3.5</v>
      </c>
      <c r="X25" s="8">
        <f>AVERAGE(X13,X14,X15,X16,X17,X18,X19,X20,X21,X22,X23,X24)</f>
        <v>5.33333333333333</v>
      </c>
      <c r="Y25" s="8">
        <f>AVERAGE(Y13,Y14,Y15,Y16,Y17,Y18,Y19,Y20,Y21,Y22,Y23,Y24)</f>
        <v>4.33333333333333</v>
      </c>
      <c r="Z25" s="8">
        <f>AVERAGE(Z13,Z14,Z15,Z16,Z17,Z18,Z19,Z20,Z21,Z22,Z23,Z24)</f>
        <v>5.33333333333333</v>
      </c>
    </row>
    <row r="26" s="1" customFormat="1" spans="10:26">
      <c r="J26" s="8" t="s">
        <v>18</v>
      </c>
      <c r="K26" s="7"/>
      <c r="L26" s="8">
        <f>STDEV(L24,L23,L22,L21,L20,L19,L18,L17,L16,L15,L14,L13)</f>
        <v>0.577350269189626</v>
      </c>
      <c r="M26" s="8">
        <f>STDEV(M24,M23,M22,M21,M20,M19,M18,M17,M16,M15,M14,M13)</f>
        <v>0.90033663737852</v>
      </c>
      <c r="N26" s="8">
        <f>STDEV(N24,N23,N22,N21,N20,N19,N18,N17,N16,N15,N14,N13)</f>
        <v>0.866025403784439</v>
      </c>
      <c r="O26" s="8">
        <f>STDEV(O24,O23,O22,O21,O20,O19,O18,O17,O16,O15,O14,O13)</f>
        <v>0.65133894727893</v>
      </c>
      <c r="P26" s="7"/>
      <c r="Q26" s="8">
        <f>STDEV(Q24,Q23,Q22,Q21,Q20,Q19,Q18,Q17,Q16,Q15,Q14,Q13)</f>
        <v>0.739699415794452</v>
      </c>
      <c r="R26" s="8">
        <f>STDEV(R24,R23,R22,R21,R20,R19,R18,R17,R16,R15,R14,R13)</f>
        <v>0.904534033733291</v>
      </c>
      <c r="S26" s="8">
        <f>STDEV(S24,S23,S22,S21,S20,S19,S18,S17,S16,S15,S14,S13)</f>
        <v>0.991849904857702</v>
      </c>
      <c r="T26" s="8">
        <f>STDEV(T24,T23,T22,T21,T20,T19,T18,T17,T16,T15,T14,T13)</f>
        <v>0.792961461098759</v>
      </c>
      <c r="U26" s="7"/>
      <c r="V26" s="8">
        <f>STDEV(V24,V23,V22,V21,V20,V19,V18,V17,V16,V15,V14,V13)</f>
        <v>1.03671246123153</v>
      </c>
      <c r="W26" s="8">
        <f>STDEV(W24,W23,W22,W21,W20,W19,W18,W17,W16,W15,W14,W13)</f>
        <v>1.08711461300922</v>
      </c>
      <c r="X26" s="8">
        <f>STDEV(X24,X23,X22,X21,X20,X19,X18,X17,X16,X15,X14,X13)</f>
        <v>0.492365963917331</v>
      </c>
      <c r="Y26" s="8">
        <f>STDEV(Y24,Y23,Y22,Y21,Y20,Y19,Y18,Y17,Y16,Y15,Y14,Y13)</f>
        <v>0.492365963917331</v>
      </c>
      <c r="Z26" s="8">
        <f>STDEV(Z24,Z23,Z22,Z21,Z20,Z19,Z18,Z17,Z16,Z15,Z14,Z13)</f>
        <v>0.984731927834662</v>
      </c>
    </row>
    <row r="27" hidden="1" spans="10:26">
      <c r="J27" s="3"/>
      <c r="K27" s="7"/>
      <c r="L27" s="3"/>
      <c r="M27" s="3"/>
      <c r="N27" s="3"/>
      <c r="O27" s="3"/>
      <c r="P27" s="7"/>
      <c r="Q27" s="3"/>
      <c r="R27" s="3"/>
      <c r="S27" s="3"/>
      <c r="T27" s="3"/>
      <c r="U27" s="7"/>
      <c r="V27" s="3"/>
      <c r="W27" s="3"/>
      <c r="X27" s="3"/>
      <c r="Y27" s="3"/>
      <c r="Z27" s="3"/>
    </row>
    <row r="28" hidden="1" spans="10:26">
      <c r="J28" s="3"/>
      <c r="K28" s="7"/>
      <c r="L28" s="3">
        <v>5</v>
      </c>
      <c r="M28" s="3">
        <v>4</v>
      </c>
      <c r="N28" s="3">
        <v>4</v>
      </c>
      <c r="O28" s="3">
        <v>0</v>
      </c>
      <c r="P28" s="7"/>
      <c r="Q28" s="8">
        <v>3</v>
      </c>
      <c r="R28" s="11">
        <v>4</v>
      </c>
      <c r="S28" s="8">
        <v>4.57142857142857</v>
      </c>
      <c r="T28" s="3">
        <v>4</v>
      </c>
      <c r="U28" s="7"/>
      <c r="V28" s="12">
        <v>3.1</v>
      </c>
      <c r="W28" s="3">
        <v>4</v>
      </c>
      <c r="X28" s="3">
        <v>5</v>
      </c>
      <c r="Y28" s="3">
        <v>5</v>
      </c>
      <c r="Z28" s="3">
        <v>4</v>
      </c>
    </row>
    <row r="29" hidden="1" spans="10:26">
      <c r="J29" s="3"/>
      <c r="K29" s="7"/>
      <c r="L29" s="3">
        <v>6</v>
      </c>
      <c r="M29" s="3">
        <v>6</v>
      </c>
      <c r="N29" s="3">
        <v>4</v>
      </c>
      <c r="O29" s="3">
        <v>0</v>
      </c>
      <c r="P29" s="7"/>
      <c r="Q29" s="8">
        <v>3.71428571428571</v>
      </c>
      <c r="R29" s="11">
        <v>4</v>
      </c>
      <c r="S29" s="8">
        <v>4.57142857142857</v>
      </c>
      <c r="T29" s="3">
        <v>5</v>
      </c>
      <c r="U29" s="7"/>
      <c r="V29" s="12">
        <v>5.2</v>
      </c>
      <c r="W29" s="3">
        <v>4</v>
      </c>
      <c r="X29" s="3">
        <v>6</v>
      </c>
      <c r="Y29" s="3">
        <v>4</v>
      </c>
      <c r="Z29" s="3">
        <v>3</v>
      </c>
    </row>
    <row r="30" hidden="1" spans="10:26">
      <c r="J30" s="3"/>
      <c r="K30" s="7"/>
      <c r="L30" s="3">
        <v>6</v>
      </c>
      <c r="M30" s="3">
        <v>5</v>
      </c>
      <c r="N30" s="3">
        <v>5</v>
      </c>
      <c r="O30" s="3">
        <v>0</v>
      </c>
      <c r="P30" s="7"/>
      <c r="Q30" s="8">
        <v>4.85714285714286</v>
      </c>
      <c r="R30" s="11">
        <v>4</v>
      </c>
      <c r="S30" s="8">
        <v>5.28571428571429</v>
      </c>
      <c r="T30" s="3">
        <v>5</v>
      </c>
      <c r="U30" s="7"/>
      <c r="V30" s="12">
        <v>3</v>
      </c>
      <c r="W30" s="3">
        <v>4</v>
      </c>
      <c r="X30" s="3">
        <v>4</v>
      </c>
      <c r="Y30" s="3">
        <v>4</v>
      </c>
      <c r="Z30" s="3">
        <v>3</v>
      </c>
    </row>
    <row r="31" hidden="1" spans="10:26">
      <c r="J31" s="3"/>
      <c r="K31" s="7"/>
      <c r="L31" s="3">
        <v>6</v>
      </c>
      <c r="M31" s="3">
        <v>6</v>
      </c>
      <c r="N31" s="3">
        <v>5</v>
      </c>
      <c r="O31" s="3">
        <v>2</v>
      </c>
      <c r="P31" s="7"/>
      <c r="Q31" s="8">
        <v>3.42857142857143</v>
      </c>
      <c r="R31" s="11">
        <v>4</v>
      </c>
      <c r="S31" s="8">
        <v>3.42857142857143</v>
      </c>
      <c r="T31" s="3">
        <v>5</v>
      </c>
      <c r="U31" s="7"/>
      <c r="V31" s="12">
        <v>3.7</v>
      </c>
      <c r="W31" s="3">
        <v>4</v>
      </c>
      <c r="X31" s="3">
        <v>5</v>
      </c>
      <c r="Y31" s="3">
        <v>5</v>
      </c>
      <c r="Z31" s="3">
        <v>3</v>
      </c>
    </row>
    <row r="32" hidden="1" spans="10:26">
      <c r="J32" s="3"/>
      <c r="K32" s="7"/>
      <c r="L32" s="3">
        <v>5</v>
      </c>
      <c r="M32" s="3">
        <v>5</v>
      </c>
      <c r="N32" s="3">
        <v>5</v>
      </c>
      <c r="O32" s="3">
        <v>0</v>
      </c>
      <c r="P32" s="7"/>
      <c r="Q32" s="8">
        <v>5.57142857142857</v>
      </c>
      <c r="R32" s="11">
        <v>5</v>
      </c>
      <c r="S32" s="8">
        <v>4.14285714285714</v>
      </c>
      <c r="T32" s="3">
        <v>4</v>
      </c>
      <c r="U32" s="7"/>
      <c r="V32" s="12">
        <v>3.6</v>
      </c>
      <c r="W32" s="3">
        <v>3</v>
      </c>
      <c r="X32" s="3">
        <v>4</v>
      </c>
      <c r="Y32" s="3">
        <v>4</v>
      </c>
      <c r="Z32" s="3">
        <v>5</v>
      </c>
    </row>
    <row r="33" hidden="1" spans="10:26">
      <c r="J33" s="3"/>
      <c r="K33" s="7"/>
      <c r="L33" s="3">
        <v>6</v>
      </c>
      <c r="M33" s="3">
        <v>5</v>
      </c>
      <c r="N33" s="3">
        <v>5</v>
      </c>
      <c r="O33" s="3">
        <v>0</v>
      </c>
      <c r="P33" s="7"/>
      <c r="Q33" s="8">
        <v>5</v>
      </c>
      <c r="R33" s="11">
        <v>5</v>
      </c>
      <c r="S33" s="8">
        <v>4.42857142857143</v>
      </c>
      <c r="T33" s="3">
        <v>5</v>
      </c>
      <c r="U33" s="7"/>
      <c r="V33" s="12">
        <v>3</v>
      </c>
      <c r="W33" s="3">
        <v>3</v>
      </c>
      <c r="X33" s="3">
        <v>5</v>
      </c>
      <c r="Y33" s="3">
        <v>4</v>
      </c>
      <c r="Z33" s="3">
        <v>4</v>
      </c>
    </row>
    <row r="34" hidden="1" spans="10:26">
      <c r="J34" s="3"/>
      <c r="K34" s="7"/>
      <c r="L34" s="3">
        <v>6</v>
      </c>
      <c r="M34" s="3">
        <v>7</v>
      </c>
      <c r="N34" s="3">
        <v>4</v>
      </c>
      <c r="O34" s="3">
        <v>0</v>
      </c>
      <c r="P34" s="7"/>
      <c r="Q34" s="8">
        <v>4</v>
      </c>
      <c r="R34" s="11">
        <v>4</v>
      </c>
      <c r="S34" s="8">
        <v>4.57142857142857</v>
      </c>
      <c r="T34" s="3">
        <v>5</v>
      </c>
      <c r="U34" s="7"/>
      <c r="V34" s="12">
        <v>4.4</v>
      </c>
      <c r="W34" s="3">
        <v>5</v>
      </c>
      <c r="X34" s="3">
        <v>5</v>
      </c>
      <c r="Y34" s="3">
        <v>5</v>
      </c>
      <c r="Z34" s="3">
        <v>4</v>
      </c>
    </row>
    <row r="35" hidden="1" spans="10:26">
      <c r="J35" s="3"/>
      <c r="K35" s="7"/>
      <c r="L35" s="3">
        <v>7</v>
      </c>
      <c r="M35" s="3">
        <v>5</v>
      </c>
      <c r="N35" s="3">
        <v>6</v>
      </c>
      <c r="O35" s="3">
        <v>0</v>
      </c>
      <c r="P35" s="7"/>
      <c r="Q35" s="8">
        <v>5.85714285714286</v>
      </c>
      <c r="R35" s="11">
        <v>6</v>
      </c>
      <c r="S35" s="8">
        <v>6</v>
      </c>
      <c r="T35" s="3">
        <v>6</v>
      </c>
      <c r="U35" s="7"/>
      <c r="V35" s="12">
        <v>5</v>
      </c>
      <c r="W35" s="3">
        <v>3</v>
      </c>
      <c r="X35" s="3">
        <v>4</v>
      </c>
      <c r="Y35" s="3">
        <v>5</v>
      </c>
      <c r="Z35" s="3">
        <v>4</v>
      </c>
    </row>
    <row r="36" hidden="1" spans="10:26">
      <c r="J36" s="3"/>
      <c r="K36" s="7"/>
      <c r="L36" s="3">
        <v>6</v>
      </c>
      <c r="M36" s="3">
        <v>5</v>
      </c>
      <c r="N36" s="3">
        <v>7</v>
      </c>
      <c r="O36" s="3">
        <v>0</v>
      </c>
      <c r="P36" s="7"/>
      <c r="Q36" s="8">
        <v>2.57142857142857</v>
      </c>
      <c r="R36" s="11">
        <v>4</v>
      </c>
      <c r="S36" s="8">
        <v>4</v>
      </c>
      <c r="T36" s="3">
        <v>4</v>
      </c>
      <c r="U36" s="7"/>
      <c r="V36" s="12">
        <v>4</v>
      </c>
      <c r="W36" s="3">
        <v>3</v>
      </c>
      <c r="X36" s="3">
        <v>4</v>
      </c>
      <c r="Y36" s="3">
        <v>4</v>
      </c>
      <c r="Z36" s="3">
        <v>4</v>
      </c>
    </row>
    <row r="37" s="1" customFormat="1" spans="10:26">
      <c r="J37" s="8" t="s">
        <v>19</v>
      </c>
      <c r="K37" s="7"/>
      <c r="L37" s="8">
        <f>AVERAGE(L28,L29,L30,L31,L32,L33,L34,L35,L36)</f>
        <v>5.88888888888889</v>
      </c>
      <c r="M37" s="8">
        <f>AVERAGE(M28,M29,M30,M31,M32,M33,M34,M35,M36)</f>
        <v>5.33333333333333</v>
      </c>
      <c r="N37" s="8">
        <f>AVERAGE(N28,N29,N30,N31,N32,N33,N34,N35,N36)</f>
        <v>5</v>
      </c>
      <c r="O37" s="8">
        <f>AVERAGE(O28,O29,O30,O31,O32,O33,O34,O35,O36)</f>
        <v>0.222222222222222</v>
      </c>
      <c r="P37" s="7"/>
      <c r="Q37" s="8">
        <f>AVERAGE(Q28,Q29,Q30,Q31,Q32,Q33,Q34,Q35,Q36)</f>
        <v>4.22222222222222</v>
      </c>
      <c r="R37" s="8">
        <f>AVERAGE(R28,R29,R30,R31,R32,R33,R34,R35,R36)</f>
        <v>4.44444444444444</v>
      </c>
      <c r="S37" s="8">
        <f>AVERAGE(S28,S29,S30,S31,S32,S33,S34,S35,S36)</f>
        <v>4.55555555555555</v>
      </c>
      <c r="T37" s="8">
        <f>AVERAGE(T28,T29,T30,T31,T32,T33,T34,T35,T36)</f>
        <v>4.77777777777778</v>
      </c>
      <c r="U37" s="7"/>
      <c r="V37" s="8">
        <f>AVERAGE(V28,V29,V30,V31,V32,V33,V34,V35,V36)</f>
        <v>3.88888888888889</v>
      </c>
      <c r="W37" s="8">
        <f>AVERAGE(W28,W29,W30,W31,W32,W33,W34,W35,W36)</f>
        <v>3.66666666666667</v>
      </c>
      <c r="X37" s="8">
        <f>AVERAGE(X28,X29,X30,X31,X32,X33,X34,X35,X36)</f>
        <v>4.66666666666667</v>
      </c>
      <c r="Y37" s="8">
        <f>AVERAGE(Y28,Y29,Y30,Y31,Y32,Y33,Y34,Y35,Y36)</f>
        <v>4.44444444444444</v>
      </c>
      <c r="Z37" s="8">
        <f>AVERAGE(Z28,Z29,Z30,Z31,Z32,Z33,Z34,Z35,Z36)</f>
        <v>3.77777777777778</v>
      </c>
    </row>
    <row r="38" s="1" customFormat="1" spans="10:26">
      <c r="J38" s="8" t="s">
        <v>20</v>
      </c>
      <c r="K38" s="7"/>
      <c r="L38" s="8">
        <f>STDEV(L36,L35,L34,L33,L32,L31,L30,L29,L28)</f>
        <v>0.600925212577332</v>
      </c>
      <c r="M38" s="8">
        <f>STDEV(M36,M35,M34,M33,M32,M31,M30,M29,M28)</f>
        <v>0.866025403784439</v>
      </c>
      <c r="N38" s="8">
        <f>STDEV(N36,N35,N34,N33,N32,N31,N30,N29,N28)</f>
        <v>1</v>
      </c>
      <c r="O38" s="8">
        <f>STDEV(O36,O35,O34,O33,O32,O31,O30,O29,O28)</f>
        <v>0.666666666666667</v>
      </c>
      <c r="P38" s="7"/>
      <c r="Q38" s="8">
        <f>STDEV(Q36,Q35,Q34,Q33,Q32,Q31,Q30,Q29,Q28)</f>
        <v>1.15420948986103</v>
      </c>
      <c r="R38" s="8">
        <f>STDEV(R36,R35,R34,R33,R32,R31,R30,R29,R28)</f>
        <v>0.726483157256779</v>
      </c>
      <c r="S38" s="8">
        <f>STDEV(S36,S35,S34,S33,S32,S31,S30,S29,S28)</f>
        <v>0.740395800260296</v>
      </c>
      <c r="T38" s="8">
        <f>STDEV(T36,T35,T34,T33,T32,T31,T30,T29,T28)</f>
        <v>0.666666666666667</v>
      </c>
      <c r="U38" s="7"/>
      <c r="V38" s="8">
        <f>STDEV(V36,V35,V34,V33,V32,V31,V30,V29,V28)</f>
        <v>0.832833183243266</v>
      </c>
      <c r="W38" s="8">
        <f>STDEV(W36,W35,W34,W33,W32,W31,W30,W29,W28)</f>
        <v>0.707106781186547</v>
      </c>
      <c r="X38" s="8">
        <f>STDEV(X36,X35,X34,X33,X32,X31,X30,X29,X28)</f>
        <v>0.707106781186548</v>
      </c>
      <c r="Y38" s="8">
        <f>STDEV(Y36,Y35,Y34,Y33,Y32,Y31,Y30,Y29,Y28)</f>
        <v>0.52704627669473</v>
      </c>
      <c r="Z38" s="8">
        <f>STDEV(Z36,Z35,Z34,Z33,Z32,Z31,Z30,Z29,Z28)</f>
        <v>0.666666666666667</v>
      </c>
    </row>
    <row r="39" hidden="1" spans="10:26">
      <c r="J39" s="3"/>
      <c r="K39" s="7"/>
      <c r="L39" s="3"/>
      <c r="M39" s="3"/>
      <c r="N39" s="3"/>
      <c r="O39" s="3"/>
      <c r="P39" s="7"/>
      <c r="Q39" s="3"/>
      <c r="R39" s="3"/>
      <c r="S39" s="3"/>
      <c r="T39" s="3"/>
      <c r="U39" s="7"/>
      <c r="V39" s="3"/>
      <c r="W39" s="3"/>
      <c r="X39" s="3"/>
      <c r="Y39" s="3"/>
      <c r="Z39" s="3"/>
    </row>
    <row r="40" hidden="1" spans="10:26">
      <c r="J40" s="3"/>
      <c r="K40" s="7"/>
      <c r="L40" s="3"/>
      <c r="M40" s="3"/>
      <c r="N40" s="3"/>
      <c r="O40" s="3"/>
      <c r="P40" s="7"/>
      <c r="Q40" s="3"/>
      <c r="R40" s="3"/>
      <c r="S40" s="3"/>
      <c r="T40" s="3"/>
      <c r="U40" s="7"/>
      <c r="V40" s="3"/>
      <c r="W40" s="3"/>
      <c r="X40" s="3"/>
      <c r="Y40" s="3"/>
      <c r="Z40" s="3"/>
    </row>
    <row r="41" s="1" customFormat="1" spans="10:26">
      <c r="J41" s="8" t="s">
        <v>21</v>
      </c>
      <c r="K41" s="7"/>
      <c r="L41" s="8">
        <f>(L25-L37)/SQRT(L26*L26/$L$11+L38*L38/$M$11)</f>
        <v>-0.213200716355613</v>
      </c>
      <c r="M41" s="8">
        <f>(M25-M37)/SQRT(M26*M26/$L$11+M38*M38/$M$11)</f>
        <v>0.214534623318734</v>
      </c>
      <c r="N41" s="8">
        <f>(N25-N37)/SQRT(N26*N26/$L$11+N38*N38/$M$11)</f>
        <v>0.6</v>
      </c>
      <c r="O41" s="8">
        <f>(O25-O37)/SQRT(O26*O26/$L$11+O38*O38/$M$11)</f>
        <v>0.381700621218267</v>
      </c>
      <c r="P41" s="7"/>
      <c r="Q41" s="8">
        <f>(Q25-Q37)/SQRT(Q26*Q26/$L$11+Q38*Q38/$M$11)</f>
        <v>-0.315641533389009</v>
      </c>
      <c r="R41" s="8">
        <f>(R25-R37)/SQRT(R26*R26/$L$11+R38*R38/$M$11)</f>
        <v>0.156000907644284</v>
      </c>
      <c r="S41" s="8">
        <f>(S25-S37)/SQRT(S26*S26/$L$11+S38*S38/$M$11)</f>
        <v>2.2150365269243</v>
      </c>
      <c r="T41" s="8">
        <f>(T25-T37)/SQRT(T26*T26/$L$11+T38*T38/$M$11)</f>
        <v>2.52499564997476</v>
      </c>
      <c r="U41" s="7"/>
      <c r="V41" s="8">
        <f>(V25-V37)/SQRT(V26*V26/$L$11+V38*V38/$M$11)</f>
        <v>1.3133340984017</v>
      </c>
      <c r="W41" s="8">
        <f>(W25-W37)/SQRT(W26*W26/$L$11+W38*W38/$M$11)</f>
        <v>-0.4246502900652</v>
      </c>
      <c r="X41" s="8">
        <f>(X25-X37)/SQRT(X26*X26/$L$11+X38*X38/$M$11)</f>
        <v>2.42212028327799</v>
      </c>
      <c r="Y41" s="8">
        <f>(Y25-Y37)/SQRT(Y26*Y26/$L$11+Y38*Y38/$M$11)</f>
        <v>-0.491689171894444</v>
      </c>
      <c r="Z41" s="8">
        <f>(Z25-Z37)/SQRT(Z26*Z26/$L$11+Z38*Z38/$M$11)</f>
        <v>4.31117233436008</v>
      </c>
    </row>
    <row r="42" s="2" customFormat="1" spans="10:26">
      <c r="J42" s="9" t="s">
        <v>22</v>
      </c>
      <c r="K42" s="10"/>
      <c r="L42" s="9">
        <f>TTEST(L13:L24,L28:L36,2,3)</f>
        <v>0.833707821058322</v>
      </c>
      <c r="M42" s="9">
        <f>TTEST(M13:M24,M28:M36,2,3)</f>
        <v>0.832576111865638</v>
      </c>
      <c r="N42" s="9">
        <f>TTEST(N13:N24,N28:N36,2,3)</f>
        <v>0.556973227623588</v>
      </c>
      <c r="O42" s="9">
        <f>TTEST(O13:O24,O28:O36,2,3)</f>
        <v>0.707369083876326</v>
      </c>
      <c r="P42" s="10"/>
      <c r="Q42" s="9">
        <f>TTEST(Q13:Q24,Q28:Q36,2,3)</f>
        <v>0.75736038163287</v>
      </c>
      <c r="R42" s="9">
        <f>TTEST(R13:R24,R28:R36,2,3)</f>
        <v>0.87768931049066</v>
      </c>
      <c r="S42" s="9">
        <f>TTEST(S13:S24,S28:S36,2,3)</f>
        <v>0.0391752069575542</v>
      </c>
      <c r="T42" s="9">
        <f>TTEST(T13:T24,T28:T36,2,3)</f>
        <v>0.0207905702329468</v>
      </c>
      <c r="U42" s="10"/>
      <c r="V42" s="9">
        <f>TTEST(V13:V24,V28:V36,2,3)</f>
        <v>0.204819177982194</v>
      </c>
      <c r="W42" s="9">
        <f>TTEST(W13:W24,W28:W36,2,3)</f>
        <v>0.675932324840162</v>
      </c>
      <c r="X42" s="9">
        <f>TTEST(X13:X24,X28:X36,2,3)</f>
        <v>0.0300769497431969</v>
      </c>
      <c r="Y42" s="9">
        <f>TTEST(Y13:Y24,Y28:Y36,2,3)</f>
        <v>0.629340155927505</v>
      </c>
      <c r="Z42" s="9">
        <f>TTEST(Z13:Z24,Z28:Z36,2,3)</f>
        <v>0.000382135177877505</v>
      </c>
    </row>
    <row r="43" spans="16:16">
      <c r="P43" s="1"/>
    </row>
    <row r="44" spans="16:16">
      <c r="P44" s="1"/>
    </row>
    <row r="45" spans="9:23">
      <c r="I45" t="s">
        <v>23</v>
      </c>
      <c r="J45">
        <v>21</v>
      </c>
      <c r="K45">
        <v>22</v>
      </c>
      <c r="L45">
        <v>21</v>
      </c>
      <c r="M45">
        <v>23</v>
      </c>
      <c r="N45">
        <v>20</v>
      </c>
      <c r="O45">
        <v>25</v>
      </c>
      <c r="P45" s="1">
        <v>19</v>
      </c>
      <c r="Q45">
        <v>22</v>
      </c>
      <c r="R45">
        <v>21</v>
      </c>
      <c r="S45">
        <v>20</v>
      </c>
      <c r="T45">
        <v>20</v>
      </c>
      <c r="U45">
        <v>20</v>
      </c>
      <c r="V45">
        <f>AVERAGE(J45:U45)</f>
        <v>21.1666666666667</v>
      </c>
      <c r="W45">
        <f>STDEV(J45:U45)</f>
        <v>1.64224532179869</v>
      </c>
    </row>
    <row r="46" spans="10:25">
      <c r="J46">
        <v>21</v>
      </c>
      <c r="K46">
        <v>20</v>
      </c>
      <c r="L46">
        <v>19</v>
      </c>
      <c r="M46">
        <v>19</v>
      </c>
      <c r="N46">
        <v>23</v>
      </c>
      <c r="O46">
        <v>22</v>
      </c>
      <c r="P46">
        <v>21</v>
      </c>
      <c r="Q46">
        <v>23</v>
      </c>
      <c r="R46">
        <v>20</v>
      </c>
      <c r="S46">
        <f>AVERAGE(J46:R46)</f>
        <v>20.8888888888889</v>
      </c>
      <c r="T46">
        <f>STDEV(J46:R46)</f>
        <v>1.53659074288215</v>
      </c>
      <c r="Y46" t="s">
        <v>24</v>
      </c>
    </row>
  </sheetData>
  <mergeCells count="3">
    <mergeCell ref="K12:K42"/>
    <mergeCell ref="P12:P42"/>
    <mergeCell ref="U12:U4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小小</cp:lastModifiedBy>
  <dcterms:created xsi:type="dcterms:W3CDTF">2022-09-15T15:42:00Z</dcterms:created>
  <dcterms:modified xsi:type="dcterms:W3CDTF">2022-09-15T18:14:53Z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11089C63CF214F5E9A8E91EF6F00CDD0</vt:lpwstr>
  </property>
  <property fmtid="{D5CDD505-2E9C-101B-9397-08002B2CF9AE}" pid="3" name="KSOProductBuildVer">
    <vt:lpwstr>2052-11.1.0.12358</vt:lpwstr>
  </property>
</Properties>
</file>