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\Downloads\"/>
    </mc:Choice>
  </mc:AlternateContent>
  <bookViews>
    <workbookView xWindow="7035" yWindow="45" windowWidth="19440" windowHeight="11040"/>
  </bookViews>
  <sheets>
    <sheet name="G6" sheetId="7" r:id="rId1"/>
    <sheet name="課程名稱ID對照表" sheetId="15" r:id="rId2"/>
    <sheet name="學生名稱ID 對照表" sheetId="17" r:id="rId3"/>
    <sheet name="教師名稱ID對照表" sheetId="18" r:id="rId4"/>
    <sheet name="LA Course教師對照" sheetId="19" r:id="rId5"/>
    <sheet name="SC Course教師對照" sheetId="20" r:id="rId6"/>
  </sheets>
  <definedNames>
    <definedName name="_xlnm._FilterDatabase" localSheetId="0" hidden="1">'G6'!$A$1:$AN$91</definedName>
  </definedNames>
  <calcPr calcId="152511"/>
</workbook>
</file>

<file path=xl/calcChain.xml><?xml version="1.0" encoding="utf-8"?>
<calcChain xmlns="http://schemas.openxmlformats.org/spreadsheetml/2006/main">
  <c r="L91" i="7" l="1"/>
  <c r="O91" i="7" s="1"/>
  <c r="K91" i="7"/>
  <c r="N91" i="7" s="1"/>
  <c r="L90" i="7"/>
  <c r="O90" i="7" s="1"/>
  <c r="K90" i="7"/>
  <c r="N90" i="7" s="1"/>
  <c r="L89" i="7"/>
  <c r="O89" i="7" s="1"/>
  <c r="K89" i="7"/>
  <c r="N89" i="7" s="1"/>
  <c r="L88" i="7"/>
  <c r="O88" i="7" s="1"/>
  <c r="K88" i="7"/>
  <c r="N88" i="7" s="1"/>
  <c r="L87" i="7"/>
  <c r="O87" i="7" s="1"/>
  <c r="K87" i="7"/>
  <c r="N87" i="7" s="1"/>
  <c r="L86" i="7"/>
  <c r="O86" i="7" s="1"/>
  <c r="K86" i="7"/>
  <c r="N86" i="7" s="1"/>
  <c r="L85" i="7"/>
  <c r="O85" i="7" s="1"/>
  <c r="K85" i="7"/>
  <c r="N85" i="7" s="1"/>
  <c r="L84" i="7"/>
  <c r="O84" i="7" s="1"/>
  <c r="K84" i="7"/>
  <c r="N84" i="7" s="1"/>
  <c r="L83" i="7"/>
  <c r="O83" i="7" s="1"/>
  <c r="K83" i="7"/>
  <c r="N83" i="7" s="1"/>
  <c r="L82" i="7"/>
  <c r="O82" i="7" s="1"/>
  <c r="K82" i="7"/>
  <c r="N82" i="7" s="1"/>
  <c r="L81" i="7"/>
  <c r="O81" i="7" s="1"/>
  <c r="K81" i="7"/>
  <c r="N81" i="7" s="1"/>
  <c r="L80" i="7"/>
  <c r="O80" i="7" s="1"/>
  <c r="K80" i="7"/>
  <c r="N80" i="7" s="1"/>
  <c r="L79" i="7"/>
  <c r="O79" i="7" s="1"/>
  <c r="K79" i="7"/>
  <c r="N79" i="7" s="1"/>
  <c r="L78" i="7"/>
  <c r="O78" i="7" s="1"/>
  <c r="K78" i="7"/>
  <c r="N78" i="7" s="1"/>
  <c r="L77" i="7"/>
  <c r="O77" i="7" s="1"/>
  <c r="K77" i="7"/>
  <c r="N77" i="7" s="1"/>
  <c r="L76" i="7"/>
  <c r="O76" i="7" s="1"/>
  <c r="K76" i="7"/>
  <c r="N76" i="7" s="1"/>
  <c r="O75" i="7"/>
  <c r="L75" i="7"/>
  <c r="K75" i="7"/>
  <c r="N75" i="7" s="1"/>
  <c r="L74" i="7"/>
  <c r="O74" i="7" s="1"/>
  <c r="K74" i="7"/>
  <c r="N74" i="7" s="1"/>
  <c r="L73" i="7"/>
  <c r="O73" i="7" s="1"/>
  <c r="K73" i="7"/>
  <c r="N73" i="7" s="1"/>
  <c r="L72" i="7"/>
  <c r="O72" i="7" s="1"/>
  <c r="K72" i="7"/>
  <c r="N72" i="7" s="1"/>
  <c r="O71" i="7"/>
  <c r="L71" i="7"/>
  <c r="K71" i="7"/>
  <c r="N71" i="7" s="1"/>
  <c r="L70" i="7"/>
  <c r="O70" i="7" s="1"/>
  <c r="K70" i="7"/>
  <c r="N70" i="7" s="1"/>
  <c r="L69" i="7"/>
  <c r="O69" i="7" s="1"/>
  <c r="K69" i="7"/>
  <c r="N69" i="7" s="1"/>
  <c r="L68" i="7"/>
  <c r="O68" i="7" s="1"/>
  <c r="K68" i="7"/>
  <c r="N68" i="7" s="1"/>
  <c r="L67" i="7"/>
  <c r="O67" i="7" s="1"/>
  <c r="K67" i="7"/>
  <c r="N67" i="7" s="1"/>
  <c r="L66" i="7"/>
  <c r="O66" i="7" s="1"/>
  <c r="K66" i="7"/>
  <c r="N66" i="7" s="1"/>
  <c r="O65" i="7"/>
  <c r="L65" i="7"/>
  <c r="K65" i="7"/>
  <c r="N65" i="7" s="1"/>
  <c r="L64" i="7"/>
  <c r="O64" i="7" s="1"/>
  <c r="K64" i="7"/>
  <c r="N64" i="7" s="1"/>
  <c r="L63" i="7"/>
  <c r="O63" i="7" s="1"/>
  <c r="K63" i="7"/>
  <c r="N63" i="7" s="1"/>
  <c r="L62" i="7"/>
  <c r="O62" i="7" s="1"/>
  <c r="K62" i="7"/>
  <c r="N62" i="7" s="1"/>
  <c r="L61" i="7"/>
  <c r="O61" i="7" s="1"/>
  <c r="K61" i="7"/>
  <c r="N61" i="7" s="1"/>
  <c r="L60" i="7"/>
  <c r="O60" i="7" s="1"/>
  <c r="K60" i="7"/>
  <c r="N60" i="7" s="1"/>
  <c r="L59" i="7"/>
  <c r="O59" i="7" s="1"/>
  <c r="K59" i="7"/>
  <c r="N59" i="7" s="1"/>
  <c r="L58" i="7"/>
  <c r="O58" i="7" s="1"/>
  <c r="K58" i="7"/>
  <c r="N58" i="7" s="1"/>
  <c r="L57" i="7"/>
  <c r="O57" i="7" s="1"/>
  <c r="K57" i="7"/>
  <c r="N57" i="7" s="1"/>
  <c r="L56" i="7"/>
  <c r="O56" i="7" s="1"/>
  <c r="K56" i="7"/>
  <c r="N56" i="7" s="1"/>
  <c r="L55" i="7"/>
  <c r="O55" i="7" s="1"/>
  <c r="K55" i="7"/>
  <c r="N55" i="7" s="1"/>
  <c r="L54" i="7"/>
  <c r="O54" i="7" s="1"/>
  <c r="K54" i="7"/>
  <c r="N54" i="7" s="1"/>
  <c r="L53" i="7"/>
  <c r="O53" i="7" s="1"/>
  <c r="K53" i="7"/>
  <c r="N53" i="7" s="1"/>
  <c r="L52" i="7"/>
  <c r="O52" i="7" s="1"/>
  <c r="K52" i="7"/>
  <c r="N52" i="7" s="1"/>
  <c r="O51" i="7"/>
  <c r="L51" i="7"/>
  <c r="K51" i="7"/>
  <c r="N51" i="7" s="1"/>
  <c r="L50" i="7"/>
  <c r="O50" i="7" s="1"/>
  <c r="K50" i="7"/>
  <c r="N50" i="7" s="1"/>
  <c r="L49" i="7"/>
  <c r="O49" i="7" s="1"/>
  <c r="K49" i="7"/>
  <c r="N49" i="7" s="1"/>
  <c r="N48" i="7"/>
  <c r="L48" i="7"/>
  <c r="O48" i="7" s="1"/>
  <c r="K48" i="7"/>
  <c r="L47" i="7"/>
  <c r="O47" i="7" s="1"/>
  <c r="K47" i="7"/>
  <c r="N47" i="7" s="1"/>
  <c r="L46" i="7"/>
  <c r="O46" i="7" s="1"/>
  <c r="K46" i="7"/>
  <c r="N46" i="7" s="1"/>
  <c r="L45" i="7"/>
  <c r="O45" i="7" s="1"/>
  <c r="K45" i="7"/>
  <c r="N45" i="7" s="1"/>
  <c r="L44" i="7"/>
  <c r="O44" i="7" s="1"/>
  <c r="K44" i="7"/>
  <c r="N44" i="7" s="1"/>
  <c r="L43" i="7"/>
  <c r="O43" i="7" s="1"/>
  <c r="K43" i="7"/>
  <c r="N43" i="7" s="1"/>
  <c r="L42" i="7"/>
  <c r="O42" i="7" s="1"/>
  <c r="K42" i="7"/>
  <c r="N42" i="7" s="1"/>
  <c r="O41" i="7"/>
  <c r="L41" i="7"/>
  <c r="K41" i="7"/>
  <c r="N41" i="7" s="1"/>
  <c r="L40" i="7"/>
  <c r="O40" i="7" s="1"/>
  <c r="K40" i="7"/>
  <c r="N40" i="7" s="1"/>
  <c r="L39" i="7"/>
  <c r="O39" i="7" s="1"/>
  <c r="K39" i="7"/>
  <c r="N39" i="7" s="1"/>
  <c r="L38" i="7"/>
  <c r="O38" i="7" s="1"/>
  <c r="K38" i="7"/>
  <c r="N38" i="7" s="1"/>
  <c r="O37" i="7"/>
  <c r="L37" i="7"/>
  <c r="K37" i="7"/>
  <c r="N37" i="7" s="1"/>
  <c r="L36" i="7"/>
  <c r="O36" i="7" s="1"/>
  <c r="K36" i="7"/>
  <c r="N36" i="7" s="1"/>
  <c r="L35" i="7"/>
  <c r="O35" i="7" s="1"/>
  <c r="K35" i="7"/>
  <c r="N35" i="7" s="1"/>
  <c r="L34" i="7"/>
  <c r="O34" i="7" s="1"/>
  <c r="K34" i="7"/>
  <c r="N34" i="7" s="1"/>
  <c r="L33" i="7"/>
  <c r="O33" i="7" s="1"/>
  <c r="K33" i="7"/>
  <c r="N33" i="7" s="1"/>
  <c r="L32" i="7"/>
  <c r="O32" i="7" s="1"/>
  <c r="K32" i="7"/>
  <c r="N32" i="7" s="1"/>
  <c r="L31" i="7"/>
  <c r="O31" i="7" s="1"/>
  <c r="K31" i="7"/>
  <c r="N31" i="7" s="1"/>
  <c r="L30" i="7"/>
  <c r="O30" i="7" s="1"/>
  <c r="K30" i="7"/>
  <c r="N30" i="7" s="1"/>
  <c r="L29" i="7"/>
  <c r="O29" i="7" s="1"/>
  <c r="K29" i="7"/>
  <c r="N29" i="7" s="1"/>
  <c r="L28" i="7"/>
  <c r="O28" i="7" s="1"/>
  <c r="K28" i="7"/>
  <c r="N28" i="7" s="1"/>
  <c r="L27" i="7"/>
  <c r="O27" i="7" s="1"/>
  <c r="K27" i="7"/>
  <c r="N27" i="7" s="1"/>
  <c r="L26" i="7"/>
  <c r="O26" i="7" s="1"/>
  <c r="K26" i="7"/>
  <c r="N26" i="7" s="1"/>
  <c r="N25" i="7"/>
  <c r="L25" i="7"/>
  <c r="O25" i="7" s="1"/>
  <c r="K25" i="7"/>
  <c r="L24" i="7"/>
  <c r="O24" i="7" s="1"/>
  <c r="K24" i="7"/>
  <c r="N24" i="7" s="1"/>
  <c r="N23" i="7"/>
  <c r="L23" i="7"/>
  <c r="O23" i="7" s="1"/>
  <c r="K23" i="7"/>
  <c r="L22" i="7"/>
  <c r="O22" i="7" s="1"/>
  <c r="K22" i="7"/>
  <c r="N22" i="7" s="1"/>
  <c r="L21" i="7"/>
  <c r="O21" i="7" s="1"/>
  <c r="K21" i="7"/>
  <c r="N21" i="7" s="1"/>
  <c r="L20" i="7"/>
  <c r="O20" i="7" s="1"/>
  <c r="K20" i="7"/>
  <c r="N20" i="7" s="1"/>
  <c r="L19" i="7"/>
  <c r="O19" i="7" s="1"/>
  <c r="K19" i="7"/>
  <c r="N19" i="7" s="1"/>
  <c r="L18" i="7"/>
  <c r="O18" i="7" s="1"/>
  <c r="K18" i="7"/>
  <c r="N18" i="7" s="1"/>
  <c r="L17" i="7"/>
  <c r="O17" i="7" s="1"/>
  <c r="K17" i="7"/>
  <c r="N17" i="7" s="1"/>
  <c r="L16" i="7"/>
  <c r="O16" i="7" s="1"/>
  <c r="K16" i="7"/>
  <c r="N16" i="7" s="1"/>
  <c r="N15" i="7"/>
  <c r="L15" i="7"/>
  <c r="O15" i="7" s="1"/>
  <c r="K15" i="7"/>
  <c r="L14" i="7"/>
  <c r="O14" i="7" s="1"/>
  <c r="K14" i="7"/>
  <c r="N14" i="7" s="1"/>
  <c r="L13" i="7"/>
  <c r="O13" i="7" s="1"/>
  <c r="K13" i="7"/>
  <c r="N13" i="7" s="1"/>
  <c r="L12" i="7"/>
  <c r="O12" i="7" s="1"/>
  <c r="K12" i="7"/>
  <c r="N12" i="7" s="1"/>
  <c r="L11" i="7"/>
  <c r="O11" i="7" s="1"/>
  <c r="K11" i="7"/>
  <c r="N11" i="7" s="1"/>
  <c r="L10" i="7"/>
  <c r="O10" i="7" s="1"/>
  <c r="K10" i="7"/>
  <c r="N10" i="7" s="1"/>
  <c r="N9" i="7"/>
  <c r="L9" i="7"/>
  <c r="O9" i="7" s="1"/>
  <c r="K9" i="7"/>
  <c r="L8" i="7"/>
  <c r="O8" i="7" s="1"/>
  <c r="K8" i="7"/>
  <c r="N8" i="7" s="1"/>
  <c r="L7" i="7"/>
  <c r="O7" i="7" s="1"/>
  <c r="K7" i="7"/>
  <c r="N7" i="7" s="1"/>
  <c r="L6" i="7"/>
  <c r="O6" i="7" s="1"/>
  <c r="K6" i="7"/>
  <c r="N6" i="7" s="1"/>
  <c r="L5" i="7"/>
  <c r="O5" i="7" s="1"/>
  <c r="K5" i="7"/>
  <c r="N5" i="7" s="1"/>
  <c r="L4" i="7"/>
  <c r="O4" i="7" s="1"/>
  <c r="K4" i="7"/>
  <c r="N4" i="7" s="1"/>
  <c r="L3" i="7"/>
  <c r="O3" i="7" s="1"/>
  <c r="K3" i="7"/>
  <c r="N3" i="7" s="1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E91" i="7"/>
  <c r="M91" i="7" s="1"/>
  <c r="P91" i="7" s="1"/>
  <c r="D91" i="7"/>
  <c r="E90" i="7"/>
  <c r="F90" i="7" s="1"/>
  <c r="D90" i="7"/>
  <c r="E89" i="7"/>
  <c r="F89" i="7" s="1"/>
  <c r="D89" i="7"/>
  <c r="E88" i="7"/>
  <c r="F88" i="7" s="1"/>
  <c r="D88" i="7"/>
  <c r="E87" i="7"/>
  <c r="M87" i="7" s="1"/>
  <c r="P87" i="7" s="1"/>
  <c r="D87" i="7"/>
  <c r="E86" i="7"/>
  <c r="F86" i="7" s="1"/>
  <c r="D86" i="7"/>
  <c r="E85" i="7"/>
  <c r="M85" i="7" s="1"/>
  <c r="P85" i="7" s="1"/>
  <c r="D85" i="7"/>
  <c r="E84" i="7"/>
  <c r="F84" i="7" s="1"/>
  <c r="D84" i="7"/>
  <c r="E83" i="7"/>
  <c r="M83" i="7" s="1"/>
  <c r="P83" i="7" s="1"/>
  <c r="D83" i="7"/>
  <c r="E82" i="7"/>
  <c r="F82" i="7" s="1"/>
  <c r="D82" i="7"/>
  <c r="E81" i="7"/>
  <c r="F81" i="7" s="1"/>
  <c r="D81" i="7"/>
  <c r="E80" i="7"/>
  <c r="F80" i="7" s="1"/>
  <c r="D80" i="7"/>
  <c r="F79" i="7"/>
  <c r="E79" i="7"/>
  <c r="M79" i="7" s="1"/>
  <c r="P79" i="7" s="1"/>
  <c r="D79" i="7"/>
  <c r="E78" i="7"/>
  <c r="M78" i="7" s="1"/>
  <c r="P78" i="7" s="1"/>
  <c r="D78" i="7"/>
  <c r="E77" i="7"/>
  <c r="M77" i="7" s="1"/>
  <c r="P77" i="7" s="1"/>
  <c r="D77" i="7"/>
  <c r="E76" i="7"/>
  <c r="F76" i="7" s="1"/>
  <c r="D76" i="7"/>
  <c r="E75" i="7"/>
  <c r="F75" i="7" s="1"/>
  <c r="D75" i="7"/>
  <c r="E74" i="7"/>
  <c r="F74" i="7" s="1"/>
  <c r="D74" i="7"/>
  <c r="E73" i="7"/>
  <c r="F73" i="7" s="1"/>
  <c r="D73" i="7"/>
  <c r="E72" i="7"/>
  <c r="F72" i="7" s="1"/>
  <c r="D72" i="7"/>
  <c r="E71" i="7"/>
  <c r="M71" i="7" s="1"/>
  <c r="P71" i="7" s="1"/>
  <c r="D71" i="7"/>
  <c r="E70" i="7"/>
  <c r="F70" i="7" s="1"/>
  <c r="D70" i="7"/>
  <c r="F69" i="7"/>
  <c r="E69" i="7"/>
  <c r="M69" i="7" s="1"/>
  <c r="P69" i="7" s="1"/>
  <c r="D69" i="7"/>
  <c r="E68" i="7"/>
  <c r="F68" i="7" s="1"/>
  <c r="D68" i="7"/>
  <c r="E67" i="7"/>
  <c r="F67" i="7" s="1"/>
  <c r="D67" i="7"/>
  <c r="E66" i="7"/>
  <c r="F66" i="7" s="1"/>
  <c r="D66" i="7"/>
  <c r="E65" i="7"/>
  <c r="F65" i="7" s="1"/>
  <c r="D65" i="7"/>
  <c r="E64" i="7"/>
  <c r="F64" i="7" s="1"/>
  <c r="D64" i="7"/>
  <c r="E63" i="7"/>
  <c r="M63" i="7" s="1"/>
  <c r="P63" i="7" s="1"/>
  <c r="D63" i="7"/>
  <c r="E62" i="7"/>
  <c r="M62" i="7" s="1"/>
  <c r="P62" i="7" s="1"/>
  <c r="D62" i="7"/>
  <c r="E61" i="7"/>
  <c r="M61" i="7" s="1"/>
  <c r="P61" i="7" s="1"/>
  <c r="D61" i="7"/>
  <c r="E60" i="7"/>
  <c r="F60" i="7" s="1"/>
  <c r="D60" i="7"/>
  <c r="E59" i="7"/>
  <c r="M59" i="7" s="1"/>
  <c r="P59" i="7" s="1"/>
  <c r="D59" i="7"/>
  <c r="E58" i="7"/>
  <c r="F58" i="7" s="1"/>
  <c r="D58" i="7"/>
  <c r="E57" i="7"/>
  <c r="F57" i="7" s="1"/>
  <c r="D57" i="7"/>
  <c r="E56" i="7"/>
  <c r="F56" i="7" s="1"/>
  <c r="D56" i="7"/>
  <c r="E55" i="7"/>
  <c r="M55" i="7" s="1"/>
  <c r="P55" i="7" s="1"/>
  <c r="D55" i="7"/>
  <c r="E54" i="7"/>
  <c r="M54" i="7" s="1"/>
  <c r="P54" i="7" s="1"/>
  <c r="D54" i="7"/>
  <c r="E53" i="7"/>
  <c r="M53" i="7" s="1"/>
  <c r="P53" i="7" s="1"/>
  <c r="D53" i="7"/>
  <c r="E52" i="7"/>
  <c r="F52" i="7" s="1"/>
  <c r="D52" i="7"/>
  <c r="E51" i="7"/>
  <c r="M51" i="7" s="1"/>
  <c r="P51" i="7" s="1"/>
  <c r="D51" i="7"/>
  <c r="E50" i="7"/>
  <c r="F50" i="7" s="1"/>
  <c r="D50" i="7"/>
  <c r="E49" i="7"/>
  <c r="F49" i="7" s="1"/>
  <c r="D49" i="7"/>
  <c r="E48" i="7"/>
  <c r="F48" i="7" s="1"/>
  <c r="D48" i="7"/>
  <c r="F47" i="7"/>
  <c r="E47" i="7"/>
  <c r="M47" i="7" s="1"/>
  <c r="P47" i="7" s="1"/>
  <c r="D47" i="7"/>
  <c r="E46" i="7"/>
  <c r="F46" i="7" s="1"/>
  <c r="D46" i="7"/>
  <c r="E45" i="7"/>
  <c r="M45" i="7" s="1"/>
  <c r="P45" i="7" s="1"/>
  <c r="D45" i="7"/>
  <c r="E44" i="7"/>
  <c r="F44" i="7" s="1"/>
  <c r="D44" i="7"/>
  <c r="E43" i="7"/>
  <c r="M43" i="7" s="1"/>
  <c r="P43" i="7" s="1"/>
  <c r="D43" i="7"/>
  <c r="E42" i="7"/>
  <c r="F42" i="7" s="1"/>
  <c r="D42" i="7"/>
  <c r="E41" i="7"/>
  <c r="F41" i="7" s="1"/>
  <c r="D41" i="7"/>
  <c r="E40" i="7"/>
  <c r="F40" i="7" s="1"/>
  <c r="D40" i="7"/>
  <c r="E39" i="7"/>
  <c r="M39" i="7" s="1"/>
  <c r="P39" i="7" s="1"/>
  <c r="D39" i="7"/>
  <c r="E38" i="7"/>
  <c r="F38" i="7" s="1"/>
  <c r="D38" i="7"/>
  <c r="E37" i="7"/>
  <c r="M37" i="7" s="1"/>
  <c r="P37" i="7" s="1"/>
  <c r="D37" i="7"/>
  <c r="E36" i="7"/>
  <c r="F36" i="7" s="1"/>
  <c r="D36" i="7"/>
  <c r="E35" i="7"/>
  <c r="F35" i="7" s="1"/>
  <c r="D35" i="7"/>
  <c r="E34" i="7"/>
  <c r="F34" i="7" s="1"/>
  <c r="D34" i="7"/>
  <c r="E33" i="7"/>
  <c r="F33" i="7" s="1"/>
  <c r="D33" i="7"/>
  <c r="E32" i="7"/>
  <c r="F32" i="7" s="1"/>
  <c r="D32" i="7"/>
  <c r="E31" i="7"/>
  <c r="P31" i="7" s="1"/>
  <c r="D31" i="7"/>
  <c r="E30" i="7"/>
  <c r="P30" i="7" s="1"/>
  <c r="D30" i="7"/>
  <c r="E29" i="7"/>
  <c r="P29" i="7" s="1"/>
  <c r="D29" i="7"/>
  <c r="E28" i="7"/>
  <c r="F28" i="7" s="1"/>
  <c r="D28" i="7"/>
  <c r="E27" i="7"/>
  <c r="P27" i="7" s="1"/>
  <c r="D27" i="7"/>
  <c r="E26" i="7"/>
  <c r="F26" i="7" s="1"/>
  <c r="D26" i="7"/>
  <c r="E25" i="7"/>
  <c r="F25" i="7" s="1"/>
  <c r="D25" i="7"/>
  <c r="E24" i="7"/>
  <c r="F24" i="7" s="1"/>
  <c r="D24" i="7"/>
  <c r="E23" i="7"/>
  <c r="P23" i="7" s="1"/>
  <c r="D23" i="7"/>
  <c r="E22" i="7"/>
  <c r="F22" i="7" s="1"/>
  <c r="D22" i="7"/>
  <c r="E21" i="7"/>
  <c r="P21" i="7" s="1"/>
  <c r="D21" i="7"/>
  <c r="E20" i="7"/>
  <c r="F20" i="7" s="1"/>
  <c r="D20" i="7"/>
  <c r="E19" i="7"/>
  <c r="P19" i="7" s="1"/>
  <c r="D19" i="7"/>
  <c r="E18" i="7"/>
  <c r="F18" i="7" s="1"/>
  <c r="D18" i="7"/>
  <c r="E17" i="7"/>
  <c r="F17" i="7" s="1"/>
  <c r="D17" i="7"/>
  <c r="E16" i="7"/>
  <c r="F16" i="7" s="1"/>
  <c r="D16" i="7"/>
  <c r="E15" i="7"/>
  <c r="F15" i="7" s="1"/>
  <c r="D15" i="7"/>
  <c r="E14" i="7"/>
  <c r="P14" i="7" s="1"/>
  <c r="D14" i="7"/>
  <c r="E13" i="7"/>
  <c r="P13" i="7" s="1"/>
  <c r="D13" i="7"/>
  <c r="E12" i="7"/>
  <c r="F12" i="7" s="1"/>
  <c r="D12" i="7"/>
  <c r="E11" i="7"/>
  <c r="P11" i="7" s="1"/>
  <c r="D11" i="7"/>
  <c r="E10" i="7"/>
  <c r="F10" i="7" s="1"/>
  <c r="D10" i="7"/>
  <c r="E9" i="7"/>
  <c r="F9" i="7" s="1"/>
  <c r="D9" i="7"/>
  <c r="E8" i="7"/>
  <c r="F8" i="7" s="1"/>
  <c r="D8" i="7"/>
  <c r="E7" i="7"/>
  <c r="P7" i="7" s="1"/>
  <c r="D7" i="7"/>
  <c r="E6" i="7"/>
  <c r="F6" i="7" s="1"/>
  <c r="D6" i="7"/>
  <c r="F5" i="7"/>
  <c r="E5" i="7"/>
  <c r="P5" i="7" s="1"/>
  <c r="D5" i="7"/>
  <c r="E4" i="7"/>
  <c r="F4" i="7" s="1"/>
  <c r="D4" i="7"/>
  <c r="E3" i="7"/>
  <c r="P3" i="7" s="1"/>
  <c r="D3" i="7"/>
  <c r="F29" i="7" l="1"/>
  <c r="F85" i="7"/>
  <c r="F37" i="7"/>
  <c r="F45" i="7"/>
  <c r="F53" i="7"/>
  <c r="F77" i="7"/>
  <c r="F13" i="7"/>
  <c r="F71" i="7"/>
  <c r="F21" i="7"/>
  <c r="F61" i="7"/>
  <c r="F39" i="7"/>
  <c r="F55" i="7"/>
  <c r="F87" i="7"/>
  <c r="F63" i="7"/>
  <c r="F23" i="7"/>
  <c r="P10" i="7"/>
  <c r="P18" i="7"/>
  <c r="P26" i="7"/>
  <c r="M33" i="7"/>
  <c r="P33" i="7" s="1"/>
  <c r="M46" i="7"/>
  <c r="P46" i="7" s="1"/>
  <c r="M65" i="7"/>
  <c r="P65" i="7" s="1"/>
  <c r="M67" i="7"/>
  <c r="P67" i="7" s="1"/>
  <c r="M73" i="7"/>
  <c r="P73" i="7" s="1"/>
  <c r="M75" i="7"/>
  <c r="P75" i="7" s="1"/>
  <c r="F7" i="7"/>
  <c r="F11" i="7"/>
  <c r="F14" i="7"/>
  <c r="F27" i="7"/>
  <c r="F30" i="7"/>
  <c r="F43" i="7"/>
  <c r="F59" i="7"/>
  <c r="F62" i="7"/>
  <c r="F78" i="7"/>
  <c r="F91" i="7"/>
  <c r="P15" i="7"/>
  <c r="M40" i="7"/>
  <c r="P40" i="7" s="1"/>
  <c r="M86" i="7"/>
  <c r="P86" i="7" s="1"/>
  <c r="P4" i="7"/>
  <c r="P12" i="7"/>
  <c r="P20" i="7"/>
  <c r="P28" i="7"/>
  <c r="M38" i="7"/>
  <c r="P38" i="7" s="1"/>
  <c r="M50" i="7"/>
  <c r="P50" i="7" s="1"/>
  <c r="M57" i="7"/>
  <c r="P57" i="7" s="1"/>
  <c r="M82" i="7"/>
  <c r="P82" i="7" s="1"/>
  <c r="M84" i="7"/>
  <c r="P84" i="7" s="1"/>
  <c r="M88" i="7"/>
  <c r="P88" i="7" s="1"/>
  <c r="M90" i="7"/>
  <c r="P90" i="7" s="1"/>
  <c r="P9" i="7"/>
  <c r="P17" i="7"/>
  <c r="P25" i="7"/>
  <c r="M32" i="7"/>
  <c r="P32" i="7" s="1"/>
  <c r="M35" i="7"/>
  <c r="P35" i="7" s="1"/>
  <c r="M52" i="7"/>
  <c r="P52" i="7" s="1"/>
  <c r="M70" i="7"/>
  <c r="P70" i="7" s="1"/>
  <c r="M80" i="7"/>
  <c r="P80" i="7" s="1"/>
  <c r="F31" i="7"/>
  <c r="P6" i="7"/>
  <c r="P22" i="7"/>
  <c r="M42" i="7"/>
  <c r="P42" i="7" s="1"/>
  <c r="M49" i="7"/>
  <c r="P49" i="7" s="1"/>
  <c r="M66" i="7"/>
  <c r="P66" i="7" s="1"/>
  <c r="M68" i="7"/>
  <c r="P68" i="7" s="1"/>
  <c r="M72" i="7"/>
  <c r="P72" i="7" s="1"/>
  <c r="M74" i="7"/>
  <c r="P74" i="7" s="1"/>
  <c r="M76" i="7"/>
  <c r="P76" i="7" s="1"/>
  <c r="F3" i="7"/>
  <c r="F19" i="7"/>
  <c r="F51" i="7"/>
  <c r="F54" i="7"/>
  <c r="F83" i="7"/>
  <c r="M44" i="7"/>
  <c r="P44" i="7" s="1"/>
  <c r="M64" i="7"/>
  <c r="P64" i="7" s="1"/>
  <c r="P8" i="7"/>
  <c r="P16" i="7"/>
  <c r="P24" i="7"/>
  <c r="M34" i="7"/>
  <c r="P34" i="7" s="1"/>
  <c r="M41" i="7"/>
  <c r="P41" i="7" s="1"/>
  <c r="M56" i="7"/>
  <c r="P56" i="7" s="1"/>
  <c r="M58" i="7"/>
  <c r="P58" i="7" s="1"/>
  <c r="M60" i="7"/>
  <c r="P60" i="7" s="1"/>
  <c r="M81" i="7"/>
  <c r="P81" i="7" s="1"/>
  <c r="M89" i="7"/>
  <c r="P89" i="7" s="1"/>
  <c r="M36" i="7"/>
  <c r="P36" i="7" s="1"/>
  <c r="M48" i="7"/>
  <c r="P48" i="7" s="1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3" i="7"/>
  <c r="AK4" i="7"/>
  <c r="AK5" i="7"/>
  <c r="AK6" i="7"/>
  <c r="AK7" i="7"/>
  <c r="AK8" i="7"/>
  <c r="AK9" i="7"/>
  <c r="AK10" i="7"/>
  <c r="AM10" i="7" s="1"/>
  <c r="AK11" i="7"/>
  <c r="AK12" i="7"/>
  <c r="AK13" i="7"/>
  <c r="AK14" i="7"/>
  <c r="AK15" i="7"/>
  <c r="AK16" i="7"/>
  <c r="AK17" i="7"/>
  <c r="AK18" i="7"/>
  <c r="AM18" i="7" s="1"/>
  <c r="AK19" i="7"/>
  <c r="AK20" i="7"/>
  <c r="AK21" i="7"/>
  <c r="AK22" i="7"/>
  <c r="AK23" i="7"/>
  <c r="AK24" i="7"/>
  <c r="AK25" i="7"/>
  <c r="AM25" i="7" s="1"/>
  <c r="AK26" i="7"/>
  <c r="AM26" i="7" s="1"/>
  <c r="AK27" i="7"/>
  <c r="AK28" i="7"/>
  <c r="AK29" i="7"/>
  <c r="AK30" i="7"/>
  <c r="AK31" i="7"/>
  <c r="AK32" i="7"/>
  <c r="AK33" i="7"/>
  <c r="AK34" i="7"/>
  <c r="AM34" i="7" s="1"/>
  <c r="AK35" i="7"/>
  <c r="AK36" i="7"/>
  <c r="AK37" i="7"/>
  <c r="AK38" i="7"/>
  <c r="AK39" i="7"/>
  <c r="AK40" i="7"/>
  <c r="AK41" i="7"/>
  <c r="AM41" i="7" s="1"/>
  <c r="AK42" i="7"/>
  <c r="AM42" i="7" s="1"/>
  <c r="AK43" i="7"/>
  <c r="AK44" i="7"/>
  <c r="AK45" i="7"/>
  <c r="AK46" i="7"/>
  <c r="AK47" i="7"/>
  <c r="AK48" i="7"/>
  <c r="AK49" i="7"/>
  <c r="AK50" i="7"/>
  <c r="AM50" i="7" s="1"/>
  <c r="AK51" i="7"/>
  <c r="AK52" i="7"/>
  <c r="AK53" i="7"/>
  <c r="AK54" i="7"/>
  <c r="AK55" i="7"/>
  <c r="AK56" i="7"/>
  <c r="AK57" i="7"/>
  <c r="AK58" i="7"/>
  <c r="AM58" i="7" s="1"/>
  <c r="AK59" i="7"/>
  <c r="AK60" i="7"/>
  <c r="AK61" i="7"/>
  <c r="AK62" i="7"/>
  <c r="AK63" i="7"/>
  <c r="AK64" i="7"/>
  <c r="AK65" i="7"/>
  <c r="AK66" i="7"/>
  <c r="AM66" i="7" s="1"/>
  <c r="AK67" i="7"/>
  <c r="AK68" i="7"/>
  <c r="AK69" i="7"/>
  <c r="AK70" i="7"/>
  <c r="AK71" i="7"/>
  <c r="AK72" i="7"/>
  <c r="AK73" i="7"/>
  <c r="AM73" i="7" s="1"/>
  <c r="AK74" i="7"/>
  <c r="AM74" i="7" s="1"/>
  <c r="AK75" i="7"/>
  <c r="AK76" i="7"/>
  <c r="AK77" i="7"/>
  <c r="AK78" i="7"/>
  <c r="AK79" i="7"/>
  <c r="AK80" i="7"/>
  <c r="AK81" i="7"/>
  <c r="AK82" i="7"/>
  <c r="AM82" i="7" s="1"/>
  <c r="AK83" i="7"/>
  <c r="AK84" i="7"/>
  <c r="AK85" i="7"/>
  <c r="AK86" i="7"/>
  <c r="AK87" i="7"/>
  <c r="AK88" i="7"/>
  <c r="AK89" i="7"/>
  <c r="AM89" i="7" s="1"/>
  <c r="AK90" i="7"/>
  <c r="AM90" i="7" s="1"/>
  <c r="AK91" i="7"/>
  <c r="AK3" i="7"/>
  <c r="AM3" i="7" l="1"/>
  <c r="AM76" i="7"/>
  <c r="AM68" i="7"/>
  <c r="AM60" i="7"/>
  <c r="AM52" i="7"/>
  <c r="AM44" i="7"/>
  <c r="AM36" i="7"/>
  <c r="AM28" i="7"/>
  <c r="AM20" i="7"/>
  <c r="AM12" i="7"/>
  <c r="AM4" i="7"/>
  <c r="AM57" i="7"/>
  <c r="AM80" i="7"/>
  <c r="AM72" i="7"/>
  <c r="AM64" i="7"/>
  <c r="AM56" i="7"/>
  <c r="AM48" i="7"/>
  <c r="AM40" i="7"/>
  <c r="AM32" i="7"/>
  <c r="AM24" i="7"/>
  <c r="AM16" i="7"/>
  <c r="AM8" i="7"/>
  <c r="AM86" i="7"/>
  <c r="AM78" i="7"/>
  <c r="AM70" i="7"/>
  <c r="AM62" i="7"/>
  <c r="AM54" i="7"/>
  <c r="AM46" i="7"/>
  <c r="AM38" i="7"/>
  <c r="AM30" i="7"/>
  <c r="AM22" i="7"/>
  <c r="AM14" i="7"/>
  <c r="AM6" i="7"/>
  <c r="AM85" i="7"/>
  <c r="AM81" i="7"/>
  <c r="AM77" i="7"/>
  <c r="AM69" i="7"/>
  <c r="AM65" i="7"/>
  <c r="AM61" i="7"/>
  <c r="AM53" i="7"/>
  <c r="AM49" i="7"/>
  <c r="AM45" i="7"/>
  <c r="AM37" i="7"/>
  <c r="AM33" i="7"/>
  <c r="AM29" i="7"/>
  <c r="AM21" i="7"/>
  <c r="AM17" i="7"/>
  <c r="AM13" i="7"/>
  <c r="AM9" i="7"/>
  <c r="AM5" i="7"/>
  <c r="AM91" i="7"/>
  <c r="AM87" i="7"/>
  <c r="AM83" i="7"/>
  <c r="AM79" i="7"/>
  <c r="AM75" i="7"/>
  <c r="AM71" i="7"/>
  <c r="AM67" i="7"/>
  <c r="AM63" i="7"/>
  <c r="AM59" i="7"/>
  <c r="AM55" i="7"/>
  <c r="AM51" i="7"/>
  <c r="AM47" i="7"/>
  <c r="AM43" i="7"/>
  <c r="AM39" i="7"/>
  <c r="AM35" i="7"/>
  <c r="AM31" i="7"/>
  <c r="AM27" i="7"/>
  <c r="AM23" i="7"/>
  <c r="AM19" i="7"/>
  <c r="AM15" i="7"/>
  <c r="AM11" i="7"/>
  <c r="AM7" i="7"/>
  <c r="AM88" i="7"/>
  <c r="AM84" i="7"/>
</calcChain>
</file>

<file path=xl/sharedStrings.xml><?xml version="1.0" encoding="utf-8"?>
<sst xmlns="http://schemas.openxmlformats.org/spreadsheetml/2006/main" count="3471" uniqueCount="1572">
  <si>
    <t>Number</t>
  </si>
  <si>
    <t>Student Number</t>
  </si>
  <si>
    <t>Works Well Independently</t>
  </si>
  <si>
    <t>Behavior</t>
  </si>
  <si>
    <t>CET Performance</t>
    <phoneticPr fontId="2" type="noConversion"/>
  </si>
  <si>
    <t>SCIENCE Performance</t>
    <phoneticPr fontId="2" type="noConversion"/>
  </si>
  <si>
    <t>CET</t>
    <phoneticPr fontId="2" type="noConversion"/>
  </si>
  <si>
    <t>SCIENCE</t>
    <phoneticPr fontId="2" type="noConversion"/>
  </si>
  <si>
    <t>鄭凱桀</t>
  </si>
  <si>
    <t>王人頡</t>
  </si>
  <si>
    <t>David Wang</t>
  </si>
  <si>
    <t>陳宥樹</t>
  </si>
  <si>
    <t>吳宗叡</t>
  </si>
  <si>
    <t>邱英齊</t>
  </si>
  <si>
    <t>施昱名</t>
  </si>
  <si>
    <t>朱歆榆</t>
  </si>
  <si>
    <t>游昕霓</t>
  </si>
  <si>
    <t>邱嘉忻</t>
  </si>
  <si>
    <t>賴沛萱</t>
  </si>
  <si>
    <t>許智娜</t>
  </si>
  <si>
    <t>陳穎蓉</t>
  </si>
  <si>
    <t>E</t>
  </si>
  <si>
    <t>G</t>
  </si>
  <si>
    <t>陳品妤</t>
  </si>
  <si>
    <t>陳珮儀</t>
  </si>
  <si>
    <t>陳陽</t>
  </si>
  <si>
    <t>松田陸杜</t>
  </si>
  <si>
    <t>楊震宇</t>
  </si>
  <si>
    <t>張詠祺</t>
  </si>
  <si>
    <t>葉昊勛</t>
  </si>
  <si>
    <t>鄭叡澤</t>
  </si>
  <si>
    <t>連鉯恩</t>
  </si>
  <si>
    <t>劉佳芊</t>
  </si>
  <si>
    <t>陳品希</t>
  </si>
  <si>
    <t>Angelina Chen</t>
  </si>
  <si>
    <t>S</t>
  </si>
  <si>
    <t>姚侑均</t>
  </si>
  <si>
    <t>吳岱霓</t>
  </si>
  <si>
    <t>陳威豪</t>
  </si>
  <si>
    <t>謝比爾</t>
  </si>
  <si>
    <t>張允瑄</t>
  </si>
  <si>
    <t>洪鼎睿</t>
  </si>
  <si>
    <t>陳立晴</t>
  </si>
  <si>
    <t>吳哲寬</t>
  </si>
  <si>
    <t>林祐如</t>
  </si>
  <si>
    <t>楊燁棠</t>
  </si>
  <si>
    <t>張芸嫚</t>
  </si>
  <si>
    <t>黃品曦</t>
  </si>
  <si>
    <t>鍾定潔</t>
  </si>
  <si>
    <t>關仲程</t>
  </si>
  <si>
    <t>謝雅芸</t>
  </si>
  <si>
    <t>張馨云</t>
  </si>
  <si>
    <t>張軒睿</t>
  </si>
  <si>
    <t>江濰君</t>
  </si>
  <si>
    <t>江濰希</t>
  </si>
  <si>
    <t>陳品均</t>
  </si>
  <si>
    <t>柳鈞耀</t>
  </si>
  <si>
    <t>鄭妍晰</t>
  </si>
  <si>
    <t>陳禹瑄</t>
  </si>
  <si>
    <t>楊尚益</t>
  </si>
  <si>
    <t>彭子育</t>
  </si>
  <si>
    <t>林以晴</t>
  </si>
  <si>
    <t>黃緗瑅</t>
  </si>
  <si>
    <t>黃崧瑋</t>
  </si>
  <si>
    <t>陳芊諾</t>
  </si>
  <si>
    <t>陳子瑜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</si>
  <si>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</si>
  <si>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</si>
  <si>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</si>
  <si>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</si>
  <si>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</si>
  <si>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</si>
  <si>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</si>
  <si>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</si>
  <si>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</si>
  <si>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</si>
  <si>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</si>
  <si>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</si>
  <si>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</si>
  <si>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</si>
  <si>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</si>
  <si>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林璞叡</t>
  </si>
  <si>
    <t>連彧</t>
  </si>
  <si>
    <t>鄭予恩</t>
  </si>
  <si>
    <t>黃詩涵</t>
  </si>
  <si>
    <t>邱煜喆</t>
  </si>
  <si>
    <t>張碩桓</t>
  </si>
  <si>
    <t>劉芷妍</t>
  </si>
  <si>
    <t>鄭謙牧</t>
  </si>
  <si>
    <t>萬真依</t>
  </si>
  <si>
    <t>三好未来</t>
  </si>
  <si>
    <t>鍾沛昀</t>
  </si>
  <si>
    <t>E201</t>
  </si>
  <si>
    <t>E202</t>
  </si>
  <si>
    <t>E203</t>
  </si>
  <si>
    <t>N</t>
  </si>
  <si>
    <t>E204</t>
  </si>
  <si>
    <t>E205</t>
  </si>
  <si>
    <t>E206</t>
  </si>
  <si>
    <t>E207</t>
  </si>
  <si>
    <t>E208</t>
  </si>
  <si>
    <t>Athena</t>
  </si>
  <si>
    <t>E209</t>
  </si>
  <si>
    <t>姚奕嵐</t>
  </si>
  <si>
    <t>胡衣寰</t>
  </si>
  <si>
    <t>葉易謙</t>
  </si>
  <si>
    <t>劉軒齊</t>
  </si>
  <si>
    <t>郭悰蔚</t>
  </si>
  <si>
    <t>陳品睿</t>
  </si>
  <si>
    <t>趙哲緯</t>
  </si>
  <si>
    <t>蔡卓昀</t>
  </si>
  <si>
    <t>梁奕瑄</t>
  </si>
  <si>
    <t>鍾定緯</t>
  </si>
  <si>
    <t>趙子晴</t>
  </si>
  <si>
    <t>戴暟禛</t>
  </si>
  <si>
    <t>陳祈諳</t>
  </si>
  <si>
    <t>洪靖芸</t>
  </si>
  <si>
    <t>陳紹朋</t>
  </si>
  <si>
    <t>郭安桐</t>
  </si>
  <si>
    <t>楊詠涵</t>
  </si>
  <si>
    <t>楊喬予</t>
  </si>
  <si>
    <t>魏宇樂</t>
  </si>
  <si>
    <t>陳柏丞</t>
  </si>
  <si>
    <t>E210</t>
  </si>
  <si>
    <t>E301</t>
  </si>
  <si>
    <t>E302</t>
  </si>
  <si>
    <t>E303</t>
  </si>
  <si>
    <t>E304</t>
  </si>
  <si>
    <t>後藤理沙</t>
  </si>
  <si>
    <t>古棠甯</t>
  </si>
  <si>
    <t>劉岳滕</t>
  </si>
  <si>
    <t>張懷勻</t>
  </si>
  <si>
    <t>葉怡昕</t>
  </si>
  <si>
    <t>陳浩瑜</t>
  </si>
  <si>
    <t>林楷霖</t>
  </si>
  <si>
    <t>吳珞彤</t>
  </si>
  <si>
    <t>林鍇恩</t>
  </si>
  <si>
    <t>洪鼎恒</t>
  </si>
  <si>
    <t>魏嘉君</t>
  </si>
  <si>
    <t>林昕恩</t>
  </si>
  <si>
    <t>李宥樂</t>
  </si>
  <si>
    <t>鄭加得</t>
  </si>
  <si>
    <t>周延蒼</t>
  </si>
  <si>
    <t>E305</t>
  </si>
  <si>
    <t>E306</t>
  </si>
  <si>
    <t>E307</t>
  </si>
  <si>
    <t>E401</t>
  </si>
  <si>
    <t>徐子堯</t>
  </si>
  <si>
    <t>鍾霈榆</t>
  </si>
  <si>
    <t>萬承勳</t>
  </si>
  <si>
    <t>王亭云</t>
  </si>
  <si>
    <t>葉仲軒</t>
  </si>
  <si>
    <t>林莅杭</t>
  </si>
  <si>
    <t>連若妤</t>
  </si>
  <si>
    <t>劉鎧齊</t>
  </si>
  <si>
    <t>陳宥辰</t>
  </si>
  <si>
    <t>Leo Chen</t>
  </si>
  <si>
    <t>李承澍</t>
  </si>
  <si>
    <t>簡畹融</t>
  </si>
  <si>
    <t>柯程允</t>
  </si>
  <si>
    <t>E402</t>
  </si>
  <si>
    <t>E403</t>
  </si>
  <si>
    <t>E404</t>
  </si>
  <si>
    <t>E405</t>
  </si>
  <si>
    <t>E406</t>
  </si>
  <si>
    <t>E407</t>
  </si>
  <si>
    <t>Ray Wang</t>
  </si>
  <si>
    <t>E501</t>
  </si>
  <si>
    <t>E502</t>
  </si>
  <si>
    <t>謝侑臻</t>
  </si>
  <si>
    <t>林逸凡</t>
  </si>
  <si>
    <t>楊昕澂</t>
  </si>
  <si>
    <t>蔡尚宇</t>
  </si>
  <si>
    <t>鄧婷安</t>
  </si>
  <si>
    <t>張茗瑄</t>
  </si>
  <si>
    <t>E503</t>
  </si>
  <si>
    <t>陳鈞庠</t>
  </si>
  <si>
    <t>顧子寧</t>
  </si>
  <si>
    <t>林宥幸</t>
  </si>
  <si>
    <t>曾宥紘</t>
  </si>
  <si>
    <t>王品鈞</t>
  </si>
  <si>
    <t>楊毅</t>
  </si>
  <si>
    <t>楊詠澤</t>
  </si>
  <si>
    <t>劉祐辰</t>
  </si>
  <si>
    <t>黃婷暄</t>
  </si>
  <si>
    <t>楊喬安</t>
  </si>
  <si>
    <t>鄧婷真</t>
  </si>
  <si>
    <t>緒方悠正</t>
  </si>
  <si>
    <t>陳亮璇</t>
  </si>
  <si>
    <t>孔敬槐</t>
  </si>
  <si>
    <t>詹喬茵</t>
  </si>
  <si>
    <t>E504</t>
  </si>
  <si>
    <t>吳洛葶</t>
  </si>
  <si>
    <t>邱柏瑋</t>
  </si>
  <si>
    <t>陳煦淳</t>
  </si>
  <si>
    <t>石仲韜</t>
  </si>
  <si>
    <t>梁正宜</t>
  </si>
  <si>
    <t>葉欲安</t>
  </si>
  <si>
    <t>吳芃宣</t>
  </si>
  <si>
    <t>黃韋綸</t>
  </si>
  <si>
    <t>游翎鈞</t>
  </si>
  <si>
    <t>洪靖翔</t>
  </si>
  <si>
    <t>許歆田</t>
  </si>
  <si>
    <t>宋定禹</t>
  </si>
  <si>
    <t>林紘寬</t>
  </si>
  <si>
    <t>周楷恩</t>
  </si>
  <si>
    <t>林昕亭</t>
  </si>
  <si>
    <t>洪翔恩</t>
  </si>
  <si>
    <t>古棠宇</t>
  </si>
  <si>
    <t>余秉庠</t>
  </si>
  <si>
    <t>E505</t>
  </si>
  <si>
    <t>簡澤尹</t>
  </si>
  <si>
    <t>方恩儀</t>
  </si>
  <si>
    <t>周姸伶</t>
  </si>
  <si>
    <t>陳奕晴</t>
  </si>
  <si>
    <t>簡辰芸</t>
  </si>
  <si>
    <t>蘇宥愷</t>
  </si>
  <si>
    <t>呂秉澤</t>
  </si>
  <si>
    <t>李硯諶</t>
  </si>
  <si>
    <t>陳忞妮</t>
  </si>
  <si>
    <t>吳丞瑾</t>
  </si>
  <si>
    <t>施侑彤</t>
  </si>
  <si>
    <t>陳姍妮</t>
  </si>
  <si>
    <t>林宸如</t>
  </si>
  <si>
    <t>Lulu Lin</t>
  </si>
  <si>
    <t>林廷澔</t>
  </si>
  <si>
    <t>謝東諭</t>
  </si>
  <si>
    <t>周宥妤</t>
  </si>
  <si>
    <t>林廷謙</t>
  </si>
  <si>
    <t>楊宥宏</t>
  </si>
  <si>
    <t>張涵茜</t>
  </si>
  <si>
    <t>蔡嘉聲</t>
  </si>
  <si>
    <t>嚴宥程</t>
  </si>
  <si>
    <t>蔡妮臻</t>
  </si>
  <si>
    <t>謝敏仁</t>
  </si>
  <si>
    <t>邱奕勳</t>
  </si>
  <si>
    <t>林品彤</t>
  </si>
  <si>
    <t>E506</t>
  </si>
  <si>
    <t>E507</t>
  </si>
  <si>
    <t>Student Name C</t>
    <phoneticPr fontId="2" type="noConversion"/>
  </si>
  <si>
    <t>Student Name E</t>
    <phoneticPr fontId="2" type="noConversion"/>
  </si>
  <si>
    <t>CET50%</t>
    <phoneticPr fontId="2" type="noConversion"/>
  </si>
  <si>
    <t>FET50%</t>
    <phoneticPr fontId="2" type="noConversion"/>
  </si>
  <si>
    <t>Total100%</t>
    <phoneticPr fontId="2" type="noConversion"/>
  </si>
  <si>
    <t>Science100%</t>
    <phoneticPr fontId="2" type="noConversion"/>
  </si>
  <si>
    <t>ELEM Class: G1-6</t>
    <phoneticPr fontId="2" type="noConversion"/>
  </si>
  <si>
    <t>FET</t>
    <phoneticPr fontId="2" type="noConversion"/>
  </si>
  <si>
    <t>FET Performance</t>
    <phoneticPr fontId="2" type="noConversion"/>
  </si>
  <si>
    <t>E601</t>
  </si>
  <si>
    <t>蔡心紘</t>
  </si>
  <si>
    <t>Homer Tsai</t>
  </si>
  <si>
    <t>G02112</t>
  </si>
  <si>
    <t>林時樂</t>
  </si>
  <si>
    <t>Omiya Lin</t>
  </si>
  <si>
    <t>G02105</t>
  </si>
  <si>
    <t>唐語欣</t>
  </si>
  <si>
    <t>Victoria Tang</t>
  </si>
  <si>
    <t>G02117</t>
  </si>
  <si>
    <t>陳宥森</t>
  </si>
  <si>
    <t>Cash Chen</t>
  </si>
  <si>
    <t>G02093</t>
  </si>
  <si>
    <t>林莅翔</t>
  </si>
  <si>
    <t>Shane Lin</t>
  </si>
  <si>
    <t>G02111</t>
  </si>
  <si>
    <t>劉怡坊</t>
  </si>
  <si>
    <t>Yvonne Liu</t>
  </si>
  <si>
    <t>G02115</t>
  </si>
  <si>
    <t>E602</t>
  </si>
  <si>
    <t>陳佳昕</t>
  </si>
  <si>
    <t>Dora Chen</t>
  </si>
  <si>
    <t>G02042</t>
  </si>
  <si>
    <t>辛易威</t>
  </si>
  <si>
    <t>William Hsin</t>
  </si>
  <si>
    <t>G02049</t>
  </si>
  <si>
    <t>李泓儒</t>
  </si>
  <si>
    <t>Andre Li</t>
  </si>
  <si>
    <t>G02066</t>
  </si>
  <si>
    <t>曾苡融</t>
  </si>
  <si>
    <t>Ariel Tseng</t>
  </si>
  <si>
    <t>G02010</t>
  </si>
  <si>
    <t>邱乙庭</t>
  </si>
  <si>
    <t>Amena Chiu</t>
  </si>
  <si>
    <t>G02014</t>
  </si>
  <si>
    <t>林佑如</t>
  </si>
  <si>
    <t>G02028</t>
  </si>
  <si>
    <t>張睿恩</t>
  </si>
  <si>
    <t>Ryan Chang</t>
  </si>
  <si>
    <t>G02087</t>
  </si>
  <si>
    <t>陳昜安</t>
  </si>
  <si>
    <t>Osmond Chen</t>
  </si>
  <si>
    <t>G02092</t>
  </si>
  <si>
    <t>康祐寧</t>
  </si>
  <si>
    <t>William Kang</t>
  </si>
  <si>
    <t>G02102</t>
  </si>
  <si>
    <t>王嵩瀚</t>
  </si>
  <si>
    <t>Songhun Wang</t>
  </si>
  <si>
    <t>G02070</t>
  </si>
  <si>
    <t>林天棋</t>
  </si>
  <si>
    <t>Lucas Lin</t>
  </si>
  <si>
    <t>G02084</t>
  </si>
  <si>
    <t>孔傳熙</t>
  </si>
  <si>
    <t>Chelsea Kung</t>
  </si>
  <si>
    <t>G02103</t>
  </si>
  <si>
    <t>E603</t>
  </si>
  <si>
    <t>曾睿閎</t>
  </si>
  <si>
    <t>Eddie Tseng</t>
  </si>
  <si>
    <t>G02015</t>
  </si>
  <si>
    <t>莊詠甯</t>
  </si>
  <si>
    <t>Andrew Chuang</t>
  </si>
  <si>
    <t>G02024</t>
  </si>
  <si>
    <t>胡振雍</t>
  </si>
  <si>
    <t>Nelson Hu</t>
  </si>
  <si>
    <t>G02079</t>
  </si>
  <si>
    <t>陳柔諺</t>
  </si>
  <si>
    <t>Bella Chen</t>
  </si>
  <si>
    <t>G02080</t>
  </si>
  <si>
    <t>謝典良</t>
  </si>
  <si>
    <t>Denny Hsieh</t>
  </si>
  <si>
    <t>G02082</t>
  </si>
  <si>
    <t>翁靖岳</t>
  </si>
  <si>
    <t>Jing-Yue Weng</t>
  </si>
  <si>
    <t>G02091</t>
  </si>
  <si>
    <t>許云霏</t>
  </si>
  <si>
    <t>Ashley Hsu</t>
  </si>
  <si>
    <t>G02101</t>
  </si>
  <si>
    <t>謝承曄</t>
  </si>
  <si>
    <t>Ethan Hsieh</t>
  </si>
  <si>
    <t>G02072</t>
  </si>
  <si>
    <t>徐嘉葳</t>
  </si>
  <si>
    <t>Vivi Hsu</t>
  </si>
  <si>
    <t>G02020</t>
  </si>
  <si>
    <t>林弘惟</t>
  </si>
  <si>
    <t>Hiro Lin</t>
  </si>
  <si>
    <t>G02075</t>
  </si>
  <si>
    <t>鄭庭恩</t>
  </si>
  <si>
    <t>An Cheng</t>
  </si>
  <si>
    <t>G02106</t>
  </si>
  <si>
    <t>E604</t>
  </si>
  <si>
    <t>彭建鈞</t>
  </si>
  <si>
    <t>Evan Peng</t>
  </si>
  <si>
    <t>G02013</t>
  </si>
  <si>
    <t>林鈺琳</t>
  </si>
  <si>
    <t>YuLin Lin</t>
  </si>
  <si>
    <t>G02032</t>
  </si>
  <si>
    <t>侯彥志</t>
  </si>
  <si>
    <t>Arthur Hou</t>
  </si>
  <si>
    <t>G02038</t>
  </si>
  <si>
    <t>彭曦</t>
  </si>
  <si>
    <t>Cecilia Peng</t>
  </si>
  <si>
    <t>G02088</t>
  </si>
  <si>
    <t>葉庭瑜</t>
  </si>
  <si>
    <t>Romana Yeh</t>
  </si>
  <si>
    <t>G02089</t>
  </si>
  <si>
    <t>賈甯安</t>
  </si>
  <si>
    <t>Apple Chia</t>
  </si>
  <si>
    <t>G02096</t>
  </si>
  <si>
    <t>林知嶧</t>
  </si>
  <si>
    <t>Joshua Lin</t>
  </si>
  <si>
    <t>G02005</t>
  </si>
  <si>
    <t>李宥璇</t>
  </si>
  <si>
    <t>Bonita LI</t>
  </si>
  <si>
    <t>G02006</t>
  </si>
  <si>
    <t>吳彗慈</t>
  </si>
  <si>
    <t>Alisa Wu</t>
  </si>
  <si>
    <t>G02016</t>
  </si>
  <si>
    <t>廖家瑜</t>
  </si>
  <si>
    <t>Karen Liao</t>
  </si>
  <si>
    <t>G02029</t>
  </si>
  <si>
    <t>許喬雅</t>
  </si>
  <si>
    <t>Joy Hsu</t>
  </si>
  <si>
    <t>G02033</t>
  </si>
  <si>
    <t>黃靖閒</t>
  </si>
  <si>
    <t>Jessie Huang</t>
  </si>
  <si>
    <t>G02098</t>
  </si>
  <si>
    <t>洪鼎璿</t>
  </si>
  <si>
    <t>Thomas Hung</t>
  </si>
  <si>
    <t>G02109</t>
  </si>
  <si>
    <t>謝翊辰</t>
  </si>
  <si>
    <t>G02110</t>
  </si>
  <si>
    <t>徐愛甯</t>
  </si>
  <si>
    <t>Irene Hsu</t>
  </si>
  <si>
    <t>G02026</t>
  </si>
  <si>
    <t>黃柏凱</t>
  </si>
  <si>
    <t>Justin Huang</t>
  </si>
  <si>
    <t>G02040</t>
  </si>
  <si>
    <t>陳嘉君</t>
  </si>
  <si>
    <t>Daniel Chen</t>
  </si>
  <si>
    <t>G02048</t>
  </si>
  <si>
    <t>葉奕妏</t>
  </si>
  <si>
    <t>Zoe Yeh</t>
  </si>
  <si>
    <t>G02054</t>
  </si>
  <si>
    <t>謝典璋</t>
  </si>
  <si>
    <t>Alex Hsieh</t>
  </si>
  <si>
    <t>G02083</t>
  </si>
  <si>
    <t>陳若晴</t>
  </si>
  <si>
    <t>G02099</t>
  </si>
  <si>
    <t>E605</t>
  </si>
  <si>
    <t>王煜愷</t>
  </si>
  <si>
    <t>G02004</t>
  </si>
  <si>
    <t>楊心綾</t>
  </si>
  <si>
    <t>Dora Yang</t>
  </si>
  <si>
    <t>G02025</t>
  </si>
  <si>
    <t>曾意婷</t>
  </si>
  <si>
    <t>Ting Tseng</t>
  </si>
  <si>
    <t>G02035</t>
  </si>
  <si>
    <t>古婷毓</t>
  </si>
  <si>
    <t>Tanya Ku</t>
  </si>
  <si>
    <t>G02053</t>
  </si>
  <si>
    <t>陳昭瑜</t>
  </si>
  <si>
    <t>G02059</t>
  </si>
  <si>
    <t>劉品臻</t>
  </si>
  <si>
    <t>Jamie Liu</t>
  </si>
  <si>
    <t>G02069</t>
  </si>
  <si>
    <t>李筠捷</t>
  </si>
  <si>
    <t>Mina Lee</t>
  </si>
  <si>
    <t>G02097</t>
  </si>
  <si>
    <t>范珮祺</t>
  </si>
  <si>
    <t>Emily Fan</t>
  </si>
  <si>
    <t>G02007</t>
  </si>
  <si>
    <t>邱心柔</t>
  </si>
  <si>
    <t>Nono Chiu</t>
  </si>
  <si>
    <t>G02031</t>
  </si>
  <si>
    <t>王慈緁</t>
  </si>
  <si>
    <t>Jasmine Wang</t>
  </si>
  <si>
    <t>G02036</t>
  </si>
  <si>
    <t>劉尹雋</t>
  </si>
  <si>
    <t>Thomas Liu</t>
  </si>
  <si>
    <t>G02061</t>
  </si>
  <si>
    <t>林恩頎</t>
  </si>
  <si>
    <t>Aaron Lin</t>
  </si>
  <si>
    <t>G02062</t>
  </si>
  <si>
    <t>郭品優</t>
  </si>
  <si>
    <t>Yo Kuo</t>
  </si>
  <si>
    <t>G02095</t>
  </si>
  <si>
    <t>陳厚名</t>
  </si>
  <si>
    <t>G02113</t>
  </si>
  <si>
    <t>吳阡妍</t>
  </si>
  <si>
    <t>Ange Wu</t>
  </si>
  <si>
    <t>G02011</t>
  </si>
  <si>
    <t>楊淯丞</t>
  </si>
  <si>
    <t>Yvan Yang</t>
  </si>
  <si>
    <t>G02044</t>
  </si>
  <si>
    <t>王浚睿</t>
  </si>
  <si>
    <t>G02047</t>
  </si>
  <si>
    <t>陳禹彤</t>
  </si>
  <si>
    <t>G02063</t>
  </si>
  <si>
    <t>曾惠民</t>
  </si>
  <si>
    <t>Minmin Tseng</t>
  </si>
  <si>
    <t>G02076</t>
  </si>
  <si>
    <t>陳雋仁</t>
  </si>
  <si>
    <t>Carlton Chan</t>
  </si>
  <si>
    <t>G02078</t>
  </si>
  <si>
    <t>E606</t>
  </si>
  <si>
    <t>饒哲愷</t>
  </si>
  <si>
    <t>Kyle Jao</t>
  </si>
  <si>
    <t>G02017</t>
  </si>
  <si>
    <t>吳翊揚</t>
  </si>
  <si>
    <t>Eathon Wu</t>
  </si>
  <si>
    <t>G02027</t>
  </si>
  <si>
    <t>許舒涵</t>
  </si>
  <si>
    <t>Sophie Hsu</t>
  </si>
  <si>
    <t>G02030</t>
  </si>
  <si>
    <t>吳懿軒</t>
  </si>
  <si>
    <t>Mina Wu</t>
  </si>
  <si>
    <t>G02073</t>
  </si>
  <si>
    <t>林子卿</t>
  </si>
  <si>
    <t>Doris Lin</t>
  </si>
  <si>
    <t>G02100</t>
  </si>
  <si>
    <t>傅孝孺</t>
  </si>
  <si>
    <t>Joseph Fu</t>
  </si>
  <si>
    <t>G02104</t>
  </si>
  <si>
    <t>劉姿妤</t>
  </si>
  <si>
    <t>Kelly Liu</t>
  </si>
  <si>
    <t>G02002</t>
  </si>
  <si>
    <t>李耶朗</t>
  </si>
  <si>
    <t>Cubee Lee</t>
  </si>
  <si>
    <t>G02046</t>
  </si>
  <si>
    <t>楊若妘</t>
  </si>
  <si>
    <t>Fanny Yang</t>
  </si>
  <si>
    <t>G02051</t>
  </si>
  <si>
    <t>闕翊鈞</t>
  </si>
  <si>
    <t>Chris Chueh</t>
  </si>
  <si>
    <t>G02056</t>
  </si>
  <si>
    <t>蘇宇翔</t>
  </si>
  <si>
    <t>Steven Su</t>
  </si>
  <si>
    <t>G02060</t>
  </si>
  <si>
    <t>鄭安容</t>
  </si>
  <si>
    <t>Angeline Cheng</t>
  </si>
  <si>
    <t>G02090</t>
  </si>
  <si>
    <t>崔立穎</t>
  </si>
  <si>
    <t>Emily Tsui</t>
  </si>
  <si>
    <t>G02018</t>
  </si>
  <si>
    <t>林叔睿</t>
  </si>
  <si>
    <t>Daniel Lin</t>
  </si>
  <si>
    <t>G02034</t>
  </si>
  <si>
    <t>林軒頡</t>
  </si>
  <si>
    <t>Mica Lin</t>
  </si>
  <si>
    <t>G02045</t>
  </si>
  <si>
    <t>秦苡涵</t>
  </si>
  <si>
    <t>Anita Chin</t>
  </si>
  <si>
    <t>G02050</t>
  </si>
  <si>
    <t>趙妘臻</t>
  </si>
  <si>
    <t>Mia Chao</t>
  </si>
  <si>
    <t>G02055</t>
  </si>
  <si>
    <t>張瑜庭</t>
  </si>
  <si>
    <t>Tina Chang</t>
  </si>
  <si>
    <t>G02064</t>
  </si>
  <si>
    <t>林品妍</t>
  </si>
  <si>
    <t>Connie Lin</t>
  </si>
  <si>
    <t>G02068</t>
  </si>
  <si>
    <t>莊子葳</t>
  </si>
  <si>
    <t>Sakura Chuang</t>
  </si>
  <si>
    <t>G02094</t>
  </si>
  <si>
    <t>課程名稱</t>
  </si>
  <si>
    <t>教師姓名</t>
  </si>
  <si>
    <t>In-Class Score</t>
  </si>
  <si>
    <t>Reading Project</t>
    <phoneticPr fontId="2" type="noConversion"/>
  </si>
  <si>
    <t>Exam</t>
  </si>
  <si>
    <t>Exam</t>
    <phoneticPr fontId="2" type="noConversion"/>
  </si>
  <si>
    <t>HomeWork Completion</t>
  </si>
  <si>
    <t>Works Well In a Group</t>
  </si>
  <si>
    <t>In-class Score</t>
  </si>
  <si>
    <t>Project</t>
  </si>
  <si>
    <t>student ID</t>
    <phoneticPr fontId="2" type="noConversion"/>
  </si>
  <si>
    <t>Teacher 1 Name</t>
    <phoneticPr fontId="2" type="noConversion"/>
  </si>
  <si>
    <t>Teacher 2 Name</t>
    <phoneticPr fontId="2" type="noConversion"/>
  </si>
  <si>
    <t>Teacher 3 Name</t>
    <phoneticPr fontId="2" type="noConversion"/>
  </si>
  <si>
    <t>Teacher 1 ID</t>
    <phoneticPr fontId="2" type="noConversion"/>
  </si>
  <si>
    <t>Teacher 2 ID</t>
    <phoneticPr fontId="2" type="noConversion"/>
  </si>
  <si>
    <t>Teacher 3 ID</t>
    <phoneticPr fontId="2" type="noConversion"/>
  </si>
  <si>
    <t>LA Course ID</t>
    <phoneticPr fontId="2" type="noConversion"/>
  </si>
  <si>
    <t>LA SC Name</t>
    <phoneticPr fontId="2" type="noConversion"/>
  </si>
  <si>
    <t>SC course ID</t>
    <phoneticPr fontId="2" type="noConversion"/>
  </si>
  <si>
    <t>課程系統編號</t>
  </si>
  <si>
    <t>E602 SC</t>
  </si>
  <si>
    <t>1279</t>
  </si>
  <si>
    <t>E603 SC</t>
  </si>
  <si>
    <t>1280</t>
  </si>
  <si>
    <t>E604 SC</t>
  </si>
  <si>
    <t>1281</t>
  </si>
  <si>
    <t>E605 SC</t>
  </si>
  <si>
    <t>1282</t>
  </si>
  <si>
    <t>E101 SC</t>
  </si>
  <si>
    <t>1232</t>
  </si>
  <si>
    <t>E102 SC</t>
  </si>
  <si>
    <t>1233</t>
  </si>
  <si>
    <t>E103 SC</t>
  </si>
  <si>
    <t>1234</t>
  </si>
  <si>
    <t>E104 SC</t>
  </si>
  <si>
    <t>1235</t>
  </si>
  <si>
    <t>E105 SC</t>
  </si>
  <si>
    <t>1236</t>
  </si>
  <si>
    <t>E106 SC</t>
  </si>
  <si>
    <t>1237</t>
  </si>
  <si>
    <t>E107 SC</t>
  </si>
  <si>
    <t>1238</t>
  </si>
  <si>
    <t>E108 SC</t>
  </si>
  <si>
    <t>1239</t>
  </si>
  <si>
    <t>E109 SC</t>
  </si>
  <si>
    <t>1240</t>
  </si>
  <si>
    <t>E110 SC</t>
  </si>
  <si>
    <t>1241</t>
  </si>
  <si>
    <t>E111 SC</t>
  </si>
  <si>
    <t>1242</t>
  </si>
  <si>
    <t>E112 SC</t>
  </si>
  <si>
    <t>1243</t>
  </si>
  <si>
    <t>E113 SC</t>
  </si>
  <si>
    <t>1244</t>
  </si>
  <si>
    <t>E114 SC</t>
  </si>
  <si>
    <t>1245</t>
  </si>
  <si>
    <t>E115 SC</t>
  </si>
  <si>
    <t>1246</t>
  </si>
  <si>
    <t>E201 SC</t>
  </si>
  <si>
    <t>1247</t>
  </si>
  <si>
    <t>E202 SC</t>
  </si>
  <si>
    <t>1248</t>
  </si>
  <si>
    <t>E203 SC</t>
  </si>
  <si>
    <t>1249</t>
  </si>
  <si>
    <t>E204 SC</t>
  </si>
  <si>
    <t>1250</t>
  </si>
  <si>
    <t>E205 SC</t>
  </si>
  <si>
    <t>1251</t>
  </si>
  <si>
    <t>E206 SC</t>
  </si>
  <si>
    <t>1252</t>
  </si>
  <si>
    <t>E207 SC</t>
  </si>
  <si>
    <t>1253</t>
  </si>
  <si>
    <t>E208 SC</t>
  </si>
  <si>
    <t>1254</t>
  </si>
  <si>
    <t>E209 SC</t>
  </si>
  <si>
    <t>1255</t>
  </si>
  <si>
    <t>E210 SC</t>
  </si>
  <si>
    <t>1256</t>
  </si>
  <si>
    <t>E301 SC</t>
  </si>
  <si>
    <t>1257</t>
  </si>
  <si>
    <t>E302 SC</t>
  </si>
  <si>
    <t>1258</t>
  </si>
  <si>
    <t>E303 SC</t>
  </si>
  <si>
    <t>1259</t>
  </si>
  <si>
    <t>E304 SC</t>
  </si>
  <si>
    <t>1260</t>
  </si>
  <si>
    <t>E305 SC</t>
  </si>
  <si>
    <t>1261</t>
  </si>
  <si>
    <t>E306 SC</t>
  </si>
  <si>
    <t>1262</t>
  </si>
  <si>
    <t>E307 SC</t>
  </si>
  <si>
    <t>1263</t>
  </si>
  <si>
    <t>E401 SC</t>
  </si>
  <si>
    <t>1264</t>
  </si>
  <si>
    <t>E402 SC</t>
  </si>
  <si>
    <t>1265</t>
  </si>
  <si>
    <t>E403 SC</t>
  </si>
  <si>
    <t>1266</t>
  </si>
  <si>
    <t>E404 SC</t>
  </si>
  <si>
    <t>1267</t>
  </si>
  <si>
    <t>E405 SC</t>
  </si>
  <si>
    <t>1268</t>
  </si>
  <si>
    <t>E406 SC</t>
  </si>
  <si>
    <t>1269</t>
  </si>
  <si>
    <t>E407 SC</t>
  </si>
  <si>
    <t>1270</t>
  </si>
  <si>
    <t>E501 SC</t>
  </si>
  <si>
    <t>1271</t>
  </si>
  <si>
    <t>E502 SC</t>
  </si>
  <si>
    <t>1272</t>
  </si>
  <si>
    <t>E503 SC</t>
  </si>
  <si>
    <t>1273</t>
  </si>
  <si>
    <t>E504 SC</t>
  </si>
  <si>
    <t>1274</t>
  </si>
  <si>
    <t>E505 SC</t>
  </si>
  <si>
    <t>1275</t>
  </si>
  <si>
    <t>E506 SC</t>
  </si>
  <si>
    <t>1276</t>
  </si>
  <si>
    <t>E507 SC</t>
  </si>
  <si>
    <t>1277</t>
  </si>
  <si>
    <t>E601 SC</t>
  </si>
  <si>
    <t>1278</t>
  </si>
  <si>
    <t>E606 SC</t>
  </si>
  <si>
    <t>1283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</si>
  <si>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</si>
  <si>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</si>
  <si>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</si>
  <si>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</si>
  <si>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</si>
  <si>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</si>
  <si>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</si>
  <si>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</si>
  <si>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</si>
  <si>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</si>
  <si>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</si>
  <si>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</si>
  <si>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</si>
  <si>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</si>
  <si>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</si>
  <si>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</si>
  <si>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</si>
  <si>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</si>
  <si>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</si>
  <si>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</si>
  <si>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</si>
  <si>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</si>
  <si>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</si>
  <si>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</si>
  <si>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</si>
  <si>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</si>
  <si>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</si>
  <si>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</si>
  <si>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1180</t>
  </si>
  <si>
    <t>1181</t>
  </si>
  <si>
    <t>1182</t>
  </si>
  <si>
    <t>1183</t>
  </si>
  <si>
    <t>1184</t>
  </si>
  <si>
    <t>1185</t>
  </si>
  <si>
    <t>1186</t>
  </si>
  <si>
    <t>1231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</si>
  <si>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</si>
  <si>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</si>
  <si>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</si>
  <si>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</si>
  <si>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</si>
  <si>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</si>
  <si>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</si>
  <si>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</si>
  <si>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</si>
  <si>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</si>
  <si>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</si>
  <si>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</si>
  <si>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</si>
  <si>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</si>
  <si>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</si>
  <si>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</si>
  <si>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姓名</t>
  </si>
  <si>
    <t>學生系統編號</t>
  </si>
  <si>
    <t>梁禹樂</t>
  </si>
  <si>
    <t>林新晏</t>
  </si>
  <si>
    <t>李承恆</t>
  </si>
  <si>
    <t>范御豪</t>
  </si>
  <si>
    <t>蔡伯瑒</t>
  </si>
  <si>
    <t>張晉晨</t>
  </si>
  <si>
    <t>黃伯叡</t>
  </si>
  <si>
    <t>朱翊丞</t>
  </si>
  <si>
    <t>王崧羽</t>
  </si>
  <si>
    <t>張璽</t>
  </si>
  <si>
    <t>陳奕廷</t>
  </si>
  <si>
    <t>李狄恩</t>
  </si>
  <si>
    <t>沈子惟</t>
  </si>
  <si>
    <t>鄭名妤</t>
  </si>
  <si>
    <t>游和靜</t>
  </si>
  <si>
    <t>陳品蓁</t>
  </si>
  <si>
    <t>陳家茵</t>
  </si>
  <si>
    <t>陳妤彤</t>
  </si>
  <si>
    <t>張恩齊</t>
  </si>
  <si>
    <t>胡珺媛</t>
  </si>
  <si>
    <t>何映辰</t>
  </si>
  <si>
    <t>陳映瑜</t>
  </si>
  <si>
    <t>林楷晴</t>
  </si>
  <si>
    <t>曾柏閎</t>
  </si>
  <si>
    <t>李士綸</t>
  </si>
  <si>
    <t>石宇宸</t>
  </si>
  <si>
    <t>戈孝洋</t>
  </si>
  <si>
    <t>林泓曄</t>
  </si>
  <si>
    <t>張竣瑄</t>
  </si>
  <si>
    <t>柯承睿</t>
  </si>
  <si>
    <t>蔡皓宇</t>
  </si>
  <si>
    <t>范浚承</t>
  </si>
  <si>
    <t>王樂輿</t>
  </si>
  <si>
    <t>張嘉希</t>
  </si>
  <si>
    <t>林泱鄀</t>
  </si>
  <si>
    <t>廖晏靚</t>
  </si>
  <si>
    <t>吳雲晞</t>
  </si>
  <si>
    <t>石羽喬</t>
  </si>
  <si>
    <t>吳沂庭</t>
  </si>
  <si>
    <t>吳舒綺</t>
  </si>
  <si>
    <t>王采妍</t>
  </si>
  <si>
    <t>黃晞媛</t>
  </si>
  <si>
    <t>彭貝珊</t>
  </si>
  <si>
    <t>傅羽岑</t>
  </si>
  <si>
    <t>高筠晴</t>
  </si>
  <si>
    <t>許采心</t>
  </si>
  <si>
    <t>陳熙恩</t>
  </si>
  <si>
    <t>曾柏輔</t>
  </si>
  <si>
    <t>李京叡</t>
  </si>
  <si>
    <t>李品寬</t>
  </si>
  <si>
    <t>徐子恩</t>
  </si>
  <si>
    <t>陳燁</t>
  </si>
  <si>
    <t>楊詠翔</t>
  </si>
  <si>
    <t>程渝其</t>
  </si>
  <si>
    <t>陳椲杰</t>
  </si>
  <si>
    <t>周于宸</t>
  </si>
  <si>
    <t>吳宇宸</t>
  </si>
  <si>
    <t>翁承漢</t>
  </si>
  <si>
    <t>王丞恩</t>
  </si>
  <si>
    <t>陳安祺</t>
  </si>
  <si>
    <t>戴友娜</t>
  </si>
  <si>
    <t>李品樂</t>
  </si>
  <si>
    <t>翁靖喬</t>
  </si>
  <si>
    <t>陳思瑀</t>
  </si>
  <si>
    <t>徐歆善</t>
  </si>
  <si>
    <t>柯予之</t>
  </si>
  <si>
    <t>孫枋祺</t>
  </si>
  <si>
    <t>楊詠晴</t>
  </si>
  <si>
    <t>楊千羽</t>
  </si>
  <si>
    <t>趙潔心</t>
  </si>
  <si>
    <t>楊子沅</t>
  </si>
  <si>
    <t>陳瑾爰</t>
  </si>
  <si>
    <t>蔡孟玲</t>
  </si>
  <si>
    <t>王國聿</t>
  </si>
  <si>
    <t>吳弈德</t>
  </si>
  <si>
    <t>吳邦愷</t>
  </si>
  <si>
    <t>彭權鴻</t>
  </si>
  <si>
    <t>魏睿成</t>
  </si>
  <si>
    <t>邱顥雲</t>
  </si>
  <si>
    <t>邱琮恩</t>
  </si>
  <si>
    <t>王炫展</t>
  </si>
  <si>
    <t>林冠岳</t>
  </si>
  <si>
    <t>蕭彤芯</t>
  </si>
  <si>
    <t>李兆涵</t>
  </si>
  <si>
    <t>林姸萱</t>
  </si>
  <si>
    <t>吳芷欣</t>
  </si>
  <si>
    <t>劉映萱</t>
  </si>
  <si>
    <t>陳冠霏</t>
  </si>
  <si>
    <t>吳奕潔</t>
  </si>
  <si>
    <t>胡馨予</t>
  </si>
  <si>
    <t>卓恩晞</t>
  </si>
  <si>
    <t>郭乙涵</t>
  </si>
  <si>
    <t>彭湘涵</t>
  </si>
  <si>
    <t>袁采婕</t>
  </si>
  <si>
    <t>劉星妤</t>
  </si>
  <si>
    <t>許祐喆</t>
  </si>
  <si>
    <t>林柏臣</t>
  </si>
  <si>
    <t>王裕澔</t>
  </si>
  <si>
    <t>許恩銘</t>
  </si>
  <si>
    <t>曾雋翔</t>
  </si>
  <si>
    <t>周峻宇</t>
  </si>
  <si>
    <t>李奕言</t>
  </si>
  <si>
    <t>閻格</t>
  </si>
  <si>
    <t>胡巍桐</t>
  </si>
  <si>
    <t>陳顗聿</t>
  </si>
  <si>
    <t>黃祈翔</t>
  </si>
  <si>
    <t>陳姿縈</t>
  </si>
  <si>
    <t>姜薾喬</t>
  </si>
  <si>
    <t>黃品溱</t>
  </si>
  <si>
    <t>楊得熙</t>
  </si>
  <si>
    <t>黃暐玲</t>
  </si>
  <si>
    <t>楊研堇</t>
  </si>
  <si>
    <t>顏翊晴</t>
  </si>
  <si>
    <t>黃暄翎</t>
  </si>
  <si>
    <t>鄭艾倪</t>
  </si>
  <si>
    <t>王子青</t>
  </si>
  <si>
    <t>蔡沛容</t>
  </si>
  <si>
    <t>林盈竹</t>
  </si>
  <si>
    <t>鄭博恆</t>
  </si>
  <si>
    <t>姜品睿</t>
  </si>
  <si>
    <t>謝秉叡</t>
  </si>
  <si>
    <t>温芫碩</t>
  </si>
  <si>
    <t>廖凱彥</t>
  </si>
  <si>
    <t>郭宏霖</t>
  </si>
  <si>
    <t>蔡享錡</t>
  </si>
  <si>
    <t>陳頎叡</t>
  </si>
  <si>
    <t>蔡皓丞</t>
  </si>
  <si>
    <t>葉祈昇</t>
  </si>
  <si>
    <t>林子瑀</t>
  </si>
  <si>
    <t>黃育宸</t>
  </si>
  <si>
    <t>謝知芸</t>
  </si>
  <si>
    <t>張可兒</t>
  </si>
  <si>
    <t>陳品蓉</t>
  </si>
  <si>
    <t>黃士嫙</t>
  </si>
  <si>
    <t>林湘晴</t>
  </si>
  <si>
    <t>彭采靖</t>
  </si>
  <si>
    <t>張睿均</t>
  </si>
  <si>
    <t>陳茵綺</t>
  </si>
  <si>
    <t>大西杏奈</t>
  </si>
  <si>
    <t>蔡晨郁</t>
  </si>
  <si>
    <t>王囿善</t>
  </si>
  <si>
    <t>謝豪林</t>
  </si>
  <si>
    <t>戎奕寧</t>
  </si>
  <si>
    <t>陳義杰</t>
  </si>
  <si>
    <t>傅浚祐</t>
  </si>
  <si>
    <t>郭愷恩</t>
  </si>
  <si>
    <t>吳政鋐</t>
  </si>
  <si>
    <t>孟慶豪</t>
  </si>
  <si>
    <t>林立倢</t>
  </si>
  <si>
    <t>古棣廷</t>
  </si>
  <si>
    <t>山南壮太</t>
  </si>
  <si>
    <t>楊善茹</t>
  </si>
  <si>
    <t>駱舒喬</t>
  </si>
  <si>
    <t>柯典君</t>
  </si>
  <si>
    <t>謝承君</t>
  </si>
  <si>
    <t>鍾侑均</t>
  </si>
  <si>
    <t>洪子窈</t>
  </si>
  <si>
    <t>吳雨潔</t>
  </si>
  <si>
    <t>何翊君</t>
  </si>
  <si>
    <t>劉孟瑄</t>
  </si>
  <si>
    <t>林志鴻</t>
  </si>
  <si>
    <t>徐翊肯</t>
  </si>
  <si>
    <t>姜志穎</t>
  </si>
  <si>
    <t>魏源德</t>
  </si>
  <si>
    <t>林泓宇</t>
  </si>
  <si>
    <t>楊昕燁</t>
  </si>
  <si>
    <t>吳奕杉</t>
  </si>
  <si>
    <t>黃麟凱</t>
  </si>
  <si>
    <t>詹舜為</t>
  </si>
  <si>
    <t>李祐人</t>
  </si>
  <si>
    <t>左軒維</t>
  </si>
  <si>
    <t>鄭永亮</t>
  </si>
  <si>
    <t>方子澳</t>
  </si>
  <si>
    <t>蕭仲祺</t>
  </si>
  <si>
    <t>陳浩瑀</t>
  </si>
  <si>
    <t>王翊成</t>
  </si>
  <si>
    <t>吳唯綾</t>
  </si>
  <si>
    <t>曾妍晴</t>
  </si>
  <si>
    <t>韓昕恩</t>
  </si>
  <si>
    <t>劉子歆</t>
  </si>
  <si>
    <t>林宴萱</t>
  </si>
  <si>
    <t>范睿恩</t>
  </si>
  <si>
    <t>施泱汝</t>
  </si>
  <si>
    <t>麥凱嵐</t>
  </si>
  <si>
    <t>温家蒂</t>
  </si>
  <si>
    <t>蔡宜岑</t>
  </si>
  <si>
    <t>楊喻雯</t>
  </si>
  <si>
    <t>呂昕曈</t>
  </si>
  <si>
    <t>江山豪</t>
  </si>
  <si>
    <t>王宥崴</t>
  </si>
  <si>
    <t>張晉緁</t>
  </si>
  <si>
    <t>翁楷耘</t>
  </si>
  <si>
    <t>王奕凱</t>
  </si>
  <si>
    <t>張育愷</t>
  </si>
  <si>
    <t>魏嘉辰</t>
  </si>
  <si>
    <t>戴裕又</t>
  </si>
  <si>
    <t>李明謙</t>
  </si>
  <si>
    <t>呂勁廷</t>
  </si>
  <si>
    <t>曾兆邦</t>
  </si>
  <si>
    <t>李卓謙</t>
  </si>
  <si>
    <t>張閔凱</t>
  </si>
  <si>
    <t>吳天齊</t>
  </si>
  <si>
    <t>陳胤源</t>
  </si>
  <si>
    <t>陳語希</t>
  </si>
  <si>
    <t>周品橞</t>
  </si>
  <si>
    <t>賴昀靖</t>
  </si>
  <si>
    <t>李禹潔</t>
  </si>
  <si>
    <t>黃芊寧</t>
  </si>
  <si>
    <t>陳樂忞</t>
  </si>
  <si>
    <t>杭品希</t>
  </si>
  <si>
    <t>魏子萱</t>
  </si>
  <si>
    <t>徐以恩</t>
  </si>
  <si>
    <t>吳家寓</t>
  </si>
  <si>
    <t>林軒羽</t>
  </si>
  <si>
    <t>許祐綺</t>
  </si>
  <si>
    <t>范少薷</t>
  </si>
  <si>
    <t>劉育齊</t>
  </si>
  <si>
    <t>周昊庭</t>
  </si>
  <si>
    <t>黃宥愷</t>
  </si>
  <si>
    <t>梁捷凱</t>
  </si>
  <si>
    <t>吳林叡</t>
  </si>
  <si>
    <t>葉侑祐</t>
  </si>
  <si>
    <t>蔡尚育</t>
  </si>
  <si>
    <t>劉育嘉</t>
  </si>
  <si>
    <t>魏品倫</t>
  </si>
  <si>
    <t>楊皓宇</t>
  </si>
  <si>
    <t>朱丞曦</t>
  </si>
  <si>
    <t>張定和</t>
  </si>
  <si>
    <t>陳孝哲</t>
  </si>
  <si>
    <t>黃亭勳</t>
  </si>
  <si>
    <t>劉芷妤</t>
  </si>
  <si>
    <t>林耘安</t>
  </si>
  <si>
    <t>陳喬米</t>
  </si>
  <si>
    <t>郭姸彣</t>
  </si>
  <si>
    <t>李映言</t>
  </si>
  <si>
    <t>柏怡嘉</t>
  </si>
  <si>
    <t>趙乙蘭</t>
  </si>
  <si>
    <t>方筠喨</t>
  </si>
  <si>
    <t>李知耘</t>
  </si>
  <si>
    <t>歐芸曦</t>
  </si>
  <si>
    <t>陳禹心</t>
  </si>
  <si>
    <t>陳藝尹</t>
  </si>
  <si>
    <t>林煦崴</t>
  </si>
  <si>
    <t>邱玥霖</t>
  </si>
  <si>
    <t>張朔維</t>
  </si>
  <si>
    <t>陳柏宇</t>
  </si>
  <si>
    <t>吳威廷</t>
  </si>
  <si>
    <t>范宥騏</t>
  </si>
  <si>
    <t>朱易辰</t>
  </si>
  <si>
    <t>林竑宇</t>
  </si>
  <si>
    <t>陳禹皓</t>
  </si>
  <si>
    <t>周宸弘</t>
  </si>
  <si>
    <t>林幼恩</t>
  </si>
  <si>
    <t>閻柏維</t>
  </si>
  <si>
    <t>丁芃嘉</t>
  </si>
  <si>
    <t>郭士菘</t>
  </si>
  <si>
    <t>張明韶</t>
  </si>
  <si>
    <t>郭育瑄</t>
  </si>
  <si>
    <t>施又勻</t>
  </si>
  <si>
    <t>王薏萱</t>
  </si>
  <si>
    <t>羅才禎</t>
  </si>
  <si>
    <t>周聿粧</t>
  </si>
  <si>
    <t>吳采蓒</t>
  </si>
  <si>
    <t>胡淨菲</t>
  </si>
  <si>
    <t>楊煜函</t>
  </si>
  <si>
    <t>溫亮瑀</t>
  </si>
  <si>
    <t>姜亞岑</t>
  </si>
  <si>
    <t>邱柏澍</t>
  </si>
  <si>
    <t>林竹恩</t>
  </si>
  <si>
    <t>嚴聖崴</t>
  </si>
  <si>
    <t>劉奕廷</t>
  </si>
  <si>
    <t>謝博丞</t>
  </si>
  <si>
    <t>李家晟</t>
  </si>
  <si>
    <t>黃汯澤</t>
  </si>
  <si>
    <t>吳俊弘</t>
  </si>
  <si>
    <t>王品傑</t>
  </si>
  <si>
    <t>周尚呈</t>
  </si>
  <si>
    <t>廖品睿</t>
  </si>
  <si>
    <t>何江謙</t>
  </si>
  <si>
    <t>王軒諭</t>
  </si>
  <si>
    <t>林采晏</t>
  </si>
  <si>
    <t>游艾妮</t>
  </si>
  <si>
    <t>蔡函蓁</t>
  </si>
  <si>
    <t>張子綾</t>
  </si>
  <si>
    <t>許咲希</t>
  </si>
  <si>
    <t>黃芳淇</t>
  </si>
  <si>
    <t>吳苡嘉</t>
  </si>
  <si>
    <t>彭采涵</t>
  </si>
  <si>
    <t>劉均品</t>
  </si>
  <si>
    <t>彭子睿</t>
  </si>
  <si>
    <t>李承洋</t>
  </si>
  <si>
    <t>陳靖唯</t>
  </si>
  <si>
    <t>郭哲昂</t>
  </si>
  <si>
    <t>石仲璿</t>
  </si>
  <si>
    <t>吳昕澤</t>
  </si>
  <si>
    <t>葉奕成</t>
  </si>
  <si>
    <t>洪十一</t>
  </si>
  <si>
    <t>莊崴翔</t>
  </si>
  <si>
    <t>温義弘</t>
  </si>
  <si>
    <t>羅恩瑜</t>
  </si>
  <si>
    <t>陳泳綦</t>
  </si>
  <si>
    <t>王敏甄</t>
  </si>
  <si>
    <t>徐千涵</t>
  </si>
  <si>
    <t>林湘芸</t>
  </si>
  <si>
    <t>吳奇臻</t>
  </si>
  <si>
    <t>張至晴</t>
  </si>
  <si>
    <t>江芝瑤</t>
  </si>
  <si>
    <t>潘柔安</t>
  </si>
  <si>
    <t>王華蔚</t>
  </si>
  <si>
    <t>黃優實</t>
  </si>
  <si>
    <t>葉芸菲</t>
  </si>
  <si>
    <t>張雅茜</t>
  </si>
  <si>
    <t>劉均語</t>
  </si>
  <si>
    <t>魏宇澤</t>
  </si>
  <si>
    <t>林宇笙</t>
  </si>
  <si>
    <t>吳宥宏</t>
  </si>
  <si>
    <t>涂立勤</t>
  </si>
  <si>
    <t>蔡文暟</t>
  </si>
  <si>
    <t>楊沅浩</t>
  </si>
  <si>
    <t>陳毅麟</t>
  </si>
  <si>
    <t>陳箖崴</t>
  </si>
  <si>
    <t>覃宥鈞</t>
  </si>
  <si>
    <t>高亦承</t>
  </si>
  <si>
    <t>江子維</t>
  </si>
  <si>
    <t>蔡其紘</t>
  </si>
  <si>
    <t>鄭晴襄</t>
  </si>
  <si>
    <t>廖婉芝</t>
  </si>
  <si>
    <t>陳采彤</t>
  </si>
  <si>
    <t>林書琦</t>
  </si>
  <si>
    <t>陳心榆</t>
  </si>
  <si>
    <t>劉庭均</t>
  </si>
  <si>
    <t>游抒衡</t>
  </si>
  <si>
    <t>陳宜昕</t>
  </si>
  <si>
    <t>陳乃綺</t>
  </si>
  <si>
    <t>黃微之</t>
  </si>
  <si>
    <t>郭芳岑</t>
  </si>
  <si>
    <t>林芯菏</t>
  </si>
  <si>
    <t>陳星</t>
  </si>
  <si>
    <t>潘星燁</t>
  </si>
  <si>
    <t>楊承翰</t>
  </si>
  <si>
    <t>顏呈翰</t>
  </si>
  <si>
    <t>郭東宥</t>
  </si>
  <si>
    <t>楊帛宸</t>
  </si>
  <si>
    <t>徐仁恩</t>
  </si>
  <si>
    <t>蔡承叡</t>
  </si>
  <si>
    <t>林祐徵</t>
  </si>
  <si>
    <t>朱相名</t>
  </si>
  <si>
    <t>陳鋐睿</t>
  </si>
  <si>
    <t>楊大緯</t>
  </si>
  <si>
    <t>賴鉅元</t>
  </si>
  <si>
    <t>吳宣宏</t>
  </si>
  <si>
    <t>韓呈禹</t>
  </si>
  <si>
    <t>彭千誠</t>
  </si>
  <si>
    <t>林書廷</t>
  </si>
  <si>
    <t>鄭妍允</t>
  </si>
  <si>
    <t>陳宥蓁</t>
  </si>
  <si>
    <t>陳芷莛</t>
  </si>
  <si>
    <t>陳婕柔</t>
  </si>
  <si>
    <t>方睿煊</t>
  </si>
  <si>
    <t>馮湘妍</t>
  </si>
  <si>
    <t>郭以琳</t>
  </si>
  <si>
    <t>林恩希</t>
  </si>
  <si>
    <t>陳宥希</t>
  </si>
  <si>
    <t>卓恩晴</t>
  </si>
  <si>
    <t>于心樂</t>
  </si>
  <si>
    <t>陳宥臻</t>
  </si>
  <si>
    <t>劉知凝</t>
  </si>
  <si>
    <t>吳詠樂</t>
  </si>
  <si>
    <t>黃秉弘</t>
  </si>
  <si>
    <t>張瀚勻</t>
  </si>
  <si>
    <t>范君華</t>
  </si>
  <si>
    <t>陳加恩</t>
  </si>
  <si>
    <t>張羿捷</t>
  </si>
  <si>
    <t>謝東庭</t>
  </si>
  <si>
    <t>橋本蒼</t>
  </si>
  <si>
    <t>王淳熙</t>
  </si>
  <si>
    <t>楊紹弘</t>
  </si>
  <si>
    <t>李允中</t>
  </si>
  <si>
    <t>李士華</t>
  </si>
  <si>
    <t>鄧翔允</t>
  </si>
  <si>
    <t>張家諾</t>
  </si>
  <si>
    <t>何一然</t>
  </si>
  <si>
    <t>劉育岑</t>
  </si>
  <si>
    <t>程渝心</t>
  </si>
  <si>
    <t>江威葳</t>
  </si>
  <si>
    <t>黃心妍</t>
  </si>
  <si>
    <t>蕭彤萱</t>
  </si>
  <si>
    <t>石晉熒</t>
  </si>
  <si>
    <t>葉奕綺</t>
  </si>
  <si>
    <t>洪以宣</t>
  </si>
  <si>
    <t>黃若涵</t>
  </si>
  <si>
    <t>陳宣妤</t>
  </si>
  <si>
    <t>何紹菲</t>
  </si>
  <si>
    <t>林靖恩</t>
  </si>
  <si>
    <t>𡍼又行</t>
  </si>
  <si>
    <t>黃雨涵</t>
  </si>
  <si>
    <t>趙康宇</t>
  </si>
  <si>
    <t>林于桀</t>
  </si>
  <si>
    <t>范植珺</t>
  </si>
  <si>
    <t>蕭瑞霆</t>
  </si>
  <si>
    <t>詹其仲</t>
  </si>
  <si>
    <t>呂秉穎</t>
  </si>
  <si>
    <t>劉庭熙</t>
  </si>
  <si>
    <t>盧哲維</t>
  </si>
  <si>
    <t>趙伯庭</t>
  </si>
  <si>
    <t>鄧奕弘</t>
  </si>
  <si>
    <t>林修釩</t>
  </si>
  <si>
    <t>楊峻宇</t>
  </si>
  <si>
    <t>宋其軒</t>
  </si>
  <si>
    <t>王雲飛</t>
  </si>
  <si>
    <t>戴友聯</t>
  </si>
  <si>
    <t>樊桓</t>
  </si>
  <si>
    <t>吳新榆</t>
  </si>
  <si>
    <t>左詠希</t>
  </si>
  <si>
    <t>陳薇安</t>
  </si>
  <si>
    <t>楊偵郁</t>
  </si>
  <si>
    <t>魏子甯</t>
  </si>
  <si>
    <t>邱昕雅</t>
  </si>
  <si>
    <t>溫品涵</t>
  </si>
  <si>
    <t>龔友宣</t>
  </si>
  <si>
    <t>辜若恩</t>
  </si>
  <si>
    <t>蔡沛澐</t>
  </si>
  <si>
    <t>安藤悠</t>
  </si>
  <si>
    <t>松田怜奈</t>
  </si>
  <si>
    <t>游彥蓁</t>
  </si>
  <si>
    <t>陳怡縈</t>
  </si>
  <si>
    <t>蔡懷之</t>
  </si>
  <si>
    <t>黃宇晧</t>
  </si>
  <si>
    <t>粘賀鈞</t>
  </si>
  <si>
    <t>李芃軒</t>
  </si>
  <si>
    <t>鄭宇辰</t>
  </si>
  <si>
    <t>劉祐軒</t>
  </si>
  <si>
    <t>方靖堯</t>
  </si>
  <si>
    <t>施岱廷</t>
  </si>
  <si>
    <t>林立強</t>
  </si>
  <si>
    <t>沙勁廷</t>
  </si>
  <si>
    <t>謝榮祖</t>
  </si>
  <si>
    <t>陳㴈泰</t>
  </si>
  <si>
    <t>郭倚翔</t>
  </si>
  <si>
    <t>林少麒</t>
  </si>
  <si>
    <t>王忻睿</t>
  </si>
  <si>
    <t>唐筠</t>
  </si>
  <si>
    <t>許幼忻</t>
  </si>
  <si>
    <t>蘇宜婕</t>
  </si>
  <si>
    <t>游艾娜</t>
  </si>
  <si>
    <t>黃凱甯</t>
  </si>
  <si>
    <t>歐芸晴</t>
  </si>
  <si>
    <t>蔡聖羽</t>
  </si>
  <si>
    <t>許宇嫣</t>
  </si>
  <si>
    <t>薛茗方</t>
  </si>
  <si>
    <t>王宥勻</t>
  </si>
  <si>
    <t>曾有愛</t>
  </si>
  <si>
    <t>李妮卡</t>
  </si>
  <si>
    <t>蔡楷婷</t>
  </si>
  <si>
    <t>吳品樺</t>
  </si>
  <si>
    <t>黃麗嘉</t>
  </si>
  <si>
    <t>張家蓁</t>
  </si>
  <si>
    <t>廖允毅</t>
  </si>
  <si>
    <t>黃于哲</t>
  </si>
  <si>
    <t>陳彥甫</t>
  </si>
  <si>
    <t>沈靖凱</t>
  </si>
  <si>
    <t>張甫丞</t>
  </si>
  <si>
    <t>張瑜哲</t>
  </si>
  <si>
    <t>蔡硯恩</t>
  </si>
  <si>
    <t>曾秉鈞</t>
  </si>
  <si>
    <t>葉洸齊</t>
  </si>
  <si>
    <t>姚權祐</t>
  </si>
  <si>
    <t>麥家睿</t>
  </si>
  <si>
    <t>郭哲瑋</t>
  </si>
  <si>
    <t>蕭智潁</t>
  </si>
  <si>
    <t>郭品杰</t>
  </si>
  <si>
    <t>潘彥辰</t>
  </si>
  <si>
    <t>陳樂旂</t>
  </si>
  <si>
    <t>莊詠晴</t>
  </si>
  <si>
    <t>潘暐</t>
  </si>
  <si>
    <t>梁若庭</t>
  </si>
  <si>
    <t>余秉沂</t>
  </si>
  <si>
    <t>范可苗</t>
  </si>
  <si>
    <t>駱立竹</t>
  </si>
  <si>
    <t>翁凡媗</t>
  </si>
  <si>
    <t>陳芃妤</t>
  </si>
  <si>
    <t>李若慈</t>
  </si>
  <si>
    <t>林采彤</t>
  </si>
  <si>
    <t>趙詠心</t>
  </si>
  <si>
    <t>黃雅庭</t>
  </si>
  <si>
    <t>康祐瑄</t>
  </si>
  <si>
    <t>林于喬</t>
  </si>
  <si>
    <t>林鉅倫</t>
  </si>
  <si>
    <t>陳樺</t>
  </si>
  <si>
    <t>黃亮允</t>
  </si>
  <si>
    <t>李梓齊</t>
  </si>
  <si>
    <t>洪翊庭</t>
  </si>
  <si>
    <t>劉芯妍</t>
  </si>
  <si>
    <t>李晨羽</t>
  </si>
  <si>
    <t>後藤優太</t>
  </si>
  <si>
    <t>吳禹億</t>
  </si>
  <si>
    <t>鄭安言</t>
  </si>
  <si>
    <t>方立宇</t>
  </si>
  <si>
    <t>沈哲安</t>
  </si>
  <si>
    <t>莊頊凱</t>
  </si>
  <si>
    <t>陳子揚</t>
  </si>
  <si>
    <t>趙䊔儒</t>
  </si>
  <si>
    <t>陳宇</t>
  </si>
  <si>
    <t>林翔漾</t>
  </si>
  <si>
    <t>黃苡宸</t>
  </si>
  <si>
    <t>林佳臻</t>
  </si>
  <si>
    <t>黃于庭</t>
  </si>
  <si>
    <t>江知璘</t>
  </si>
  <si>
    <t>陳昜全</t>
  </si>
  <si>
    <t>韓甯喬</t>
  </si>
  <si>
    <t>陳品瑗</t>
  </si>
  <si>
    <t>陳美錡</t>
  </si>
  <si>
    <t>徐筱晴</t>
  </si>
  <si>
    <t>張睿辰</t>
  </si>
  <si>
    <t>陳家祐</t>
  </si>
  <si>
    <t>吳孟桓</t>
  </si>
  <si>
    <t>陳鉉寰</t>
  </si>
  <si>
    <t>陳品辰</t>
  </si>
  <si>
    <t>方梓霖</t>
  </si>
  <si>
    <t>張羽齊</t>
  </si>
  <si>
    <t>張詠翔</t>
  </si>
  <si>
    <t>萬學寧</t>
  </si>
  <si>
    <t>陳詩雅</t>
  </si>
  <si>
    <t>陳宣昕</t>
  </si>
  <si>
    <t>陳姮忻</t>
  </si>
  <si>
    <t>劉芯語</t>
  </si>
  <si>
    <t>趙晉德</t>
  </si>
  <si>
    <t>陳彥宸</t>
  </si>
  <si>
    <t>王宥程</t>
  </si>
  <si>
    <t>鄭沛芸</t>
  </si>
  <si>
    <t>崔雅甯</t>
  </si>
  <si>
    <t>王宏聿</t>
  </si>
  <si>
    <t>陳芯榆</t>
  </si>
  <si>
    <t>洪苡瑄</t>
  </si>
  <si>
    <t>施昱安</t>
  </si>
  <si>
    <t>汪亮誼</t>
  </si>
  <si>
    <t>吳家欣</t>
  </si>
  <si>
    <t>張舒喬</t>
  </si>
  <si>
    <t>許巧梨</t>
  </si>
  <si>
    <t>陳宇玠</t>
  </si>
  <si>
    <t>徐華汌</t>
  </si>
  <si>
    <t>何印奎</t>
  </si>
  <si>
    <t>陳品融</t>
  </si>
  <si>
    <t>張宸碩</t>
  </si>
  <si>
    <t>吳彥霖</t>
  </si>
  <si>
    <t>王翊安</t>
  </si>
  <si>
    <t>林品程</t>
  </si>
  <si>
    <t>曾嘉禾</t>
  </si>
  <si>
    <t>葉怡德</t>
  </si>
  <si>
    <t>周禾臻</t>
  </si>
  <si>
    <t>石軒羽</t>
  </si>
  <si>
    <t>花若恩</t>
  </si>
  <si>
    <t>康芯瑜</t>
  </si>
  <si>
    <t>劉知弦</t>
  </si>
  <si>
    <t>楊知堯</t>
  </si>
  <si>
    <t>林恩齊</t>
  </si>
  <si>
    <t>郭禮璿</t>
  </si>
  <si>
    <t>張子霽</t>
  </si>
  <si>
    <t>呂秉洋</t>
  </si>
  <si>
    <t>林益安</t>
  </si>
  <si>
    <t>黎偉</t>
  </si>
  <si>
    <t>陳采伊</t>
  </si>
  <si>
    <t>戎奕潔</t>
  </si>
  <si>
    <t>彭子安</t>
  </si>
  <si>
    <t>陳柚蓁</t>
  </si>
  <si>
    <t>陳旖恩</t>
  </si>
  <si>
    <t>黃薇靜</t>
  </si>
  <si>
    <t>教師系統編號</t>
  </si>
  <si>
    <t>方麒翔</t>
  </si>
  <si>
    <t>78</t>
  </si>
  <si>
    <t>溫文岳</t>
  </si>
  <si>
    <t>77</t>
  </si>
  <si>
    <t>Peter Wolf</t>
  </si>
  <si>
    <t>11</t>
  </si>
  <si>
    <t>林怡芬</t>
  </si>
  <si>
    <t>109</t>
  </si>
  <si>
    <t>Louise Harvey</t>
  </si>
  <si>
    <t>150</t>
  </si>
  <si>
    <t>Aaron Shantz</t>
  </si>
  <si>
    <t>131</t>
  </si>
  <si>
    <t>許凱筑</t>
  </si>
  <si>
    <t>21</t>
  </si>
  <si>
    <t>佘婷婷</t>
  </si>
  <si>
    <t>108</t>
  </si>
  <si>
    <t>張菱喬</t>
  </si>
  <si>
    <t>119</t>
  </si>
  <si>
    <t>陳麗雅</t>
  </si>
  <si>
    <t>114</t>
  </si>
  <si>
    <t>陳姿婷</t>
  </si>
  <si>
    <t>113</t>
  </si>
  <si>
    <t>黃梅婷</t>
  </si>
  <si>
    <t>122</t>
  </si>
  <si>
    <t>吳建廷</t>
  </si>
  <si>
    <t>121</t>
  </si>
  <si>
    <t>楊美玲</t>
  </si>
  <si>
    <t>107</t>
  </si>
  <si>
    <t>張雅筠</t>
  </si>
  <si>
    <t>111</t>
  </si>
  <si>
    <t>彭子恬</t>
  </si>
  <si>
    <t>112</t>
  </si>
  <si>
    <t>徐鑰傑</t>
  </si>
  <si>
    <t>116</t>
  </si>
  <si>
    <t>王家薇</t>
  </si>
  <si>
    <t>117</t>
  </si>
  <si>
    <t>鄭任絢</t>
  </si>
  <si>
    <t>118</t>
  </si>
  <si>
    <t>楊盛鈴</t>
  </si>
  <si>
    <t>123</t>
  </si>
  <si>
    <t>李育曇</t>
  </si>
  <si>
    <t>124</t>
  </si>
  <si>
    <t>呂玉嬋</t>
  </si>
  <si>
    <t>115</t>
  </si>
  <si>
    <t>蔣承婷</t>
  </si>
  <si>
    <t>125</t>
  </si>
  <si>
    <t>黃玉芬</t>
  </si>
  <si>
    <t>127</t>
  </si>
  <si>
    <t>謝怡涵</t>
  </si>
  <si>
    <t>133</t>
  </si>
  <si>
    <t>許麗瑩</t>
  </si>
  <si>
    <t>6</t>
  </si>
  <si>
    <t>黃惠珠</t>
  </si>
  <si>
    <t>7</t>
  </si>
  <si>
    <t>林芳蘭</t>
  </si>
  <si>
    <t>9</t>
  </si>
  <si>
    <t>林靜芳</t>
  </si>
  <si>
    <t>10</t>
  </si>
  <si>
    <t>梁惢怡</t>
  </si>
  <si>
    <t>12</t>
  </si>
  <si>
    <t>林紹偉</t>
  </si>
  <si>
    <t>44</t>
  </si>
  <si>
    <t>吳康瑜</t>
  </si>
  <si>
    <t>45</t>
  </si>
  <si>
    <t>彭右榕</t>
  </si>
  <si>
    <t>46</t>
  </si>
  <si>
    <t>苗敬祥</t>
  </si>
  <si>
    <t>49</t>
  </si>
  <si>
    <t>蔡宛伶</t>
  </si>
  <si>
    <t>54</t>
  </si>
  <si>
    <t>王崇蕙</t>
  </si>
  <si>
    <t>55</t>
  </si>
  <si>
    <t>陳詩雨</t>
  </si>
  <si>
    <t>56</t>
  </si>
  <si>
    <t>梁閔雅</t>
  </si>
  <si>
    <t>136</t>
  </si>
  <si>
    <t>甘孟凡</t>
  </si>
  <si>
    <t>139</t>
  </si>
  <si>
    <t>Jolene Pienaar</t>
  </si>
  <si>
    <t>142</t>
  </si>
  <si>
    <t>Tania Naude</t>
  </si>
  <si>
    <t>145</t>
  </si>
  <si>
    <t>Michelle Gallant</t>
  </si>
  <si>
    <t>148</t>
  </si>
  <si>
    <t>May Lai</t>
  </si>
  <si>
    <t>75</t>
  </si>
  <si>
    <t>Justine Ives</t>
  </si>
  <si>
    <t>73</t>
  </si>
  <si>
    <t>Roy_Morra</t>
  </si>
  <si>
    <t>72</t>
  </si>
  <si>
    <t>江淑媛</t>
  </si>
  <si>
    <t>27</t>
  </si>
  <si>
    <t>古雅慧</t>
  </si>
  <si>
    <t>32</t>
  </si>
  <si>
    <t>張翠芬</t>
  </si>
  <si>
    <t>36</t>
  </si>
  <si>
    <t>JJ Swart</t>
  </si>
  <si>
    <t>66</t>
  </si>
  <si>
    <t>Max Liebenberg</t>
  </si>
  <si>
    <t>80</t>
  </si>
  <si>
    <t>Waldo Swart</t>
  </si>
  <si>
    <t>154</t>
  </si>
  <si>
    <t>Wiekie Conradie</t>
  </si>
  <si>
    <t>69</t>
  </si>
  <si>
    <t>鄭育王亭</t>
  </si>
  <si>
    <t>86</t>
  </si>
  <si>
    <t>張怡婷</t>
  </si>
  <si>
    <t>22</t>
  </si>
  <si>
    <t>許珂毓</t>
  </si>
  <si>
    <t>23</t>
  </si>
  <si>
    <t>陳滰玹</t>
  </si>
  <si>
    <t>28</t>
  </si>
  <si>
    <t>葉麗鳳</t>
  </si>
  <si>
    <t>29</t>
  </si>
  <si>
    <t>張溫梓</t>
  </si>
  <si>
    <t>30</t>
  </si>
  <si>
    <t>蔡佩汝</t>
  </si>
  <si>
    <t>33</t>
  </si>
  <si>
    <t>蔡欣潔</t>
  </si>
  <si>
    <t>37</t>
  </si>
  <si>
    <t>王玉蓮</t>
  </si>
  <si>
    <t>100</t>
  </si>
  <si>
    <t>陳香君</t>
  </si>
  <si>
    <t>8</t>
  </si>
  <si>
    <t>朱品璇</t>
  </si>
  <si>
    <t>57</t>
  </si>
  <si>
    <t>吳宇晨</t>
  </si>
  <si>
    <t>58</t>
  </si>
  <si>
    <t>蔡侑潔</t>
  </si>
  <si>
    <t>59</t>
  </si>
  <si>
    <t>范家瑜</t>
  </si>
  <si>
    <t>60</t>
  </si>
  <si>
    <t>魏鵬洋</t>
  </si>
  <si>
    <t>61</t>
  </si>
  <si>
    <t>張哲豪</t>
  </si>
  <si>
    <t>62</t>
  </si>
  <si>
    <t>鍾旻錦</t>
  </si>
  <si>
    <t>64</t>
  </si>
  <si>
    <t>John Allen Lee</t>
  </si>
  <si>
    <t>67</t>
  </si>
  <si>
    <t>Gary Nortje</t>
  </si>
  <si>
    <t>68</t>
  </si>
  <si>
    <t>Celia Vos</t>
  </si>
  <si>
    <t>70</t>
  </si>
  <si>
    <t>Ray_Harpster</t>
  </si>
  <si>
    <t>71</t>
  </si>
  <si>
    <t>Lisa Drouin</t>
  </si>
  <si>
    <t>74</t>
  </si>
  <si>
    <t>1know</t>
  </si>
  <si>
    <t>76</t>
  </si>
  <si>
    <t>Johannes Lo</t>
  </si>
  <si>
    <t>79</t>
  </si>
  <si>
    <t>Christiaan</t>
  </si>
  <si>
    <t>81</t>
  </si>
  <si>
    <t>劉勝傑</t>
  </si>
  <si>
    <t>82</t>
  </si>
  <si>
    <t>劉建佑</t>
  </si>
  <si>
    <t>84</t>
  </si>
  <si>
    <t>謝紹茵</t>
  </si>
  <si>
    <t>85</t>
  </si>
  <si>
    <t>林庭安</t>
  </si>
  <si>
    <t>89</t>
  </si>
  <si>
    <t>邱幸慧</t>
  </si>
  <si>
    <t>90</t>
  </si>
  <si>
    <t>nancypeng</t>
  </si>
  <si>
    <t>91</t>
  </si>
  <si>
    <t>王建育</t>
  </si>
  <si>
    <t>83</t>
  </si>
  <si>
    <t>黃斐吟</t>
  </si>
  <si>
    <t>24</t>
  </si>
  <si>
    <t>陳玫均</t>
  </si>
  <si>
    <t>25</t>
  </si>
  <si>
    <t>林姿妏</t>
  </si>
  <si>
    <t>38</t>
  </si>
  <si>
    <t>李正同</t>
  </si>
  <si>
    <t>35</t>
  </si>
  <si>
    <t>林家蓁</t>
  </si>
  <si>
    <t>99</t>
  </si>
  <si>
    <t>范力分</t>
  </si>
  <si>
    <t>26</t>
  </si>
  <si>
    <t>劉郁青</t>
  </si>
  <si>
    <t>96</t>
  </si>
  <si>
    <t>劉家瑋</t>
  </si>
  <si>
    <t>126</t>
  </si>
  <si>
    <t>128</t>
  </si>
  <si>
    <t>黃瑋婷</t>
  </si>
  <si>
    <t>134</t>
  </si>
  <si>
    <t>徐翌珍</t>
  </si>
  <si>
    <t>137</t>
  </si>
  <si>
    <t>王勵翔</t>
  </si>
  <si>
    <t>140</t>
  </si>
  <si>
    <t>Vince Liu</t>
  </si>
  <si>
    <t>143</t>
  </si>
  <si>
    <t>楊絜婷</t>
  </si>
  <si>
    <t>92</t>
  </si>
  <si>
    <t>彭怡萍</t>
  </si>
  <si>
    <t>93</t>
  </si>
  <si>
    <t>澔學測試</t>
  </si>
  <si>
    <t>94</t>
  </si>
  <si>
    <t>陳琬雯</t>
  </si>
  <si>
    <t>95</t>
  </si>
  <si>
    <t>王玥文</t>
  </si>
  <si>
    <t>102</t>
  </si>
  <si>
    <t>趙晉瑩</t>
  </si>
  <si>
    <t>104</t>
  </si>
  <si>
    <t>張濛儒</t>
  </si>
  <si>
    <t>105</t>
  </si>
  <si>
    <t>沈偉芳</t>
  </si>
  <si>
    <t>106</t>
  </si>
  <si>
    <t>Talita Schoeman</t>
  </si>
  <si>
    <t>146</t>
  </si>
  <si>
    <t>陳素敏</t>
  </si>
  <si>
    <t>129</t>
  </si>
  <si>
    <t>侯毓婷</t>
  </si>
  <si>
    <t>132</t>
  </si>
  <si>
    <t>Kim Masson</t>
  </si>
  <si>
    <t>151</t>
  </si>
  <si>
    <t>曾景愉</t>
  </si>
  <si>
    <t>135</t>
  </si>
  <si>
    <t>Joseph Brennan</t>
  </si>
  <si>
    <t>153</t>
  </si>
  <si>
    <t>林怡馨</t>
  </si>
  <si>
    <t>138</t>
  </si>
  <si>
    <t>Tracy Morris</t>
  </si>
  <si>
    <t>144</t>
  </si>
  <si>
    <t>Tendai Zengeni</t>
  </si>
  <si>
    <t>141</t>
  </si>
  <si>
    <t>Suzanne Groenewald</t>
  </si>
  <si>
    <t>147</t>
  </si>
  <si>
    <t>科目名稱</t>
  </si>
  <si>
    <t>領域</t>
  </si>
  <si>
    <t>學年度</t>
  </si>
  <si>
    <t>學期</t>
  </si>
  <si>
    <t>授課教師一</t>
  </si>
  <si>
    <t>授課教師二</t>
  </si>
  <si>
    <t>授課教師三</t>
  </si>
  <si>
    <t>E101</t>
    <phoneticPr fontId="11" type="noConversion"/>
  </si>
  <si>
    <t>Language Arts</t>
  </si>
  <si>
    <t>語文</t>
  </si>
  <si>
    <t>1</t>
  </si>
  <si>
    <t>王崇蕙</t>
    <phoneticPr fontId="2" type="noConversion"/>
  </si>
  <si>
    <t>Justine Ives</t>
    <phoneticPr fontId="2" type="noConversion"/>
  </si>
  <si>
    <t>邱幸慧</t>
    <phoneticPr fontId="2" type="noConversion"/>
  </si>
  <si>
    <t>Tendai Zengeni</t>
    <phoneticPr fontId="2" type="noConversion"/>
  </si>
  <si>
    <t>陳詩雨</t>
    <phoneticPr fontId="2" type="noConversion"/>
  </si>
  <si>
    <t>Tendai Zengeni</t>
    <phoneticPr fontId="2" type="noConversion"/>
  </si>
  <si>
    <t>黃玉芬</t>
    <phoneticPr fontId="2" type="noConversion"/>
  </si>
  <si>
    <t>Tania Naude</t>
    <phoneticPr fontId="2" type="noConversion"/>
  </si>
  <si>
    <t>黃玉芬</t>
    <phoneticPr fontId="2" type="noConversion"/>
  </si>
  <si>
    <t>黃瑋婷</t>
    <phoneticPr fontId="2" type="noConversion"/>
  </si>
  <si>
    <t>Michelle Gallant</t>
    <phoneticPr fontId="2" type="noConversion"/>
  </si>
  <si>
    <t>梁閔雅</t>
    <phoneticPr fontId="2" type="noConversion"/>
  </si>
  <si>
    <t>Michelle Gallant</t>
    <phoneticPr fontId="2" type="noConversion"/>
  </si>
  <si>
    <t>蔡宛伶</t>
    <phoneticPr fontId="2" type="noConversion"/>
  </si>
  <si>
    <t>Jolene Pienaar</t>
    <phoneticPr fontId="2" type="noConversion"/>
  </si>
  <si>
    <t>謝怡涵</t>
    <phoneticPr fontId="2" type="noConversion"/>
  </si>
  <si>
    <t>Celia Vos</t>
    <phoneticPr fontId="2" type="noConversion"/>
  </si>
  <si>
    <t>李方妤</t>
    <phoneticPr fontId="2" type="noConversion"/>
  </si>
  <si>
    <t>Louise Harvey</t>
    <phoneticPr fontId="2" type="noConversion"/>
  </si>
  <si>
    <t>蔡宛伶</t>
    <phoneticPr fontId="2" type="noConversion"/>
  </si>
  <si>
    <t>徐翌珍</t>
    <phoneticPr fontId="2" type="noConversion"/>
  </si>
  <si>
    <t>Max Liebenberg</t>
    <phoneticPr fontId="2" type="noConversion"/>
  </si>
  <si>
    <t>Max Liebenberg</t>
    <phoneticPr fontId="2" type="noConversion"/>
  </si>
  <si>
    <t>Kim Masson</t>
    <phoneticPr fontId="2" type="noConversion"/>
  </si>
  <si>
    <t>甘孟凡</t>
    <phoneticPr fontId="2" type="noConversion"/>
  </si>
  <si>
    <t>張哲豪</t>
    <phoneticPr fontId="2" type="noConversion"/>
  </si>
  <si>
    <t>Louise Harvey</t>
    <phoneticPr fontId="2" type="noConversion"/>
  </si>
  <si>
    <t>曾景愉</t>
    <phoneticPr fontId="2" type="noConversion"/>
  </si>
  <si>
    <t>王崇蕙</t>
    <phoneticPr fontId="2" type="noConversion"/>
  </si>
  <si>
    <t>Kim Masson</t>
    <phoneticPr fontId="2" type="noConversion"/>
  </si>
  <si>
    <t>Wiekie Conradie</t>
    <phoneticPr fontId="2" type="noConversion"/>
  </si>
  <si>
    <t>梁閔雅</t>
    <phoneticPr fontId="2" type="noConversion"/>
  </si>
  <si>
    <t>May Lai</t>
    <phoneticPr fontId="2" type="noConversion"/>
  </si>
  <si>
    <t>Tracy Morris</t>
    <phoneticPr fontId="2" type="noConversion"/>
  </si>
  <si>
    <t>張哲豪</t>
    <phoneticPr fontId="2" type="noConversion"/>
  </si>
  <si>
    <t>Suzanne Groenewald</t>
    <phoneticPr fontId="2" type="noConversion"/>
  </si>
  <si>
    <t>黃瑋婷</t>
    <phoneticPr fontId="2" type="noConversion"/>
  </si>
  <si>
    <t>謝怡涵</t>
    <phoneticPr fontId="2" type="noConversion"/>
  </si>
  <si>
    <t>Joseph Brennan</t>
    <phoneticPr fontId="2" type="noConversion"/>
  </si>
  <si>
    <t>邱幸慧</t>
    <phoneticPr fontId="2" type="noConversion"/>
  </si>
  <si>
    <t>Wiekie Conradie</t>
    <phoneticPr fontId="2" type="noConversion"/>
  </si>
  <si>
    <t>李玫儀</t>
    <phoneticPr fontId="2" type="noConversion"/>
  </si>
  <si>
    <t>Joseph Brennan</t>
    <phoneticPr fontId="2" type="noConversion"/>
  </si>
  <si>
    <t>王勵翔</t>
    <phoneticPr fontId="2" type="noConversion"/>
  </si>
  <si>
    <t>Gary Nortje</t>
    <phoneticPr fontId="2" type="noConversion"/>
  </si>
  <si>
    <t>侯毓婷</t>
    <phoneticPr fontId="11" type="noConversion"/>
  </si>
  <si>
    <t>Aaron Shantz</t>
    <phoneticPr fontId="2" type="noConversion"/>
  </si>
  <si>
    <t>魏鵬洋</t>
    <phoneticPr fontId="2" type="noConversion"/>
  </si>
  <si>
    <t>Talita Schoeman</t>
    <phoneticPr fontId="2" type="noConversion"/>
  </si>
  <si>
    <t>Gary Nortje</t>
    <phoneticPr fontId="2" type="noConversion"/>
  </si>
  <si>
    <t>鍾旻錦</t>
    <phoneticPr fontId="2" type="noConversion"/>
  </si>
  <si>
    <t>Talita Schoeman</t>
    <phoneticPr fontId="2" type="noConversion"/>
  </si>
  <si>
    <t>Aaron Shantz</t>
    <phoneticPr fontId="2" type="noConversion"/>
  </si>
  <si>
    <t>Science</t>
  </si>
  <si>
    <t>自然與生活科技</t>
  </si>
  <si>
    <t>Tracy Morris</t>
    <phoneticPr fontId="2" type="noConversion"/>
  </si>
  <si>
    <t>Tracy Morris</t>
    <phoneticPr fontId="2" type="noConversion"/>
  </si>
  <si>
    <t>Suzanne Groenewald</t>
    <phoneticPr fontId="2" type="noConversion"/>
  </si>
  <si>
    <t>Suzanne Groenewald</t>
    <phoneticPr fontId="2" type="noConversion"/>
  </si>
  <si>
    <t>Suzanne Groenewald</t>
    <phoneticPr fontId="2" type="noConversion"/>
  </si>
  <si>
    <t>Waldo Swart</t>
    <phoneticPr fontId="2" type="noConversion"/>
  </si>
  <si>
    <t>Waldo Swart</t>
    <phoneticPr fontId="2" type="noConversion"/>
  </si>
  <si>
    <t>Waldo Swart</t>
    <phoneticPr fontId="2" type="noConversion"/>
  </si>
  <si>
    <t>JJ Swart</t>
    <phoneticPr fontId="2" type="noConversion"/>
  </si>
  <si>
    <t>JJ Swart</t>
    <phoneticPr fontId="2" type="noConversion"/>
  </si>
  <si>
    <t>Waldo Swart</t>
    <phoneticPr fontId="2" type="noConversion"/>
  </si>
  <si>
    <t>Waldo Swart</t>
    <phoneticPr fontId="2" type="noConversion"/>
  </si>
  <si>
    <t>Heide Holtzhausen</t>
    <phoneticPr fontId="2" type="noConversion"/>
  </si>
  <si>
    <t>Heide Holtzhausen</t>
    <phoneticPr fontId="2" type="noConversion"/>
  </si>
  <si>
    <t>Heide Holtzhausen</t>
    <phoneticPr fontId="2" type="noConversion"/>
  </si>
  <si>
    <t>Vince Liu</t>
    <phoneticPr fontId="2" type="noConversion"/>
  </si>
  <si>
    <t>李芳妤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</si>
</sst>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_);[Red]\(0.0\)"/>
  </numFmts>
  <fonts count="14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b/>
      <sz val="14"/>
      <color theme="1"/>
      <name val="Arial Narrow"/>
      <family val="2"/>
    </font>
    <font>
      <b/>
      <sz val="14"/>
      <color theme="1"/>
      <name val="細明體"/>
      <family val="3"/>
      <charset val="136"/>
    </font>
    <font>
      <sz val="12"/>
      <color theme="1"/>
      <name val="新細明體"/>
      <family val="2"/>
      <charset val="136"/>
      <scheme val="minor"/>
    </font>
    <font>
      <b/>
      <sz val="14"/>
      <color rgb="FF000000"/>
      <name val="Arial Narrow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3" fillId="0" borderId="0"/>
    <xf numFmtId="0" fontId="6" fillId="0" borderId="0">
      <alignment vertical="center"/>
    </xf>
    <xf numFmtId="0" fontId="9" fillId="0" borderId="0"/>
  </cellStyleXfs>
  <cellXfs count="46">
    <xf numFmtId="0" fontId="0" fillId="0" borderId="0" xfId="0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176" fontId="4" fillId="0" borderId="1" xfId="0" applyNumberFormat="1" applyFont="1" applyFill="1" applyBorder="1" applyAlignment="1">
      <alignment horizontal="left" vertical="center" textRotation="90"/>
    </xf>
    <xf numFmtId="176" fontId="4" fillId="0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textRotation="90"/>
    </xf>
    <xf numFmtId="0" fontId="8" fillId="0" borderId="0" xfId="0" applyFont="1" applyAlignment="1">
      <alignment horizontal="center" vertical="center"/>
    </xf>
    <xf numFmtId="177" fontId="4" fillId="3" borderId="1" xfId="0" applyNumberFormat="1" applyFont="1" applyFill="1" applyBorder="1" applyAlignment="1">
      <alignment horizontal="left" vertical="center" textRotation="90"/>
    </xf>
    <xf numFmtId="177" fontId="4" fillId="3" borderId="1" xfId="0" applyNumberFormat="1" applyFont="1" applyFill="1" applyBorder="1" applyAlignment="1">
      <alignment horizontal="left" vertical="center"/>
    </xf>
    <xf numFmtId="177" fontId="4" fillId="2" borderId="1" xfId="0" applyNumberFormat="1" applyFont="1" applyFill="1" applyBorder="1" applyAlignment="1">
      <alignment horizontal="left" vertical="center" textRotation="90"/>
    </xf>
    <xf numFmtId="177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77" fontId="4" fillId="3" borderId="1" xfId="0" applyNumberFormat="1" applyFont="1" applyFill="1" applyBorder="1" applyAlignment="1">
      <alignment horizontal="left"/>
    </xf>
    <xf numFmtId="177" fontId="7" fillId="3" borderId="1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 textRotation="90"/>
    </xf>
    <xf numFmtId="0" fontId="4" fillId="0" borderId="0" xfId="0" applyFont="1" applyFill="1" applyAlignment="1">
      <alignment horizontal="left" vertical="center" textRotation="90"/>
    </xf>
    <xf numFmtId="177" fontId="4" fillId="4" borderId="1" xfId="0" applyNumberFormat="1" applyFont="1" applyFill="1" applyBorder="1" applyAlignment="1">
      <alignment horizontal="left" vertical="center" textRotation="90"/>
    </xf>
    <xf numFmtId="176" fontId="4" fillId="4" borderId="1" xfId="0" applyNumberFormat="1" applyFont="1" applyFill="1" applyBorder="1" applyAlignment="1">
      <alignment horizontal="left" vertical="center" textRotation="90"/>
    </xf>
    <xf numFmtId="0" fontId="4" fillId="4" borderId="1" xfId="0" applyFont="1" applyFill="1" applyBorder="1" applyAlignment="1">
      <alignment horizontal="left" vertical="center"/>
    </xf>
    <xf numFmtId="177" fontId="4" fillId="4" borderId="1" xfId="0" applyNumberFormat="1" applyFont="1" applyFill="1" applyBorder="1" applyAlignment="1">
      <alignment horizontal="left" vertical="center"/>
    </xf>
    <xf numFmtId="177" fontId="4" fillId="4" borderId="0" xfId="0" applyNumberFormat="1" applyFont="1" applyFill="1" applyAlignment="1">
      <alignment horizontal="left" vertical="center"/>
    </xf>
    <xf numFmtId="176" fontId="4" fillId="4" borderId="0" xfId="0" applyNumberFormat="1" applyFont="1" applyFill="1" applyAlignment="1">
      <alignment horizontal="left" vertical="center"/>
    </xf>
    <xf numFmtId="176" fontId="4" fillId="3" borderId="1" xfId="0" applyNumberFormat="1" applyFont="1" applyFill="1" applyBorder="1" applyAlignment="1">
      <alignment horizontal="left" vertical="center" textRotation="90"/>
    </xf>
    <xf numFmtId="177" fontId="4" fillId="3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176" fontId="4" fillId="2" borderId="1" xfId="0" applyNumberFormat="1" applyFont="1" applyFill="1" applyBorder="1" applyAlignment="1">
      <alignment horizontal="left" vertical="center" textRotation="90"/>
    </xf>
    <xf numFmtId="177" fontId="4" fillId="2" borderId="0" xfId="0" applyNumberFormat="1" applyFont="1" applyFill="1" applyAlignment="1">
      <alignment horizontal="left" vertical="center"/>
    </xf>
    <xf numFmtId="176" fontId="4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176" fontId="8" fillId="0" borderId="0" xfId="0" applyNumberFormat="1" applyFont="1" applyFill="1" applyAlignment="1">
      <alignment horizontal="left" vertical="center"/>
    </xf>
    <xf numFmtId="0" fontId="0" fillId="0" borderId="0" xfId="0" applyAlignment="1"/>
    <xf numFmtId="0" fontId="5" fillId="0" borderId="1" xfId="0" applyFont="1" applyFill="1" applyBorder="1" applyAlignment="1">
      <alignment horizontal="left" vertical="center"/>
    </xf>
    <xf numFmtId="0" fontId="10" fillId="0" borderId="0" xfId="4" applyFont="1" applyFill="1"/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176" fontId="8" fillId="4" borderId="0" xfId="0" applyNumberFormat="1" applyFont="1" applyFill="1" applyBorder="1" applyAlignment="1">
      <alignment horizontal="left" vertical="center"/>
    </xf>
    <xf numFmtId="177" fontId="8" fillId="3" borderId="2" xfId="0" applyNumberFormat="1" applyFont="1" applyFill="1" applyBorder="1" applyAlignment="1">
      <alignment horizontal="left" vertical="center"/>
    </xf>
    <xf numFmtId="176" fontId="8" fillId="3" borderId="0" xfId="0" applyNumberFormat="1" applyFont="1" applyFill="1" applyBorder="1" applyAlignment="1">
      <alignment horizontal="left" vertical="center"/>
    </xf>
    <xf numFmtId="177" fontId="8" fillId="2" borderId="2" xfId="0" applyNumberFormat="1" applyFont="1" applyFill="1" applyBorder="1" applyAlignment="1">
      <alignment horizontal="left" vertical="center"/>
    </xf>
    <xf numFmtId="176" fontId="8" fillId="2" borderId="0" xfId="0" applyNumberFormat="1" applyFont="1" applyFill="1" applyBorder="1" applyAlignment="1">
      <alignment horizontal="left" vertical="center"/>
    </xf>
    <xf numFmtId="177" fontId="8" fillId="4" borderId="2" xfId="0" applyNumberFormat="1" applyFont="1" applyFill="1" applyBorder="1" applyAlignment="1">
      <alignment horizontal="left" vertical="center"/>
    </xf>
  </cellXfs>
  <cellStyles count="5">
    <cellStyle name="Normal" xfId="4"/>
    <cellStyle name="一般" xfId="0" builtinId="0"/>
    <cellStyle name="一般 2" xfId="1"/>
    <cellStyle name="一般 2 9" xfId="3"/>
    <cellStyle name="一般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1"/>
  <sheetViews>
    <sheetView tabSelected="1" workbookViewId="0">
      <selection activeCell="P2" sqref="P2"/>
    </sheetView>
  </sheetViews>
  <sheetFormatPr defaultColWidth="7.125" defaultRowHeight="18"/>
  <cols>
    <col min="1" max="1" width="6.875" style="17" customWidth="1"/>
    <col min="2" max="2" width="5.125" style="17" bestFit="1" customWidth="1"/>
    <col min="3" max="3" width="6.375" style="17" bestFit="1" customWidth="1"/>
    <col min="4" max="4" width="8.375" style="5" customWidth="1"/>
    <col min="5" max="5" width="15.875" style="5" customWidth="1"/>
    <col min="6" max="6" width="6.375" style="5" customWidth="1"/>
    <col min="7" max="7" width="9.625" style="17" bestFit="1" customWidth="1"/>
    <col min="8" max="8" width="13" style="5" customWidth="1"/>
    <col min="9" max="9" width="17.75" style="17" bestFit="1" customWidth="1"/>
    <col min="10" max="10" width="8.875" style="17" bestFit="1" customWidth="1"/>
    <col min="11" max="11" width="8.875" style="5" customWidth="1"/>
    <col min="12" max="12" width="17.625" style="5" customWidth="1"/>
    <col min="13" max="13" width="14.75" style="5" customWidth="1"/>
    <col min="14" max="16" width="8.875" style="5" customWidth="1"/>
    <col min="17" max="18" width="6.25" style="27" bestFit="1" customWidth="1"/>
    <col min="19" max="19" width="7.375" style="27" bestFit="1" customWidth="1"/>
    <col min="20" max="23" width="4" style="28" bestFit="1" customWidth="1"/>
    <col min="24" max="24" width="6.25" style="30" bestFit="1" customWidth="1"/>
    <col min="25" max="26" width="7.375" style="30" bestFit="1" customWidth="1"/>
    <col min="27" max="30" width="4" style="31" bestFit="1" customWidth="1"/>
    <col min="31" max="31" width="6.25" style="24" bestFit="1" customWidth="1"/>
    <col min="32" max="32" width="7.375" style="24" bestFit="1" customWidth="1"/>
    <col min="33" max="36" width="4" style="25" bestFit="1" customWidth="1"/>
    <col min="37" max="40" width="6.125" style="16" bestFit="1" customWidth="1"/>
    <col min="41" max="16384" width="7.125" style="17"/>
  </cols>
  <sheetData>
    <row r="1" spans="1:40" s="32" customFormat="1" ht="40.5" customHeight="1">
      <c r="A1" s="32" t="s">
        <v>245</v>
      </c>
      <c r="D1" s="7"/>
      <c r="E1" s="7"/>
      <c r="F1" s="7"/>
      <c r="H1" s="7"/>
      <c r="K1" s="7"/>
      <c r="L1" s="7"/>
      <c r="M1" s="7"/>
      <c r="N1" s="7"/>
      <c r="O1" s="7"/>
      <c r="P1" s="7"/>
      <c r="Q1" s="41" t="s">
        <v>6</v>
      </c>
      <c r="R1" s="41"/>
      <c r="S1" s="41"/>
      <c r="T1" s="42" t="s">
        <v>4</v>
      </c>
      <c r="U1" s="42"/>
      <c r="V1" s="42"/>
      <c r="W1" s="42"/>
      <c r="X1" s="43" t="s">
        <v>246</v>
      </c>
      <c r="Y1" s="43"/>
      <c r="Z1" s="43"/>
      <c r="AA1" s="44" t="s">
        <v>247</v>
      </c>
      <c r="AB1" s="44"/>
      <c r="AC1" s="44"/>
      <c r="AD1" s="44"/>
      <c r="AE1" s="45" t="s">
        <v>7</v>
      </c>
      <c r="AF1" s="45"/>
      <c r="AG1" s="40" t="s">
        <v>5</v>
      </c>
      <c r="AH1" s="40"/>
      <c r="AI1" s="40"/>
      <c r="AJ1" s="40"/>
      <c r="AK1" s="33"/>
      <c r="AL1" s="33"/>
      <c r="AM1" s="33"/>
      <c r="AN1" s="33"/>
    </row>
    <row r="2" spans="1:40" s="19" customFormat="1" ht="156">
      <c r="A2" s="18" t="s">
        <v>0</v>
      </c>
      <c r="B2" s="18"/>
      <c r="C2" s="18"/>
      <c r="D2" s="6" t="s">
        <v>530</v>
      </c>
      <c r="E2" s="6" t="s">
        <v>531</v>
      </c>
      <c r="F2" s="6" t="s">
        <v>532</v>
      </c>
      <c r="G2" s="18" t="s">
        <v>239</v>
      </c>
      <c r="H2" s="6" t="s">
        <v>523</v>
      </c>
      <c r="I2" s="18" t="s">
        <v>240</v>
      </c>
      <c r="J2" s="18" t="s">
        <v>1</v>
      </c>
      <c r="K2" s="6" t="s">
        <v>524</v>
      </c>
      <c r="L2" s="6" t="s">
        <v>525</v>
      </c>
      <c r="M2" s="6" t="s">
        <v>526</v>
      </c>
      <c r="N2" s="6" t="s">
        <v>527</v>
      </c>
      <c r="O2" s="6" t="s">
        <v>528</v>
      </c>
      <c r="P2" s="6" t="s">
        <v>529</v>
      </c>
      <c r="Q2" s="8" t="s">
        <v>515</v>
      </c>
      <c r="R2" s="8" t="s">
        <v>516</v>
      </c>
      <c r="S2" s="8" t="s">
        <v>518</v>
      </c>
      <c r="T2" s="26" t="s">
        <v>519</v>
      </c>
      <c r="U2" s="26" t="s">
        <v>2</v>
      </c>
      <c r="V2" s="26" t="s">
        <v>520</v>
      </c>
      <c r="W2" s="26" t="s">
        <v>3</v>
      </c>
      <c r="X2" s="10" t="s">
        <v>515</v>
      </c>
      <c r="Y2" s="10" t="s">
        <v>522</v>
      </c>
      <c r="Z2" s="10" t="s">
        <v>517</v>
      </c>
      <c r="AA2" s="29" t="s">
        <v>519</v>
      </c>
      <c r="AB2" s="29" t="s">
        <v>2</v>
      </c>
      <c r="AC2" s="29" t="s">
        <v>520</v>
      </c>
      <c r="AD2" s="29" t="s">
        <v>3</v>
      </c>
      <c r="AE2" s="20" t="s">
        <v>521</v>
      </c>
      <c r="AF2" s="20" t="s">
        <v>522</v>
      </c>
      <c r="AG2" s="21" t="s">
        <v>519</v>
      </c>
      <c r="AH2" s="21" t="s">
        <v>2</v>
      </c>
      <c r="AI2" s="21" t="s">
        <v>520</v>
      </c>
      <c r="AJ2" s="21" t="s">
        <v>3</v>
      </c>
      <c r="AK2" s="3" t="s">
        <v>241</v>
      </c>
      <c r="AL2" s="3" t="s">
        <v>242</v>
      </c>
      <c r="AM2" s="3" t="s">
        <v>243</v>
      </c>
      <c r="AN2" s="3" t="s">
        <v>244</v>
      </c>
    </row>
    <row r="3" spans="1:40">
      <c r="A3" s="1">
        <v>1</v>
      </c>
      <c r="B3" s="2">
        <v>601</v>
      </c>
      <c r="C3" s="2" t="s">
        <v>248</v>
      </c>
      <c r="D3" s="1" t="str">
        <f>VLOOKUP(C3,課程名稱ID對照表!$A$2:$B$105,2,FALSE)</f>
        <v>1226</v>
      </c>
      <c r="E3" s="1" t="str">
        <f>C3&amp; " SC"</f>
        <v>E601 SC</v>
      </c>
      <c r="F3" s="1" t="str">
        <f>VLOOKUP(E3,課程名稱ID對照表!$A$2:$B$105,2,FALSE)</f>
        <v>1278</v>
      </c>
      <c r="G3" s="2" t="s">
        <v>249</v>
      </c>
      <c r="H3" s="1">
        <f>VLOOKUP(G3,'學生名稱ID 對照表'!$A$2:$B$838,2,FALSE)</f>
        <v>1289</v>
      </c>
      <c r="I3" s="2" t="s">
        <v>250</v>
      </c>
      <c r="J3" s="2" t="s">
        <v>251</v>
      </c>
      <c r="K3" s="1" t="str">
        <f>VLOOKUP(C3,'LA Course教師對照'!$A$2:$G$53,6,FALSE)</f>
        <v>王勵翔</v>
      </c>
      <c r="L3" s="1" t="str">
        <f>VLOOKUP(C3,'LA Course教師對照'!$A$2:$G$53,7,FALSE)</f>
        <v>Talita Schoeman</v>
      </c>
      <c r="M3" s="35" t="s">
        <v>1262</v>
      </c>
      <c r="N3" s="1" t="str">
        <f>VLOOKUP(K3,教師名稱ID對照表!$A$2:$B$116,2,FALSE)</f>
        <v>140</v>
      </c>
      <c r="O3" s="1" t="str">
        <f>VLOOKUP(L3,教師名稱ID對照表!$A$2:$B$116,2,FALSE)</f>
        <v>146</v>
      </c>
      <c r="P3" s="1" t="str">
        <f>VLOOKUP(M3,教師名稱ID對照表!$A$2:$B$116,2,FALSE)</f>
        <v>77</v>
      </c>
      <c r="Q3" s="14">
        <v>84</v>
      </c>
      <c r="R3" s="15">
        <v>79</v>
      </c>
      <c r="S3" s="15">
        <v>76</v>
      </c>
      <c r="T3" s="13" t="s">
        <v>22</v>
      </c>
      <c r="U3" s="13" t="s">
        <v>22</v>
      </c>
      <c r="V3" s="13" t="s">
        <v>21</v>
      </c>
      <c r="W3" s="13" t="s">
        <v>22</v>
      </c>
      <c r="X3" s="11">
        <v>75.83</v>
      </c>
      <c r="Y3" s="11">
        <v>89</v>
      </c>
      <c r="Z3" s="11">
        <v>86</v>
      </c>
      <c r="AA3" s="12" t="s">
        <v>22</v>
      </c>
      <c r="AB3" s="12" t="s">
        <v>21</v>
      </c>
      <c r="AC3" s="12" t="s">
        <v>21</v>
      </c>
      <c r="AD3" s="12" t="s">
        <v>21</v>
      </c>
      <c r="AE3" s="23">
        <v>84.6</v>
      </c>
      <c r="AF3" s="23">
        <v>88</v>
      </c>
      <c r="AG3" s="22" t="s">
        <v>21</v>
      </c>
      <c r="AH3" s="22" t="s">
        <v>21</v>
      </c>
      <c r="AI3" s="22" t="s">
        <v>21</v>
      </c>
      <c r="AJ3" s="22" t="s">
        <v>21</v>
      </c>
      <c r="AK3" s="4">
        <f>Q3*0.15+R3*0.15+S3*0.2</f>
        <v>39.65</v>
      </c>
      <c r="AL3" s="4">
        <f>X3*0.15+Y3*0.15+Z3*0.2</f>
        <v>41.924499999999995</v>
      </c>
      <c r="AM3" s="4">
        <f>SUM(AK3:AL3)</f>
        <v>81.5745</v>
      </c>
      <c r="AN3" s="4">
        <f>AE3*0.6+AF3*0.4</f>
        <v>85.960000000000008</v>
      </c>
    </row>
    <row r="4" spans="1:40" ht="19.5">
      <c r="A4" s="1">
        <v>2</v>
      </c>
      <c r="B4" s="2">
        <v>602</v>
      </c>
      <c r="C4" s="2" t="s">
        <v>248</v>
      </c>
      <c r="D4" s="1" t="str">
        <f>VLOOKUP(C4,課程名稱ID對照表!$A$2:$B$105,2,FALSE)</f>
        <v>1226</v>
      </c>
      <c r="E4" s="1" t="str">
        <f t="shared" ref="E4:E67" si="0">C4&amp; " SC"</f>
        <v>E601 SC</v>
      </c>
      <c r="F4" s="1" t="str">
        <f>VLOOKUP(E4,課程名稱ID對照表!$A$2:$B$105,2,FALSE)</f>
        <v>1278</v>
      </c>
      <c r="G4" s="2" t="s">
        <v>252</v>
      </c>
      <c r="H4" s="1">
        <f>VLOOKUP(G4,'學生名稱ID 對照表'!$A$2:$B$838,2,FALSE)</f>
        <v>1173</v>
      </c>
      <c r="I4" s="2" t="s">
        <v>253</v>
      </c>
      <c r="J4" s="2" t="s">
        <v>254</v>
      </c>
      <c r="K4" s="1" t="str">
        <f>VLOOKUP(C4,'LA Course教師對照'!$A$2:$G$53,6,FALSE)</f>
        <v>王勵翔</v>
      </c>
      <c r="L4" s="1" t="str">
        <f>VLOOKUP(C4,'LA Course教師對照'!$A$2:$G$53,7,FALSE)</f>
        <v>Talita Schoeman</v>
      </c>
      <c r="M4" s="35" t="s">
        <v>1262</v>
      </c>
      <c r="N4" s="1" t="str">
        <f>VLOOKUP(K4,教師名稱ID對照表!$A$2:$B$116,2,FALSE)</f>
        <v>140</v>
      </c>
      <c r="O4" s="1" t="str">
        <f>VLOOKUP(L4,教師名稱ID對照表!$A$2:$B$116,2,FALSE)</f>
        <v>146</v>
      </c>
      <c r="P4" s="1" t="str">
        <f>VLOOKUP(M4,教師名稱ID對照表!$A$2:$B$116,2,FALSE)</f>
        <v>77</v>
      </c>
      <c r="Q4" s="14">
        <v>89</v>
      </c>
      <c r="R4" s="15">
        <v>91</v>
      </c>
      <c r="S4" s="15">
        <v>85</v>
      </c>
      <c r="T4" s="13" t="s">
        <v>21</v>
      </c>
      <c r="U4" s="13" t="s">
        <v>22</v>
      </c>
      <c r="V4" s="13" t="s">
        <v>21</v>
      </c>
      <c r="W4" s="13" t="s">
        <v>21</v>
      </c>
      <c r="X4" s="11">
        <v>83.33</v>
      </c>
      <c r="Y4" s="11">
        <v>89</v>
      </c>
      <c r="Z4" s="11">
        <v>71</v>
      </c>
      <c r="AA4" s="12" t="s">
        <v>21</v>
      </c>
      <c r="AB4" s="12" t="s">
        <v>21</v>
      </c>
      <c r="AC4" s="12" t="s">
        <v>21</v>
      </c>
      <c r="AD4" s="12" t="s">
        <v>21</v>
      </c>
      <c r="AE4" s="23">
        <v>86.6</v>
      </c>
      <c r="AF4" s="23">
        <v>89</v>
      </c>
      <c r="AG4" s="22" t="s">
        <v>21</v>
      </c>
      <c r="AH4" s="22" t="s">
        <v>21</v>
      </c>
      <c r="AI4" s="22" t="s">
        <v>21</v>
      </c>
      <c r="AJ4" s="22" t="s">
        <v>21</v>
      </c>
      <c r="AK4" s="4">
        <f t="shared" ref="AK4:AK67" si="1">Q4*0.15+R4*0.15+S4*0.2</f>
        <v>44</v>
      </c>
      <c r="AL4" s="4">
        <f t="shared" ref="AL4:AL67" si="2">X4*0.15+Y4*0.15+Z4*0.2</f>
        <v>40.049500000000002</v>
      </c>
      <c r="AM4" s="4">
        <f t="shared" ref="AM4:AM67" si="3">SUM(AK4:AL4)</f>
        <v>84.049499999999995</v>
      </c>
      <c r="AN4" s="4">
        <f t="shared" ref="AN4:AN67" si="4">AE4*0.6+AF4*0.4</f>
        <v>87.56</v>
      </c>
    </row>
    <row r="5" spans="1:40" ht="19.5">
      <c r="A5" s="1">
        <v>3</v>
      </c>
      <c r="B5" s="2">
        <v>602</v>
      </c>
      <c r="C5" s="2" t="s">
        <v>248</v>
      </c>
      <c r="D5" s="1" t="str">
        <f>VLOOKUP(C5,課程名稱ID對照表!$A$2:$B$105,2,FALSE)</f>
        <v>1226</v>
      </c>
      <c r="E5" s="1" t="str">
        <f t="shared" si="0"/>
        <v>E601 SC</v>
      </c>
      <c r="F5" s="1" t="str">
        <f>VLOOKUP(E5,課程名稱ID對照表!$A$2:$B$105,2,FALSE)</f>
        <v>1278</v>
      </c>
      <c r="G5" s="2" t="s">
        <v>255</v>
      </c>
      <c r="H5" s="1">
        <f>VLOOKUP(G5,'學生名稱ID 對照表'!$A$2:$B$838,2,FALSE)</f>
        <v>1557</v>
      </c>
      <c r="I5" s="2" t="s">
        <v>256</v>
      </c>
      <c r="J5" s="2" t="s">
        <v>257</v>
      </c>
      <c r="K5" s="1" t="str">
        <f>VLOOKUP(C5,'LA Course教師對照'!$A$2:$G$53,6,FALSE)</f>
        <v>王勵翔</v>
      </c>
      <c r="L5" s="1" t="str">
        <f>VLOOKUP(C5,'LA Course教師對照'!$A$2:$G$53,7,FALSE)</f>
        <v>Talita Schoeman</v>
      </c>
      <c r="M5" s="35" t="s">
        <v>1262</v>
      </c>
      <c r="N5" s="1" t="str">
        <f>VLOOKUP(K5,教師名稱ID對照表!$A$2:$B$116,2,FALSE)</f>
        <v>140</v>
      </c>
      <c r="O5" s="1" t="str">
        <f>VLOOKUP(L5,教師名稱ID對照表!$A$2:$B$116,2,FALSE)</f>
        <v>146</v>
      </c>
      <c r="P5" s="1" t="str">
        <f>VLOOKUP(M5,教師名稱ID對照表!$A$2:$B$116,2,FALSE)</f>
        <v>77</v>
      </c>
      <c r="Q5" s="14">
        <v>85</v>
      </c>
      <c r="R5" s="15">
        <v>92</v>
      </c>
      <c r="S5" s="15">
        <v>65</v>
      </c>
      <c r="T5" s="13" t="s">
        <v>21</v>
      </c>
      <c r="U5" s="13" t="s">
        <v>22</v>
      </c>
      <c r="V5" s="13" t="s">
        <v>21</v>
      </c>
      <c r="W5" s="13" t="s">
        <v>22</v>
      </c>
      <c r="X5" s="11">
        <v>63.33</v>
      </c>
      <c r="Y5" s="11">
        <v>82</v>
      </c>
      <c r="Z5" s="11">
        <v>52</v>
      </c>
      <c r="AA5" s="12" t="s">
        <v>35</v>
      </c>
      <c r="AB5" s="12" t="s">
        <v>22</v>
      </c>
      <c r="AC5" s="12" t="s">
        <v>22</v>
      </c>
      <c r="AD5" s="12" t="s">
        <v>21</v>
      </c>
      <c r="AE5" s="23">
        <v>81.599999999999994</v>
      </c>
      <c r="AF5" s="23">
        <v>84</v>
      </c>
      <c r="AG5" s="22" t="s">
        <v>21</v>
      </c>
      <c r="AH5" s="22" t="s">
        <v>21</v>
      </c>
      <c r="AI5" s="22" t="s">
        <v>21</v>
      </c>
      <c r="AJ5" s="22" t="s">
        <v>21</v>
      </c>
      <c r="AK5" s="4">
        <f t="shared" si="1"/>
        <v>39.549999999999997</v>
      </c>
      <c r="AL5" s="4">
        <f t="shared" si="2"/>
        <v>32.1995</v>
      </c>
      <c r="AM5" s="4">
        <f t="shared" si="3"/>
        <v>71.749499999999998</v>
      </c>
      <c r="AN5" s="4">
        <f t="shared" si="4"/>
        <v>82.56</v>
      </c>
    </row>
    <row r="6" spans="1:40" ht="19.5">
      <c r="A6" s="1">
        <v>4</v>
      </c>
      <c r="B6" s="2">
        <v>603</v>
      </c>
      <c r="C6" s="2" t="s">
        <v>248</v>
      </c>
      <c r="D6" s="1" t="str">
        <f>VLOOKUP(C6,課程名稱ID對照表!$A$2:$B$105,2,FALSE)</f>
        <v>1226</v>
      </c>
      <c r="E6" s="1" t="str">
        <f t="shared" si="0"/>
        <v>E601 SC</v>
      </c>
      <c r="F6" s="1" t="str">
        <f>VLOOKUP(E6,課程名稱ID對照表!$A$2:$B$105,2,FALSE)</f>
        <v>1278</v>
      </c>
      <c r="G6" s="2" t="s">
        <v>258</v>
      </c>
      <c r="H6" s="1">
        <f>VLOOKUP(G6,'學生名稱ID 對照表'!$A$2:$B$838,2,FALSE)</f>
        <v>1114</v>
      </c>
      <c r="I6" s="2" t="s">
        <v>259</v>
      </c>
      <c r="J6" s="2" t="s">
        <v>260</v>
      </c>
      <c r="K6" s="1" t="str">
        <f>VLOOKUP(C6,'LA Course教師對照'!$A$2:$G$53,6,FALSE)</f>
        <v>王勵翔</v>
      </c>
      <c r="L6" s="1" t="str">
        <f>VLOOKUP(C6,'LA Course教師對照'!$A$2:$G$53,7,FALSE)</f>
        <v>Talita Schoeman</v>
      </c>
      <c r="M6" s="35" t="s">
        <v>1262</v>
      </c>
      <c r="N6" s="1" t="str">
        <f>VLOOKUP(K6,教師名稱ID對照表!$A$2:$B$116,2,FALSE)</f>
        <v>140</v>
      </c>
      <c r="O6" s="1" t="str">
        <f>VLOOKUP(L6,教師名稱ID對照表!$A$2:$B$116,2,FALSE)</f>
        <v>146</v>
      </c>
      <c r="P6" s="1" t="str">
        <f>VLOOKUP(M6,教師名稱ID對照表!$A$2:$B$116,2,FALSE)</f>
        <v>77</v>
      </c>
      <c r="Q6" s="14">
        <v>92</v>
      </c>
      <c r="R6" s="15">
        <v>92</v>
      </c>
      <c r="S6" s="15">
        <v>85</v>
      </c>
      <c r="T6" s="13" t="s">
        <v>22</v>
      </c>
      <c r="U6" s="13" t="s">
        <v>21</v>
      </c>
      <c r="V6" s="13" t="s">
        <v>21</v>
      </c>
      <c r="W6" s="13" t="s">
        <v>22</v>
      </c>
      <c r="X6" s="11">
        <v>78.33</v>
      </c>
      <c r="Y6" s="11">
        <v>90</v>
      </c>
      <c r="Z6" s="11">
        <v>97</v>
      </c>
      <c r="AA6" s="12" t="s">
        <v>22</v>
      </c>
      <c r="AB6" s="12" t="s">
        <v>22</v>
      </c>
      <c r="AC6" s="12" t="s">
        <v>21</v>
      </c>
      <c r="AD6" s="12" t="s">
        <v>21</v>
      </c>
      <c r="AE6" s="23">
        <v>80.599999999999994</v>
      </c>
      <c r="AF6" s="23">
        <v>83</v>
      </c>
      <c r="AG6" s="22" t="s">
        <v>21</v>
      </c>
      <c r="AH6" s="22" t="s">
        <v>21</v>
      </c>
      <c r="AI6" s="22" t="s">
        <v>21</v>
      </c>
      <c r="AJ6" s="22" t="s">
        <v>21</v>
      </c>
      <c r="AK6" s="4">
        <f t="shared" si="1"/>
        <v>44.599999999999994</v>
      </c>
      <c r="AL6" s="4">
        <f t="shared" si="2"/>
        <v>44.649500000000003</v>
      </c>
      <c r="AM6" s="4">
        <f t="shared" si="3"/>
        <v>89.249499999999998</v>
      </c>
      <c r="AN6" s="4">
        <f t="shared" si="4"/>
        <v>81.56</v>
      </c>
    </row>
    <row r="7" spans="1:40" ht="19.5">
      <c r="A7" s="1">
        <v>5</v>
      </c>
      <c r="B7" s="2">
        <v>603</v>
      </c>
      <c r="C7" s="2" t="s">
        <v>248</v>
      </c>
      <c r="D7" s="1" t="str">
        <f>VLOOKUP(C7,課程名稱ID對照表!$A$2:$B$105,2,FALSE)</f>
        <v>1226</v>
      </c>
      <c r="E7" s="1" t="str">
        <f t="shared" si="0"/>
        <v>E601 SC</v>
      </c>
      <c r="F7" s="1" t="str">
        <f>VLOOKUP(E7,課程名稱ID對照表!$A$2:$B$105,2,FALSE)</f>
        <v>1278</v>
      </c>
      <c r="G7" s="2" t="s">
        <v>261</v>
      </c>
      <c r="H7" s="1">
        <f>VLOOKUP(G7,'學生名稱ID 對照表'!$A$2:$B$838,2,FALSE)</f>
        <v>1235</v>
      </c>
      <c r="I7" s="2" t="s">
        <v>262</v>
      </c>
      <c r="J7" s="2" t="s">
        <v>263</v>
      </c>
      <c r="K7" s="1" t="str">
        <f>VLOOKUP(C7,'LA Course教師對照'!$A$2:$G$53,6,FALSE)</f>
        <v>王勵翔</v>
      </c>
      <c r="L7" s="1" t="str">
        <f>VLOOKUP(C7,'LA Course教師對照'!$A$2:$G$53,7,FALSE)</f>
        <v>Talita Schoeman</v>
      </c>
      <c r="M7" s="35" t="s">
        <v>1262</v>
      </c>
      <c r="N7" s="1" t="str">
        <f>VLOOKUP(K7,教師名稱ID對照表!$A$2:$B$116,2,FALSE)</f>
        <v>140</v>
      </c>
      <c r="O7" s="1" t="str">
        <f>VLOOKUP(L7,教師名稱ID對照表!$A$2:$B$116,2,FALSE)</f>
        <v>146</v>
      </c>
      <c r="P7" s="1" t="str">
        <f>VLOOKUP(M7,教師名稱ID對照表!$A$2:$B$116,2,FALSE)</f>
        <v>77</v>
      </c>
      <c r="Q7" s="14">
        <v>84</v>
      </c>
      <c r="R7" s="15">
        <v>90</v>
      </c>
      <c r="S7" s="15">
        <v>59</v>
      </c>
      <c r="T7" s="13" t="s">
        <v>22</v>
      </c>
      <c r="U7" s="13" t="s">
        <v>22</v>
      </c>
      <c r="V7" s="13" t="s">
        <v>21</v>
      </c>
      <c r="W7" s="13" t="s">
        <v>22</v>
      </c>
      <c r="X7" s="11">
        <v>62.5</v>
      </c>
      <c r="Y7" s="11">
        <v>86</v>
      </c>
      <c r="Z7" s="11">
        <v>72</v>
      </c>
      <c r="AA7" s="12" t="s">
        <v>35</v>
      </c>
      <c r="AB7" s="12" t="s">
        <v>22</v>
      </c>
      <c r="AC7" s="12" t="s">
        <v>21</v>
      </c>
      <c r="AD7" s="12" t="s">
        <v>22</v>
      </c>
      <c r="AE7" s="23">
        <v>87.6</v>
      </c>
      <c r="AF7" s="23">
        <v>90</v>
      </c>
      <c r="AG7" s="22" t="s">
        <v>21</v>
      </c>
      <c r="AH7" s="22" t="s">
        <v>21</v>
      </c>
      <c r="AI7" s="22" t="s">
        <v>21</v>
      </c>
      <c r="AJ7" s="22" t="s">
        <v>21</v>
      </c>
      <c r="AK7" s="4">
        <f t="shared" si="1"/>
        <v>37.900000000000006</v>
      </c>
      <c r="AL7" s="4">
        <f t="shared" si="2"/>
        <v>36.674999999999997</v>
      </c>
      <c r="AM7" s="4">
        <f t="shared" si="3"/>
        <v>74.575000000000003</v>
      </c>
      <c r="AN7" s="4">
        <f t="shared" si="4"/>
        <v>88.56</v>
      </c>
    </row>
    <row r="8" spans="1:40" ht="19.5">
      <c r="A8" s="1">
        <v>6</v>
      </c>
      <c r="B8" s="2">
        <v>603</v>
      </c>
      <c r="C8" s="2" t="s">
        <v>248</v>
      </c>
      <c r="D8" s="1" t="str">
        <f>VLOOKUP(C8,課程名稱ID對照表!$A$2:$B$105,2,FALSE)</f>
        <v>1226</v>
      </c>
      <c r="E8" s="1" t="str">
        <f t="shared" si="0"/>
        <v>E601 SC</v>
      </c>
      <c r="F8" s="1" t="str">
        <f>VLOOKUP(E8,課程名稱ID對照表!$A$2:$B$105,2,FALSE)</f>
        <v>1278</v>
      </c>
      <c r="G8" s="2" t="s">
        <v>264</v>
      </c>
      <c r="H8" s="1">
        <f>VLOOKUP(G8,'學生名稱ID 對照表'!$A$2:$B$838,2,FALSE)</f>
        <v>1543</v>
      </c>
      <c r="I8" s="2" t="s">
        <v>265</v>
      </c>
      <c r="J8" s="2" t="s">
        <v>266</v>
      </c>
      <c r="K8" s="1" t="str">
        <f>VLOOKUP(C8,'LA Course教師對照'!$A$2:$G$53,6,FALSE)</f>
        <v>王勵翔</v>
      </c>
      <c r="L8" s="1" t="str">
        <f>VLOOKUP(C8,'LA Course教師對照'!$A$2:$G$53,7,FALSE)</f>
        <v>Talita Schoeman</v>
      </c>
      <c r="M8" s="35" t="s">
        <v>1262</v>
      </c>
      <c r="N8" s="1" t="str">
        <f>VLOOKUP(K8,教師名稱ID對照表!$A$2:$B$116,2,FALSE)</f>
        <v>140</v>
      </c>
      <c r="O8" s="1" t="str">
        <f>VLOOKUP(L8,教師名稱ID對照表!$A$2:$B$116,2,FALSE)</f>
        <v>146</v>
      </c>
      <c r="P8" s="1" t="str">
        <f>VLOOKUP(M8,教師名稱ID對照表!$A$2:$B$116,2,FALSE)</f>
        <v>77</v>
      </c>
      <c r="Q8" s="14">
        <v>95</v>
      </c>
      <c r="R8" s="15">
        <v>97</v>
      </c>
      <c r="S8" s="15">
        <v>98</v>
      </c>
      <c r="T8" s="13" t="s">
        <v>21</v>
      </c>
      <c r="U8" s="13" t="s">
        <v>21</v>
      </c>
      <c r="V8" s="13" t="s">
        <v>21</v>
      </c>
      <c r="W8" s="13" t="s">
        <v>21</v>
      </c>
      <c r="X8" s="11">
        <v>88.33</v>
      </c>
      <c r="Y8" s="11">
        <v>99</v>
      </c>
      <c r="Z8" s="11">
        <v>90</v>
      </c>
      <c r="AA8" s="12" t="s">
        <v>21</v>
      </c>
      <c r="AB8" s="12" t="s">
        <v>21</v>
      </c>
      <c r="AC8" s="12" t="s">
        <v>21</v>
      </c>
      <c r="AD8" s="12" t="s">
        <v>21</v>
      </c>
      <c r="AE8" s="23">
        <v>82</v>
      </c>
      <c r="AF8" s="23">
        <v>85</v>
      </c>
      <c r="AG8" s="22" t="s">
        <v>21</v>
      </c>
      <c r="AH8" s="22" t="s">
        <v>21</v>
      </c>
      <c r="AI8" s="22" t="s">
        <v>21</v>
      </c>
      <c r="AJ8" s="22" t="s">
        <v>21</v>
      </c>
      <c r="AK8" s="4">
        <f t="shared" si="1"/>
        <v>48.4</v>
      </c>
      <c r="AL8" s="4">
        <f t="shared" si="2"/>
        <v>46.099499999999999</v>
      </c>
      <c r="AM8" s="4">
        <f t="shared" si="3"/>
        <v>94.499499999999998</v>
      </c>
      <c r="AN8" s="4">
        <f t="shared" si="4"/>
        <v>83.199999999999989</v>
      </c>
    </row>
    <row r="9" spans="1:40" ht="19.5">
      <c r="A9" s="1">
        <v>7</v>
      </c>
      <c r="B9" s="2">
        <v>601</v>
      </c>
      <c r="C9" s="2" t="s">
        <v>267</v>
      </c>
      <c r="D9" s="1" t="str">
        <f>VLOOKUP(C9,課程名稱ID對照表!$A$2:$B$105,2,FALSE)</f>
        <v>1227</v>
      </c>
      <c r="E9" s="1" t="str">
        <f t="shared" si="0"/>
        <v>E602 SC</v>
      </c>
      <c r="F9" s="1" t="str">
        <f>VLOOKUP(E9,課程名稱ID對照表!$A$2:$B$105,2,FALSE)</f>
        <v>1279</v>
      </c>
      <c r="G9" s="2" t="s">
        <v>268</v>
      </c>
      <c r="H9" s="1">
        <f>VLOOKUP(G9,'學生名稱ID 對照表'!$A$2:$B$838,2,FALSE)</f>
        <v>622</v>
      </c>
      <c r="I9" s="2" t="s">
        <v>269</v>
      </c>
      <c r="J9" s="2" t="s">
        <v>270</v>
      </c>
      <c r="K9" s="1" t="str">
        <f>VLOOKUP(C9,'LA Course教師對照'!$A$2:$G$53,6,FALSE)</f>
        <v>鍾旻錦</v>
      </c>
      <c r="L9" s="1" t="str">
        <f>VLOOKUP(C9,'LA Course教師對照'!$A$2:$G$53,7,FALSE)</f>
        <v>Talita Schoeman</v>
      </c>
      <c r="M9" s="35" t="s">
        <v>1262</v>
      </c>
      <c r="N9" s="1" t="str">
        <f>VLOOKUP(K9,教師名稱ID對照表!$A$2:$B$116,2,FALSE)</f>
        <v>64</v>
      </c>
      <c r="O9" s="1" t="str">
        <f>VLOOKUP(L9,教師名稱ID對照表!$A$2:$B$116,2,FALSE)</f>
        <v>146</v>
      </c>
      <c r="P9" s="1" t="str">
        <f>VLOOKUP(M9,教師名稱ID對照表!$A$2:$B$116,2,FALSE)</f>
        <v>77</v>
      </c>
      <c r="Q9" s="14">
        <v>85.4</v>
      </c>
      <c r="R9" s="15">
        <v>87</v>
      </c>
      <c r="S9" s="15">
        <v>75</v>
      </c>
      <c r="T9" s="13" t="s">
        <v>22</v>
      </c>
      <c r="U9" s="13" t="s">
        <v>22</v>
      </c>
      <c r="V9" s="13" t="s">
        <v>21</v>
      </c>
      <c r="W9" s="13" t="s">
        <v>21</v>
      </c>
      <c r="X9" s="11">
        <v>87.5</v>
      </c>
      <c r="Y9" s="11">
        <v>89</v>
      </c>
      <c r="Z9" s="11">
        <v>87</v>
      </c>
      <c r="AA9" s="12" t="s">
        <v>21</v>
      </c>
      <c r="AB9" s="12" t="s">
        <v>22</v>
      </c>
      <c r="AC9" s="12" t="s">
        <v>21</v>
      </c>
      <c r="AD9" s="12" t="s">
        <v>21</v>
      </c>
      <c r="AE9" s="23">
        <v>85</v>
      </c>
      <c r="AF9" s="23">
        <v>89</v>
      </c>
      <c r="AG9" s="22" t="s">
        <v>21</v>
      </c>
      <c r="AH9" s="22" t="s">
        <v>22</v>
      </c>
      <c r="AI9" s="22" t="s">
        <v>21</v>
      </c>
      <c r="AJ9" s="22" t="s">
        <v>21</v>
      </c>
      <c r="AK9" s="4">
        <f t="shared" si="1"/>
        <v>40.86</v>
      </c>
      <c r="AL9" s="4">
        <f t="shared" si="2"/>
        <v>43.875</v>
      </c>
      <c r="AM9" s="4">
        <f t="shared" si="3"/>
        <v>84.734999999999999</v>
      </c>
      <c r="AN9" s="4">
        <f t="shared" si="4"/>
        <v>86.6</v>
      </c>
    </row>
    <row r="10" spans="1:40" ht="19.5">
      <c r="A10" s="1">
        <v>8</v>
      </c>
      <c r="B10" s="2">
        <v>601</v>
      </c>
      <c r="C10" s="2" t="s">
        <v>267</v>
      </c>
      <c r="D10" s="1" t="str">
        <f>VLOOKUP(C10,課程名稱ID對照表!$A$2:$B$105,2,FALSE)</f>
        <v>1227</v>
      </c>
      <c r="E10" s="1" t="str">
        <f t="shared" si="0"/>
        <v>E602 SC</v>
      </c>
      <c r="F10" s="1" t="str">
        <f>VLOOKUP(E10,課程名稱ID對照表!$A$2:$B$105,2,FALSE)</f>
        <v>1279</v>
      </c>
      <c r="G10" s="2" t="s">
        <v>271</v>
      </c>
      <c r="H10" s="1">
        <f>VLOOKUP(G10,'學生名稱ID 對照表'!$A$2:$B$838,2,FALSE)</f>
        <v>629</v>
      </c>
      <c r="I10" s="2" t="s">
        <v>272</v>
      </c>
      <c r="J10" s="2" t="s">
        <v>273</v>
      </c>
      <c r="K10" s="1" t="str">
        <f>VLOOKUP(C10,'LA Course教師對照'!$A$2:$G$53,6,FALSE)</f>
        <v>鍾旻錦</v>
      </c>
      <c r="L10" s="1" t="str">
        <f>VLOOKUP(C10,'LA Course教師對照'!$A$2:$G$53,7,FALSE)</f>
        <v>Talita Schoeman</v>
      </c>
      <c r="M10" s="35" t="s">
        <v>1262</v>
      </c>
      <c r="N10" s="1" t="str">
        <f>VLOOKUP(K10,教師名稱ID對照表!$A$2:$B$116,2,FALSE)</f>
        <v>64</v>
      </c>
      <c r="O10" s="1" t="str">
        <f>VLOOKUP(L10,教師名稱ID對照表!$A$2:$B$116,2,FALSE)</f>
        <v>146</v>
      </c>
      <c r="P10" s="1" t="str">
        <f>VLOOKUP(M10,教師名稱ID對照表!$A$2:$B$116,2,FALSE)</f>
        <v>77</v>
      </c>
      <c r="Q10" s="14">
        <v>72.3</v>
      </c>
      <c r="R10" s="15">
        <v>79</v>
      </c>
      <c r="S10" s="15">
        <v>83</v>
      </c>
      <c r="T10" s="13" t="s">
        <v>95</v>
      </c>
      <c r="U10" s="13" t="s">
        <v>95</v>
      </c>
      <c r="V10" s="13" t="s">
        <v>35</v>
      </c>
      <c r="W10" s="13" t="s">
        <v>95</v>
      </c>
      <c r="X10" s="11">
        <v>77.5</v>
      </c>
      <c r="Y10" s="11">
        <v>79</v>
      </c>
      <c r="Z10" s="11">
        <v>91</v>
      </c>
      <c r="AA10" s="12" t="s">
        <v>22</v>
      </c>
      <c r="AB10" s="12" t="s">
        <v>35</v>
      </c>
      <c r="AC10" s="12" t="s">
        <v>35</v>
      </c>
      <c r="AD10" s="12" t="s">
        <v>22</v>
      </c>
      <c r="AE10" s="23">
        <v>86</v>
      </c>
      <c r="AF10" s="23">
        <v>87</v>
      </c>
      <c r="AG10" s="22" t="s">
        <v>21</v>
      </c>
      <c r="AH10" s="22" t="s">
        <v>35</v>
      </c>
      <c r="AI10" s="22" t="s">
        <v>35</v>
      </c>
      <c r="AJ10" s="22" t="s">
        <v>22</v>
      </c>
      <c r="AK10" s="4">
        <f t="shared" si="1"/>
        <v>39.295000000000002</v>
      </c>
      <c r="AL10" s="4">
        <f t="shared" si="2"/>
        <v>41.674999999999997</v>
      </c>
      <c r="AM10" s="4">
        <f t="shared" si="3"/>
        <v>80.97</v>
      </c>
      <c r="AN10" s="4">
        <f t="shared" si="4"/>
        <v>86.4</v>
      </c>
    </row>
    <row r="11" spans="1:40" ht="19.5">
      <c r="A11" s="1">
        <v>9</v>
      </c>
      <c r="B11" s="2">
        <v>601</v>
      </c>
      <c r="C11" s="2" t="s">
        <v>267</v>
      </c>
      <c r="D11" s="1" t="str">
        <f>VLOOKUP(C11,課程名稱ID對照表!$A$2:$B$105,2,FALSE)</f>
        <v>1227</v>
      </c>
      <c r="E11" s="1" t="str">
        <f t="shared" si="0"/>
        <v>E602 SC</v>
      </c>
      <c r="F11" s="1" t="str">
        <f>VLOOKUP(E11,課程名稱ID對照表!$A$2:$B$105,2,FALSE)</f>
        <v>1279</v>
      </c>
      <c r="G11" s="2" t="s">
        <v>274</v>
      </c>
      <c r="H11" s="1">
        <f>VLOOKUP(G11,'學生名稱ID 對照表'!$A$2:$B$838,2,FALSE)</f>
        <v>646</v>
      </c>
      <c r="I11" s="2" t="s">
        <v>275</v>
      </c>
      <c r="J11" s="2" t="s">
        <v>276</v>
      </c>
      <c r="K11" s="1" t="str">
        <f>VLOOKUP(C11,'LA Course教師對照'!$A$2:$G$53,6,FALSE)</f>
        <v>鍾旻錦</v>
      </c>
      <c r="L11" s="1" t="str">
        <f>VLOOKUP(C11,'LA Course教師對照'!$A$2:$G$53,7,FALSE)</f>
        <v>Talita Schoeman</v>
      </c>
      <c r="M11" s="35" t="s">
        <v>1262</v>
      </c>
      <c r="N11" s="1" t="str">
        <f>VLOOKUP(K11,教師名稱ID對照表!$A$2:$B$116,2,FALSE)</f>
        <v>64</v>
      </c>
      <c r="O11" s="1" t="str">
        <f>VLOOKUP(L11,教師名稱ID對照表!$A$2:$B$116,2,FALSE)</f>
        <v>146</v>
      </c>
      <c r="P11" s="1" t="str">
        <f>VLOOKUP(M11,教師名稱ID對照表!$A$2:$B$116,2,FALSE)</f>
        <v>77</v>
      </c>
      <c r="Q11" s="14">
        <v>86.4</v>
      </c>
      <c r="R11" s="15">
        <v>85</v>
      </c>
      <c r="S11" s="15">
        <v>89</v>
      </c>
      <c r="T11" s="13" t="s">
        <v>21</v>
      </c>
      <c r="U11" s="13" t="s">
        <v>21</v>
      </c>
      <c r="V11" s="13" t="s">
        <v>21</v>
      </c>
      <c r="W11" s="13" t="s">
        <v>21</v>
      </c>
      <c r="X11" s="11">
        <v>84.16</v>
      </c>
      <c r="Y11" s="11">
        <v>85</v>
      </c>
      <c r="Z11" s="11">
        <v>88</v>
      </c>
      <c r="AA11" s="12" t="s">
        <v>21</v>
      </c>
      <c r="AB11" s="12" t="s">
        <v>22</v>
      </c>
      <c r="AC11" s="12" t="s">
        <v>21</v>
      </c>
      <c r="AD11" s="12" t="s">
        <v>21</v>
      </c>
      <c r="AE11" s="23">
        <v>90</v>
      </c>
      <c r="AF11" s="23">
        <v>93</v>
      </c>
      <c r="AG11" s="22" t="s">
        <v>21</v>
      </c>
      <c r="AH11" s="22" t="s">
        <v>22</v>
      </c>
      <c r="AI11" s="22" t="s">
        <v>21</v>
      </c>
      <c r="AJ11" s="22" t="s">
        <v>21</v>
      </c>
      <c r="AK11" s="4">
        <f t="shared" si="1"/>
        <v>43.510000000000005</v>
      </c>
      <c r="AL11" s="4">
        <f t="shared" si="2"/>
        <v>42.974000000000004</v>
      </c>
      <c r="AM11" s="4">
        <f t="shared" si="3"/>
        <v>86.484000000000009</v>
      </c>
      <c r="AN11" s="4">
        <f t="shared" si="4"/>
        <v>91.2</v>
      </c>
    </row>
    <row r="12" spans="1:40" ht="19.5">
      <c r="A12" s="1">
        <v>10</v>
      </c>
      <c r="B12" s="2">
        <v>602</v>
      </c>
      <c r="C12" s="2" t="s">
        <v>267</v>
      </c>
      <c r="D12" s="1" t="str">
        <f>VLOOKUP(C12,課程名稱ID對照表!$A$2:$B$105,2,FALSE)</f>
        <v>1227</v>
      </c>
      <c r="E12" s="1" t="str">
        <f t="shared" si="0"/>
        <v>E602 SC</v>
      </c>
      <c r="F12" s="1" t="str">
        <f>VLOOKUP(E12,課程名稱ID對照表!$A$2:$B$105,2,FALSE)</f>
        <v>1279</v>
      </c>
      <c r="G12" s="2" t="s">
        <v>277</v>
      </c>
      <c r="H12" s="1">
        <f>VLOOKUP(G12,'學生名稱ID 對照表'!$A$2:$B$838,2,FALSE)</f>
        <v>591</v>
      </c>
      <c r="I12" s="2" t="s">
        <v>278</v>
      </c>
      <c r="J12" s="2" t="s">
        <v>279</v>
      </c>
      <c r="K12" s="1" t="str">
        <f>VLOOKUP(C12,'LA Course教師對照'!$A$2:$G$53,6,FALSE)</f>
        <v>鍾旻錦</v>
      </c>
      <c r="L12" s="1" t="str">
        <f>VLOOKUP(C12,'LA Course教師對照'!$A$2:$G$53,7,FALSE)</f>
        <v>Talita Schoeman</v>
      </c>
      <c r="M12" s="35" t="s">
        <v>1262</v>
      </c>
      <c r="N12" s="1" t="str">
        <f>VLOOKUP(K12,教師名稱ID對照表!$A$2:$B$116,2,FALSE)</f>
        <v>64</v>
      </c>
      <c r="O12" s="1" t="str">
        <f>VLOOKUP(L12,教師名稱ID對照表!$A$2:$B$116,2,FALSE)</f>
        <v>146</v>
      </c>
      <c r="P12" s="1" t="str">
        <f>VLOOKUP(M12,教師名稱ID對照表!$A$2:$B$116,2,FALSE)</f>
        <v>77</v>
      </c>
      <c r="Q12" s="14">
        <v>95.1</v>
      </c>
      <c r="R12" s="15">
        <v>89</v>
      </c>
      <c r="S12" s="15">
        <v>97</v>
      </c>
      <c r="T12" s="13" t="s">
        <v>21</v>
      </c>
      <c r="U12" s="13" t="s">
        <v>21</v>
      </c>
      <c r="V12" s="13" t="s">
        <v>21</v>
      </c>
      <c r="W12" s="13" t="s">
        <v>21</v>
      </c>
      <c r="X12" s="11">
        <v>95.83</v>
      </c>
      <c r="Y12" s="11">
        <v>89</v>
      </c>
      <c r="Z12" s="11">
        <v>97</v>
      </c>
      <c r="AA12" s="12" t="s">
        <v>21</v>
      </c>
      <c r="AB12" s="12" t="s">
        <v>21</v>
      </c>
      <c r="AC12" s="12" t="s">
        <v>21</v>
      </c>
      <c r="AD12" s="12" t="s">
        <v>21</v>
      </c>
      <c r="AE12" s="23">
        <v>93</v>
      </c>
      <c r="AF12" s="23">
        <v>96</v>
      </c>
      <c r="AG12" s="22" t="s">
        <v>21</v>
      </c>
      <c r="AH12" s="22" t="s">
        <v>21</v>
      </c>
      <c r="AI12" s="22" t="s">
        <v>21</v>
      </c>
      <c r="AJ12" s="22" t="s">
        <v>21</v>
      </c>
      <c r="AK12" s="4">
        <f t="shared" si="1"/>
        <v>47.015000000000001</v>
      </c>
      <c r="AL12" s="4">
        <f t="shared" si="2"/>
        <v>47.124499999999998</v>
      </c>
      <c r="AM12" s="4">
        <f t="shared" si="3"/>
        <v>94.139499999999998</v>
      </c>
      <c r="AN12" s="4">
        <f t="shared" si="4"/>
        <v>94.2</v>
      </c>
    </row>
    <row r="13" spans="1:40" ht="19.5">
      <c r="A13" s="1">
        <v>11</v>
      </c>
      <c r="B13" s="2">
        <v>602</v>
      </c>
      <c r="C13" s="2" t="s">
        <v>267</v>
      </c>
      <c r="D13" s="1" t="str">
        <f>VLOOKUP(C13,課程名稱ID對照表!$A$2:$B$105,2,FALSE)</f>
        <v>1227</v>
      </c>
      <c r="E13" s="1" t="str">
        <f t="shared" si="0"/>
        <v>E602 SC</v>
      </c>
      <c r="F13" s="1" t="str">
        <f>VLOOKUP(E13,課程名稱ID對照表!$A$2:$B$105,2,FALSE)</f>
        <v>1279</v>
      </c>
      <c r="G13" s="2" t="s">
        <v>280</v>
      </c>
      <c r="H13" s="1">
        <f>VLOOKUP(G13,'學生名稱ID 對照表'!$A$2:$B$838,2,FALSE)</f>
        <v>595</v>
      </c>
      <c r="I13" s="2" t="s">
        <v>281</v>
      </c>
      <c r="J13" s="2" t="s">
        <v>282</v>
      </c>
      <c r="K13" s="1" t="str">
        <f>VLOOKUP(C13,'LA Course教師對照'!$A$2:$G$53,6,FALSE)</f>
        <v>鍾旻錦</v>
      </c>
      <c r="L13" s="1" t="str">
        <f>VLOOKUP(C13,'LA Course教師對照'!$A$2:$G$53,7,FALSE)</f>
        <v>Talita Schoeman</v>
      </c>
      <c r="M13" s="35" t="s">
        <v>1262</v>
      </c>
      <c r="N13" s="1" t="str">
        <f>VLOOKUP(K13,教師名稱ID對照表!$A$2:$B$116,2,FALSE)</f>
        <v>64</v>
      </c>
      <c r="O13" s="1" t="str">
        <f>VLOOKUP(L13,教師名稱ID對照表!$A$2:$B$116,2,FALSE)</f>
        <v>146</v>
      </c>
      <c r="P13" s="1" t="str">
        <f>VLOOKUP(M13,教師名稱ID對照表!$A$2:$B$116,2,FALSE)</f>
        <v>77</v>
      </c>
      <c r="Q13" s="14">
        <v>95.7</v>
      </c>
      <c r="R13" s="15">
        <v>91</v>
      </c>
      <c r="S13" s="15">
        <v>91</v>
      </c>
      <c r="T13" s="13" t="s">
        <v>21</v>
      </c>
      <c r="U13" s="13" t="s">
        <v>21</v>
      </c>
      <c r="V13" s="13" t="s">
        <v>21</v>
      </c>
      <c r="W13" s="13" t="s">
        <v>21</v>
      </c>
      <c r="X13" s="11">
        <v>89.16</v>
      </c>
      <c r="Y13" s="11">
        <v>89</v>
      </c>
      <c r="Z13" s="11">
        <v>95</v>
      </c>
      <c r="AA13" s="12" t="s">
        <v>21</v>
      </c>
      <c r="AB13" s="12" t="s">
        <v>21</v>
      </c>
      <c r="AC13" s="12" t="s">
        <v>21</v>
      </c>
      <c r="AD13" s="12" t="s">
        <v>21</v>
      </c>
      <c r="AE13" s="23">
        <v>90</v>
      </c>
      <c r="AF13" s="23">
        <v>90</v>
      </c>
      <c r="AG13" s="22" t="s">
        <v>21</v>
      </c>
      <c r="AH13" s="22" t="s">
        <v>21</v>
      </c>
      <c r="AI13" s="22" t="s">
        <v>21</v>
      </c>
      <c r="AJ13" s="22" t="s">
        <v>21</v>
      </c>
      <c r="AK13" s="4">
        <f t="shared" si="1"/>
        <v>46.204999999999998</v>
      </c>
      <c r="AL13" s="4">
        <f t="shared" si="2"/>
        <v>45.723999999999997</v>
      </c>
      <c r="AM13" s="4">
        <f t="shared" si="3"/>
        <v>91.929000000000002</v>
      </c>
      <c r="AN13" s="4">
        <f t="shared" si="4"/>
        <v>90</v>
      </c>
    </row>
    <row r="14" spans="1:40" ht="19.5">
      <c r="A14" s="1">
        <v>12</v>
      </c>
      <c r="B14" s="2">
        <v>602</v>
      </c>
      <c r="C14" s="2" t="s">
        <v>267</v>
      </c>
      <c r="D14" s="1" t="str">
        <f>VLOOKUP(C14,課程名稱ID對照表!$A$2:$B$105,2,FALSE)</f>
        <v>1227</v>
      </c>
      <c r="E14" s="1" t="str">
        <f t="shared" si="0"/>
        <v>E602 SC</v>
      </c>
      <c r="F14" s="1" t="str">
        <f>VLOOKUP(E14,課程名稱ID對照表!$A$2:$B$105,2,FALSE)</f>
        <v>1279</v>
      </c>
      <c r="G14" s="2" t="s">
        <v>283</v>
      </c>
      <c r="H14" s="1">
        <f>VLOOKUP(G14,'學生名稱ID 對照表'!$A$2:$B$838,2,FALSE)</f>
        <v>608</v>
      </c>
      <c r="I14" s="2" t="s">
        <v>224</v>
      </c>
      <c r="J14" s="2" t="s">
        <v>284</v>
      </c>
      <c r="K14" s="1" t="str">
        <f>VLOOKUP(C14,'LA Course教師對照'!$A$2:$G$53,6,FALSE)</f>
        <v>鍾旻錦</v>
      </c>
      <c r="L14" s="1" t="str">
        <f>VLOOKUP(C14,'LA Course教師對照'!$A$2:$G$53,7,FALSE)</f>
        <v>Talita Schoeman</v>
      </c>
      <c r="M14" s="35" t="s">
        <v>1262</v>
      </c>
      <c r="N14" s="1" t="str">
        <f>VLOOKUP(K14,教師名稱ID對照表!$A$2:$B$116,2,FALSE)</f>
        <v>64</v>
      </c>
      <c r="O14" s="1" t="str">
        <f>VLOOKUP(L14,教師名稱ID對照表!$A$2:$B$116,2,FALSE)</f>
        <v>146</v>
      </c>
      <c r="P14" s="1" t="str">
        <f>VLOOKUP(M14,教師名稱ID對照表!$A$2:$B$116,2,FALSE)</f>
        <v>77</v>
      </c>
      <c r="Q14" s="14">
        <v>92</v>
      </c>
      <c r="R14" s="15">
        <v>86</v>
      </c>
      <c r="S14" s="15">
        <v>81</v>
      </c>
      <c r="T14" s="13" t="s">
        <v>22</v>
      </c>
      <c r="U14" s="13" t="s">
        <v>22</v>
      </c>
      <c r="V14" s="13" t="s">
        <v>21</v>
      </c>
      <c r="W14" s="13" t="s">
        <v>22</v>
      </c>
      <c r="X14" s="11">
        <v>85.83</v>
      </c>
      <c r="Y14" s="11">
        <v>83</v>
      </c>
      <c r="Z14" s="11">
        <v>91</v>
      </c>
      <c r="AA14" s="12" t="s">
        <v>21</v>
      </c>
      <c r="AB14" s="12" t="s">
        <v>21</v>
      </c>
      <c r="AC14" s="12" t="s">
        <v>21</v>
      </c>
      <c r="AD14" s="12" t="s">
        <v>21</v>
      </c>
      <c r="AE14" s="23">
        <v>90</v>
      </c>
      <c r="AF14" s="23">
        <v>89</v>
      </c>
      <c r="AG14" s="22" t="s">
        <v>21</v>
      </c>
      <c r="AH14" s="22" t="s">
        <v>21</v>
      </c>
      <c r="AI14" s="22" t="s">
        <v>21</v>
      </c>
      <c r="AJ14" s="22" t="s">
        <v>21</v>
      </c>
      <c r="AK14" s="4">
        <f t="shared" si="1"/>
        <v>42.9</v>
      </c>
      <c r="AL14" s="4">
        <f t="shared" si="2"/>
        <v>43.524500000000003</v>
      </c>
      <c r="AM14" s="4">
        <f t="shared" si="3"/>
        <v>86.424499999999995</v>
      </c>
      <c r="AN14" s="4">
        <f t="shared" si="4"/>
        <v>89.6</v>
      </c>
    </row>
    <row r="15" spans="1:40" ht="19.5">
      <c r="A15" s="1">
        <v>13</v>
      </c>
      <c r="B15" s="2">
        <v>602</v>
      </c>
      <c r="C15" s="2" t="s">
        <v>267</v>
      </c>
      <c r="D15" s="1" t="str">
        <f>VLOOKUP(C15,課程名稱ID對照表!$A$2:$B$105,2,FALSE)</f>
        <v>1227</v>
      </c>
      <c r="E15" s="1" t="str">
        <f t="shared" si="0"/>
        <v>E602 SC</v>
      </c>
      <c r="F15" s="1" t="str">
        <f>VLOOKUP(E15,課程名稱ID對照表!$A$2:$B$105,2,FALSE)</f>
        <v>1279</v>
      </c>
      <c r="G15" s="2" t="s">
        <v>285</v>
      </c>
      <c r="H15" s="1">
        <f>VLOOKUP(G15,'學生名稱ID 對照表'!$A$2:$B$838,2,FALSE)</f>
        <v>933</v>
      </c>
      <c r="I15" s="2" t="s">
        <v>286</v>
      </c>
      <c r="J15" s="2" t="s">
        <v>287</v>
      </c>
      <c r="K15" s="1" t="str">
        <f>VLOOKUP(C15,'LA Course教師對照'!$A$2:$G$53,6,FALSE)</f>
        <v>鍾旻錦</v>
      </c>
      <c r="L15" s="1" t="str">
        <f>VLOOKUP(C15,'LA Course教師對照'!$A$2:$G$53,7,FALSE)</f>
        <v>Talita Schoeman</v>
      </c>
      <c r="M15" s="35" t="s">
        <v>1262</v>
      </c>
      <c r="N15" s="1" t="str">
        <f>VLOOKUP(K15,教師名稱ID對照表!$A$2:$B$116,2,FALSE)</f>
        <v>64</v>
      </c>
      <c r="O15" s="1" t="str">
        <f>VLOOKUP(L15,教師名稱ID對照表!$A$2:$B$116,2,FALSE)</f>
        <v>146</v>
      </c>
      <c r="P15" s="1" t="str">
        <f>VLOOKUP(M15,教師名稱ID對照表!$A$2:$B$116,2,FALSE)</f>
        <v>77</v>
      </c>
      <c r="Q15" s="14">
        <v>88.2</v>
      </c>
      <c r="R15" s="15">
        <v>86</v>
      </c>
      <c r="S15" s="15">
        <v>93</v>
      </c>
      <c r="T15" s="13" t="s">
        <v>22</v>
      </c>
      <c r="U15" s="13" t="s">
        <v>21</v>
      </c>
      <c r="V15" s="13" t="s">
        <v>21</v>
      </c>
      <c r="W15" s="13" t="s">
        <v>22</v>
      </c>
      <c r="X15" s="11">
        <v>85</v>
      </c>
      <c r="Y15" s="11">
        <v>84</v>
      </c>
      <c r="Z15" s="11">
        <v>91</v>
      </c>
      <c r="AA15" s="12" t="s">
        <v>21</v>
      </c>
      <c r="AB15" s="12" t="s">
        <v>35</v>
      </c>
      <c r="AC15" s="12" t="s">
        <v>21</v>
      </c>
      <c r="AD15" s="12" t="s">
        <v>22</v>
      </c>
      <c r="AE15" s="23">
        <v>81</v>
      </c>
      <c r="AF15" s="23">
        <v>93</v>
      </c>
      <c r="AG15" s="22" t="s">
        <v>21</v>
      </c>
      <c r="AH15" s="22" t="s">
        <v>35</v>
      </c>
      <c r="AI15" s="22" t="s">
        <v>21</v>
      </c>
      <c r="AJ15" s="22" t="s">
        <v>22</v>
      </c>
      <c r="AK15" s="4">
        <f t="shared" si="1"/>
        <v>44.730000000000004</v>
      </c>
      <c r="AL15" s="4">
        <f t="shared" si="2"/>
        <v>43.55</v>
      </c>
      <c r="AM15" s="4">
        <f t="shared" si="3"/>
        <v>88.28</v>
      </c>
      <c r="AN15" s="4">
        <f t="shared" si="4"/>
        <v>85.800000000000011</v>
      </c>
    </row>
    <row r="16" spans="1:40" ht="19.5">
      <c r="A16" s="1">
        <v>14</v>
      </c>
      <c r="B16" s="2">
        <v>602</v>
      </c>
      <c r="C16" s="2" t="s">
        <v>267</v>
      </c>
      <c r="D16" s="1" t="str">
        <f>VLOOKUP(C16,課程名稱ID對照表!$A$2:$B$105,2,FALSE)</f>
        <v>1227</v>
      </c>
      <c r="E16" s="1" t="str">
        <f t="shared" si="0"/>
        <v>E602 SC</v>
      </c>
      <c r="F16" s="1" t="str">
        <f>VLOOKUP(E16,課程名稱ID對照表!$A$2:$B$105,2,FALSE)</f>
        <v>1279</v>
      </c>
      <c r="G16" s="1" t="s">
        <v>288</v>
      </c>
      <c r="H16" s="1">
        <f>VLOOKUP(G16,'學生名稱ID 對照表'!$A$2:$B$838,2,FALSE)</f>
        <v>1115</v>
      </c>
      <c r="I16" s="1" t="s">
        <v>289</v>
      </c>
      <c r="J16" s="1" t="s">
        <v>290</v>
      </c>
      <c r="K16" s="1" t="str">
        <f>VLOOKUP(C16,'LA Course教師對照'!$A$2:$G$53,6,FALSE)</f>
        <v>鍾旻錦</v>
      </c>
      <c r="L16" s="1" t="str">
        <f>VLOOKUP(C16,'LA Course教師對照'!$A$2:$G$53,7,FALSE)</f>
        <v>Talita Schoeman</v>
      </c>
      <c r="M16" s="35" t="s">
        <v>1262</v>
      </c>
      <c r="N16" s="1" t="str">
        <f>VLOOKUP(K16,教師名稱ID對照表!$A$2:$B$116,2,FALSE)</f>
        <v>64</v>
      </c>
      <c r="O16" s="1" t="str">
        <f>VLOOKUP(L16,教師名稱ID對照表!$A$2:$B$116,2,FALSE)</f>
        <v>146</v>
      </c>
      <c r="P16" s="1" t="str">
        <f>VLOOKUP(M16,教師名稱ID對照表!$A$2:$B$116,2,FALSE)</f>
        <v>77</v>
      </c>
      <c r="Q16" s="9">
        <v>92.9</v>
      </c>
      <c r="R16" s="9">
        <v>94</v>
      </c>
      <c r="S16" s="9">
        <v>95</v>
      </c>
      <c r="T16" s="13" t="s">
        <v>21</v>
      </c>
      <c r="U16" s="13" t="s">
        <v>21</v>
      </c>
      <c r="V16" s="13" t="s">
        <v>21</v>
      </c>
      <c r="W16" s="13" t="s">
        <v>22</v>
      </c>
      <c r="X16" s="11">
        <v>88.33</v>
      </c>
      <c r="Y16" s="11">
        <v>90</v>
      </c>
      <c r="Z16" s="11">
        <v>96</v>
      </c>
      <c r="AA16" s="12" t="s">
        <v>21</v>
      </c>
      <c r="AB16" s="12" t="s">
        <v>21</v>
      </c>
      <c r="AC16" s="12" t="s">
        <v>21</v>
      </c>
      <c r="AD16" s="12" t="s">
        <v>22</v>
      </c>
      <c r="AE16" s="23">
        <v>93</v>
      </c>
      <c r="AF16" s="23">
        <v>93</v>
      </c>
      <c r="AG16" s="22" t="s">
        <v>21</v>
      </c>
      <c r="AH16" s="22" t="s">
        <v>21</v>
      </c>
      <c r="AI16" s="22" t="s">
        <v>21</v>
      </c>
      <c r="AJ16" s="22" t="s">
        <v>22</v>
      </c>
      <c r="AK16" s="4">
        <f t="shared" si="1"/>
        <v>47.034999999999997</v>
      </c>
      <c r="AL16" s="4">
        <f t="shared" si="2"/>
        <v>45.9495</v>
      </c>
      <c r="AM16" s="4">
        <f t="shared" si="3"/>
        <v>92.984499999999997</v>
      </c>
      <c r="AN16" s="4">
        <f t="shared" si="4"/>
        <v>93</v>
      </c>
    </row>
    <row r="17" spans="1:40" ht="19.5">
      <c r="A17" s="1">
        <v>15</v>
      </c>
      <c r="B17" s="2">
        <v>602</v>
      </c>
      <c r="C17" s="2" t="s">
        <v>267</v>
      </c>
      <c r="D17" s="1" t="str">
        <f>VLOOKUP(C17,課程名稱ID對照表!$A$2:$B$105,2,FALSE)</f>
        <v>1227</v>
      </c>
      <c r="E17" s="1" t="str">
        <f t="shared" si="0"/>
        <v>E602 SC</v>
      </c>
      <c r="F17" s="1" t="str">
        <f>VLOOKUP(E17,課程名稱ID對照表!$A$2:$B$105,2,FALSE)</f>
        <v>1279</v>
      </c>
      <c r="G17" s="1" t="s">
        <v>291</v>
      </c>
      <c r="H17" s="1">
        <f>VLOOKUP(G17,'學生名稱ID 對照表'!$A$2:$B$838,2,FALSE)</f>
        <v>1134</v>
      </c>
      <c r="I17" s="1" t="s">
        <v>292</v>
      </c>
      <c r="J17" s="1" t="s">
        <v>293</v>
      </c>
      <c r="K17" s="1" t="str">
        <f>VLOOKUP(C17,'LA Course教師對照'!$A$2:$G$53,6,FALSE)</f>
        <v>鍾旻錦</v>
      </c>
      <c r="L17" s="1" t="str">
        <f>VLOOKUP(C17,'LA Course教師對照'!$A$2:$G$53,7,FALSE)</f>
        <v>Talita Schoeman</v>
      </c>
      <c r="M17" s="35" t="s">
        <v>1262</v>
      </c>
      <c r="N17" s="1" t="str">
        <f>VLOOKUP(K17,教師名稱ID對照表!$A$2:$B$116,2,FALSE)</f>
        <v>64</v>
      </c>
      <c r="O17" s="1" t="str">
        <f>VLOOKUP(L17,教師名稱ID對照表!$A$2:$B$116,2,FALSE)</f>
        <v>146</v>
      </c>
      <c r="P17" s="1" t="str">
        <f>VLOOKUP(M17,教師名稱ID對照表!$A$2:$B$116,2,FALSE)</f>
        <v>77</v>
      </c>
      <c r="Q17" s="9">
        <v>98.2</v>
      </c>
      <c r="R17" s="9">
        <v>93</v>
      </c>
      <c r="S17" s="9">
        <v>99</v>
      </c>
      <c r="T17" s="13" t="s">
        <v>21</v>
      </c>
      <c r="U17" s="13" t="s">
        <v>21</v>
      </c>
      <c r="V17" s="13" t="s">
        <v>21</v>
      </c>
      <c r="W17" s="13" t="s">
        <v>21</v>
      </c>
      <c r="X17" s="11">
        <v>95.83</v>
      </c>
      <c r="Y17" s="11">
        <v>99</v>
      </c>
      <c r="Z17" s="11">
        <v>97</v>
      </c>
      <c r="AA17" s="12" t="s">
        <v>21</v>
      </c>
      <c r="AB17" s="12" t="s">
        <v>21</v>
      </c>
      <c r="AC17" s="12" t="s">
        <v>21</v>
      </c>
      <c r="AD17" s="12" t="s">
        <v>21</v>
      </c>
      <c r="AE17" s="23">
        <v>87</v>
      </c>
      <c r="AF17" s="23">
        <v>92</v>
      </c>
      <c r="AG17" s="22" t="s">
        <v>21</v>
      </c>
      <c r="AH17" s="22" t="s">
        <v>21</v>
      </c>
      <c r="AI17" s="22" t="s">
        <v>21</v>
      </c>
      <c r="AJ17" s="22" t="s">
        <v>21</v>
      </c>
      <c r="AK17" s="4">
        <f t="shared" si="1"/>
        <v>48.480000000000004</v>
      </c>
      <c r="AL17" s="4">
        <f t="shared" si="2"/>
        <v>48.624499999999998</v>
      </c>
      <c r="AM17" s="4">
        <f t="shared" si="3"/>
        <v>97.104500000000002</v>
      </c>
      <c r="AN17" s="4">
        <f t="shared" si="4"/>
        <v>89</v>
      </c>
    </row>
    <row r="18" spans="1:40" ht="19.5">
      <c r="A18" s="1">
        <v>16</v>
      </c>
      <c r="B18" s="2">
        <v>603</v>
      </c>
      <c r="C18" s="2" t="s">
        <v>267</v>
      </c>
      <c r="D18" s="1" t="str">
        <f>VLOOKUP(C18,課程名稱ID對照表!$A$2:$B$105,2,FALSE)</f>
        <v>1227</v>
      </c>
      <c r="E18" s="1" t="str">
        <f t="shared" si="0"/>
        <v>E602 SC</v>
      </c>
      <c r="F18" s="1" t="str">
        <f>VLOOKUP(E18,課程名稱ID對照表!$A$2:$B$105,2,FALSE)</f>
        <v>1279</v>
      </c>
      <c r="G18" s="1" t="s">
        <v>294</v>
      </c>
      <c r="H18" s="1">
        <f>VLOOKUP(G18,'學生名稱ID 對照表'!$A$2:$B$838,2,FALSE)</f>
        <v>650</v>
      </c>
      <c r="I18" s="1" t="s">
        <v>295</v>
      </c>
      <c r="J18" s="1" t="s">
        <v>296</v>
      </c>
      <c r="K18" s="1" t="str">
        <f>VLOOKUP(C18,'LA Course教師對照'!$A$2:$G$53,6,FALSE)</f>
        <v>鍾旻錦</v>
      </c>
      <c r="L18" s="1" t="str">
        <f>VLOOKUP(C18,'LA Course教師對照'!$A$2:$G$53,7,FALSE)</f>
        <v>Talita Schoeman</v>
      </c>
      <c r="M18" s="35" t="s">
        <v>1262</v>
      </c>
      <c r="N18" s="1" t="str">
        <f>VLOOKUP(K18,教師名稱ID對照表!$A$2:$B$116,2,FALSE)</f>
        <v>64</v>
      </c>
      <c r="O18" s="1" t="str">
        <f>VLOOKUP(L18,教師名稱ID對照表!$A$2:$B$116,2,FALSE)</f>
        <v>146</v>
      </c>
      <c r="P18" s="1" t="str">
        <f>VLOOKUP(M18,教師名稱ID對照表!$A$2:$B$116,2,FALSE)</f>
        <v>77</v>
      </c>
      <c r="Q18" s="9">
        <v>86.3</v>
      </c>
      <c r="R18" s="9">
        <v>88</v>
      </c>
      <c r="S18" s="9">
        <v>92</v>
      </c>
      <c r="T18" s="13" t="s">
        <v>22</v>
      </c>
      <c r="U18" s="13" t="s">
        <v>21</v>
      </c>
      <c r="V18" s="13" t="s">
        <v>21</v>
      </c>
      <c r="W18" s="13" t="s">
        <v>21</v>
      </c>
      <c r="X18" s="11">
        <v>92.5</v>
      </c>
      <c r="Y18" s="11">
        <v>83</v>
      </c>
      <c r="Z18" s="11">
        <v>80</v>
      </c>
      <c r="AA18" s="12" t="s">
        <v>21</v>
      </c>
      <c r="AB18" s="12" t="s">
        <v>22</v>
      </c>
      <c r="AC18" s="12" t="s">
        <v>21</v>
      </c>
      <c r="AD18" s="12" t="s">
        <v>21</v>
      </c>
      <c r="AE18" s="23">
        <v>90</v>
      </c>
      <c r="AF18" s="23">
        <v>96</v>
      </c>
      <c r="AG18" s="22" t="s">
        <v>21</v>
      </c>
      <c r="AH18" s="22" t="s">
        <v>22</v>
      </c>
      <c r="AI18" s="22" t="s">
        <v>21</v>
      </c>
      <c r="AJ18" s="22" t="s">
        <v>21</v>
      </c>
      <c r="AK18" s="4">
        <f t="shared" si="1"/>
        <v>44.545000000000002</v>
      </c>
      <c r="AL18" s="4">
        <f t="shared" si="2"/>
        <v>42.325000000000003</v>
      </c>
      <c r="AM18" s="4">
        <f t="shared" si="3"/>
        <v>86.87</v>
      </c>
      <c r="AN18" s="4">
        <f t="shared" si="4"/>
        <v>92.4</v>
      </c>
    </row>
    <row r="19" spans="1:40" ht="19.5">
      <c r="A19" s="1">
        <v>17</v>
      </c>
      <c r="B19" s="2">
        <v>603</v>
      </c>
      <c r="C19" s="2" t="s">
        <v>267</v>
      </c>
      <c r="D19" s="1" t="str">
        <f>VLOOKUP(C19,課程名稱ID對照表!$A$2:$B$105,2,FALSE)</f>
        <v>1227</v>
      </c>
      <c r="E19" s="1" t="str">
        <f t="shared" si="0"/>
        <v>E602 SC</v>
      </c>
      <c r="F19" s="1" t="str">
        <f>VLOOKUP(E19,課程名稱ID對照表!$A$2:$B$105,2,FALSE)</f>
        <v>1279</v>
      </c>
      <c r="G19" s="1" t="s">
        <v>297</v>
      </c>
      <c r="H19" s="1">
        <f>VLOOKUP(G19,'學生名稱ID 對照表'!$A$2:$B$838,2,FALSE)</f>
        <v>919</v>
      </c>
      <c r="I19" s="1" t="s">
        <v>298</v>
      </c>
      <c r="J19" s="1" t="s">
        <v>299</v>
      </c>
      <c r="K19" s="1" t="str">
        <f>VLOOKUP(C19,'LA Course教師對照'!$A$2:$G$53,6,FALSE)</f>
        <v>鍾旻錦</v>
      </c>
      <c r="L19" s="1" t="str">
        <f>VLOOKUP(C19,'LA Course教師對照'!$A$2:$G$53,7,FALSE)</f>
        <v>Talita Schoeman</v>
      </c>
      <c r="M19" s="35" t="s">
        <v>1262</v>
      </c>
      <c r="N19" s="1" t="str">
        <f>VLOOKUP(K19,教師名稱ID對照表!$A$2:$B$116,2,FALSE)</f>
        <v>64</v>
      </c>
      <c r="O19" s="1" t="str">
        <f>VLOOKUP(L19,教師名稱ID對照表!$A$2:$B$116,2,FALSE)</f>
        <v>146</v>
      </c>
      <c r="P19" s="1" t="str">
        <f>VLOOKUP(M19,教師名稱ID對照表!$A$2:$B$116,2,FALSE)</f>
        <v>77</v>
      </c>
      <c r="Q19" s="9">
        <v>81.8</v>
      </c>
      <c r="R19" s="9">
        <v>90</v>
      </c>
      <c r="S19" s="9">
        <v>91</v>
      </c>
      <c r="T19" s="13" t="s">
        <v>22</v>
      </c>
      <c r="U19" s="13" t="s">
        <v>21</v>
      </c>
      <c r="V19" s="13" t="s">
        <v>21</v>
      </c>
      <c r="W19" s="13" t="s">
        <v>35</v>
      </c>
      <c r="X19" s="11">
        <v>80</v>
      </c>
      <c r="Y19" s="11">
        <v>92</v>
      </c>
      <c r="Z19" s="11">
        <v>91</v>
      </c>
      <c r="AA19" s="12" t="s">
        <v>21</v>
      </c>
      <c r="AB19" s="12" t="s">
        <v>21</v>
      </c>
      <c r="AC19" s="12" t="s">
        <v>21</v>
      </c>
      <c r="AD19" s="12" t="s">
        <v>22</v>
      </c>
      <c r="AE19" s="23">
        <v>87</v>
      </c>
      <c r="AF19" s="23">
        <v>93</v>
      </c>
      <c r="AG19" s="22" t="s">
        <v>21</v>
      </c>
      <c r="AH19" s="22" t="s">
        <v>21</v>
      </c>
      <c r="AI19" s="22" t="s">
        <v>21</v>
      </c>
      <c r="AJ19" s="22" t="s">
        <v>22</v>
      </c>
      <c r="AK19" s="4">
        <f t="shared" si="1"/>
        <v>43.97</v>
      </c>
      <c r="AL19" s="4">
        <f t="shared" si="2"/>
        <v>44</v>
      </c>
      <c r="AM19" s="4">
        <f t="shared" si="3"/>
        <v>87.97</v>
      </c>
      <c r="AN19" s="4">
        <f t="shared" si="4"/>
        <v>89.4</v>
      </c>
    </row>
    <row r="20" spans="1:40" ht="19.5">
      <c r="A20" s="1">
        <v>18</v>
      </c>
      <c r="B20" s="2">
        <v>603</v>
      </c>
      <c r="C20" s="2" t="s">
        <v>267</v>
      </c>
      <c r="D20" s="1" t="str">
        <f>VLOOKUP(C20,課程名稱ID對照表!$A$2:$B$105,2,FALSE)</f>
        <v>1227</v>
      </c>
      <c r="E20" s="1" t="str">
        <f t="shared" si="0"/>
        <v>E602 SC</v>
      </c>
      <c r="F20" s="1" t="str">
        <f>VLOOKUP(E20,課程名稱ID對照表!$A$2:$B$105,2,FALSE)</f>
        <v>1279</v>
      </c>
      <c r="G20" s="1" t="s">
        <v>300</v>
      </c>
      <c r="H20" s="1">
        <f>VLOOKUP(G20,'學生名稱ID 對照表'!$A$2:$B$838,2,FALSE)</f>
        <v>1136</v>
      </c>
      <c r="I20" s="1" t="s">
        <v>301</v>
      </c>
      <c r="J20" s="1" t="s">
        <v>302</v>
      </c>
      <c r="K20" s="1" t="str">
        <f>VLOOKUP(C20,'LA Course教師對照'!$A$2:$G$53,6,FALSE)</f>
        <v>鍾旻錦</v>
      </c>
      <c r="L20" s="1" t="str">
        <f>VLOOKUP(C20,'LA Course教師對照'!$A$2:$G$53,7,FALSE)</f>
        <v>Talita Schoeman</v>
      </c>
      <c r="M20" s="35" t="s">
        <v>1262</v>
      </c>
      <c r="N20" s="1" t="str">
        <f>VLOOKUP(K20,教師名稱ID對照表!$A$2:$B$116,2,FALSE)</f>
        <v>64</v>
      </c>
      <c r="O20" s="1" t="str">
        <f>VLOOKUP(L20,教師名稱ID對照表!$A$2:$B$116,2,FALSE)</f>
        <v>146</v>
      </c>
      <c r="P20" s="1" t="str">
        <f>VLOOKUP(M20,教師名稱ID對照表!$A$2:$B$116,2,FALSE)</f>
        <v>77</v>
      </c>
      <c r="Q20" s="9">
        <v>97.5</v>
      </c>
      <c r="R20" s="9">
        <v>93</v>
      </c>
      <c r="S20" s="9">
        <v>96</v>
      </c>
      <c r="T20" s="13" t="s">
        <v>21</v>
      </c>
      <c r="U20" s="13" t="s">
        <v>21</v>
      </c>
      <c r="V20" s="13" t="s">
        <v>21</v>
      </c>
      <c r="W20" s="13" t="s">
        <v>21</v>
      </c>
      <c r="X20" s="11">
        <v>95</v>
      </c>
      <c r="Y20" s="11">
        <v>97</v>
      </c>
      <c r="Z20" s="11">
        <v>99</v>
      </c>
      <c r="AA20" s="12" t="s">
        <v>21</v>
      </c>
      <c r="AB20" s="12" t="s">
        <v>21</v>
      </c>
      <c r="AC20" s="12" t="s">
        <v>21</v>
      </c>
      <c r="AD20" s="12" t="s">
        <v>21</v>
      </c>
      <c r="AE20" s="23">
        <v>90</v>
      </c>
      <c r="AF20" s="23">
        <v>90</v>
      </c>
      <c r="AG20" s="22" t="s">
        <v>21</v>
      </c>
      <c r="AH20" s="22" t="s">
        <v>21</v>
      </c>
      <c r="AI20" s="22" t="s">
        <v>21</v>
      </c>
      <c r="AJ20" s="22" t="s">
        <v>21</v>
      </c>
      <c r="AK20" s="4">
        <f t="shared" si="1"/>
        <v>47.775000000000006</v>
      </c>
      <c r="AL20" s="4">
        <f t="shared" si="2"/>
        <v>48.599999999999994</v>
      </c>
      <c r="AM20" s="4">
        <f t="shared" si="3"/>
        <v>96.375</v>
      </c>
      <c r="AN20" s="4">
        <f t="shared" si="4"/>
        <v>90</v>
      </c>
    </row>
    <row r="21" spans="1:40" ht="19.5">
      <c r="A21" s="1">
        <v>19</v>
      </c>
      <c r="B21" s="2">
        <v>601</v>
      </c>
      <c r="C21" s="2" t="s">
        <v>303</v>
      </c>
      <c r="D21" s="1" t="str">
        <f>VLOOKUP(C21,課程名稱ID對照表!$A$2:$B$105,2,FALSE)</f>
        <v>1228</v>
      </c>
      <c r="E21" s="1" t="str">
        <f t="shared" si="0"/>
        <v>E603 SC</v>
      </c>
      <c r="F21" s="1" t="str">
        <f>VLOOKUP(E21,課程名稱ID對照表!$A$2:$B$105,2,FALSE)</f>
        <v>1280</v>
      </c>
      <c r="G21" s="1" t="s">
        <v>304</v>
      </c>
      <c r="H21" s="1">
        <f>VLOOKUP(G21,'學生名稱ID 對照表'!$A$2:$B$838,2,FALSE)</f>
        <v>596</v>
      </c>
      <c r="I21" s="1" t="s">
        <v>305</v>
      </c>
      <c r="J21" s="1" t="s">
        <v>306</v>
      </c>
      <c r="K21" s="1" t="str">
        <f>VLOOKUP(C21,'LA Course教師對照'!$A$2:$G$53,6,FALSE)</f>
        <v>鍾旻錦</v>
      </c>
      <c r="L21" s="1" t="str">
        <f>VLOOKUP(C21,'LA Course教師對照'!$A$2:$G$53,7,FALSE)</f>
        <v>Gary Nortje</v>
      </c>
      <c r="M21" s="35" t="s">
        <v>1262</v>
      </c>
      <c r="N21" s="1" t="str">
        <f>VLOOKUP(K21,教師名稱ID對照表!$A$2:$B$116,2,FALSE)</f>
        <v>64</v>
      </c>
      <c r="O21" s="1" t="str">
        <f>VLOOKUP(L21,教師名稱ID對照表!$A$2:$B$116,2,FALSE)</f>
        <v>68</v>
      </c>
      <c r="P21" s="1" t="str">
        <f>VLOOKUP(M21,教師名稱ID對照表!$A$2:$B$116,2,FALSE)</f>
        <v>77</v>
      </c>
      <c r="Q21" s="9">
        <v>76.599999999999994</v>
      </c>
      <c r="R21" s="9">
        <v>80</v>
      </c>
      <c r="S21" s="9">
        <v>76</v>
      </c>
      <c r="T21" s="13" t="s">
        <v>35</v>
      </c>
      <c r="U21" s="13" t="s">
        <v>22</v>
      </c>
      <c r="V21" s="13" t="s">
        <v>21</v>
      </c>
      <c r="W21" s="13" t="s">
        <v>35</v>
      </c>
      <c r="X21" s="11">
        <v>75</v>
      </c>
      <c r="Y21" s="11">
        <v>82</v>
      </c>
      <c r="Z21" s="11">
        <v>73</v>
      </c>
      <c r="AA21" s="12" t="s">
        <v>22</v>
      </c>
      <c r="AB21" s="12" t="s">
        <v>35</v>
      </c>
      <c r="AC21" s="12" t="s">
        <v>35</v>
      </c>
      <c r="AD21" s="12" t="s">
        <v>35</v>
      </c>
      <c r="AE21" s="23">
        <v>93</v>
      </c>
      <c r="AF21" s="23">
        <v>96</v>
      </c>
      <c r="AG21" s="22" t="s">
        <v>21</v>
      </c>
      <c r="AH21" s="22" t="s">
        <v>35</v>
      </c>
      <c r="AI21" s="22" t="s">
        <v>35</v>
      </c>
      <c r="AJ21" s="22" t="s">
        <v>35</v>
      </c>
      <c r="AK21" s="4">
        <f t="shared" si="1"/>
        <v>38.69</v>
      </c>
      <c r="AL21" s="4">
        <f t="shared" si="2"/>
        <v>38.15</v>
      </c>
      <c r="AM21" s="4">
        <f t="shared" si="3"/>
        <v>76.84</v>
      </c>
      <c r="AN21" s="4">
        <f t="shared" si="4"/>
        <v>94.2</v>
      </c>
    </row>
    <row r="22" spans="1:40" ht="19.5">
      <c r="A22" s="1">
        <v>20</v>
      </c>
      <c r="B22" s="2">
        <v>601</v>
      </c>
      <c r="C22" s="2" t="s">
        <v>303</v>
      </c>
      <c r="D22" s="1" t="str">
        <f>VLOOKUP(C22,課程名稱ID對照表!$A$2:$B$105,2,FALSE)</f>
        <v>1228</v>
      </c>
      <c r="E22" s="1" t="str">
        <f t="shared" si="0"/>
        <v>E603 SC</v>
      </c>
      <c r="F22" s="1" t="str">
        <f>VLOOKUP(E22,課程名稱ID對照表!$A$2:$B$105,2,FALSE)</f>
        <v>1280</v>
      </c>
      <c r="G22" s="1" t="s">
        <v>307</v>
      </c>
      <c r="H22" s="1">
        <f>VLOOKUP(G22,'學生名稱ID 對照表'!$A$2:$B$838,2,FALSE)</f>
        <v>604</v>
      </c>
      <c r="I22" s="1" t="s">
        <v>308</v>
      </c>
      <c r="J22" s="1" t="s">
        <v>309</v>
      </c>
      <c r="K22" s="1" t="str">
        <f>VLOOKUP(C22,'LA Course教師對照'!$A$2:$G$53,6,FALSE)</f>
        <v>鍾旻錦</v>
      </c>
      <c r="L22" s="1" t="str">
        <f>VLOOKUP(C22,'LA Course教師對照'!$A$2:$G$53,7,FALSE)</f>
        <v>Gary Nortje</v>
      </c>
      <c r="M22" s="35" t="s">
        <v>1262</v>
      </c>
      <c r="N22" s="1" t="str">
        <f>VLOOKUP(K22,教師名稱ID對照表!$A$2:$B$116,2,FALSE)</f>
        <v>64</v>
      </c>
      <c r="O22" s="1" t="str">
        <f>VLOOKUP(L22,教師名稱ID對照表!$A$2:$B$116,2,FALSE)</f>
        <v>68</v>
      </c>
      <c r="P22" s="1" t="str">
        <f>VLOOKUP(M22,教師名稱ID對照表!$A$2:$B$116,2,FALSE)</f>
        <v>77</v>
      </c>
      <c r="Q22" s="9">
        <v>87.1</v>
      </c>
      <c r="R22" s="9">
        <v>88</v>
      </c>
      <c r="S22" s="9">
        <v>88</v>
      </c>
      <c r="T22" s="13" t="s">
        <v>22</v>
      </c>
      <c r="U22" s="13" t="s">
        <v>21</v>
      </c>
      <c r="V22" s="13" t="s">
        <v>21</v>
      </c>
      <c r="W22" s="13" t="s">
        <v>35</v>
      </c>
      <c r="X22" s="11">
        <v>90</v>
      </c>
      <c r="Y22" s="11">
        <v>89</v>
      </c>
      <c r="Z22" s="11">
        <v>91</v>
      </c>
      <c r="AA22" s="12" t="s">
        <v>22</v>
      </c>
      <c r="AB22" s="12" t="s">
        <v>22</v>
      </c>
      <c r="AC22" s="12" t="s">
        <v>35</v>
      </c>
      <c r="AD22" s="12" t="s">
        <v>95</v>
      </c>
      <c r="AE22" s="23">
        <v>96</v>
      </c>
      <c r="AF22" s="23">
        <v>98</v>
      </c>
      <c r="AG22" s="22" t="s">
        <v>21</v>
      </c>
      <c r="AH22" s="22" t="s">
        <v>22</v>
      </c>
      <c r="AI22" s="22" t="s">
        <v>35</v>
      </c>
      <c r="AJ22" s="22" t="s">
        <v>35</v>
      </c>
      <c r="AK22" s="4">
        <f t="shared" si="1"/>
        <v>43.865000000000002</v>
      </c>
      <c r="AL22" s="4">
        <f t="shared" si="2"/>
        <v>45.05</v>
      </c>
      <c r="AM22" s="4">
        <f t="shared" si="3"/>
        <v>88.914999999999992</v>
      </c>
      <c r="AN22" s="4">
        <f t="shared" si="4"/>
        <v>96.8</v>
      </c>
    </row>
    <row r="23" spans="1:40" ht="19.5">
      <c r="A23" s="1">
        <v>21</v>
      </c>
      <c r="B23" s="2">
        <v>601</v>
      </c>
      <c r="C23" s="2" t="s">
        <v>303</v>
      </c>
      <c r="D23" s="1" t="str">
        <f>VLOOKUP(C23,課程名稱ID對照表!$A$2:$B$105,2,FALSE)</f>
        <v>1228</v>
      </c>
      <c r="E23" s="1" t="str">
        <f t="shared" si="0"/>
        <v>E603 SC</v>
      </c>
      <c r="F23" s="1" t="str">
        <f>VLOOKUP(E23,課程名稱ID對照表!$A$2:$B$105,2,FALSE)</f>
        <v>1280</v>
      </c>
      <c r="G23" s="1" t="s">
        <v>310</v>
      </c>
      <c r="H23" s="1">
        <f>VLOOKUP(G23,'學生名稱ID 對照表'!$A$2:$B$838,2,FALSE)</f>
        <v>658</v>
      </c>
      <c r="I23" s="1" t="s">
        <v>311</v>
      </c>
      <c r="J23" s="1" t="s">
        <v>312</v>
      </c>
      <c r="K23" s="1" t="str">
        <f>VLOOKUP(C23,'LA Course教師對照'!$A$2:$G$53,6,FALSE)</f>
        <v>鍾旻錦</v>
      </c>
      <c r="L23" s="1" t="str">
        <f>VLOOKUP(C23,'LA Course教師對照'!$A$2:$G$53,7,FALSE)</f>
        <v>Gary Nortje</v>
      </c>
      <c r="M23" s="35" t="s">
        <v>1262</v>
      </c>
      <c r="N23" s="1" t="str">
        <f>VLOOKUP(K23,教師名稱ID對照表!$A$2:$B$116,2,FALSE)</f>
        <v>64</v>
      </c>
      <c r="O23" s="1" t="str">
        <f>VLOOKUP(L23,教師名稱ID對照表!$A$2:$B$116,2,FALSE)</f>
        <v>68</v>
      </c>
      <c r="P23" s="1" t="str">
        <f>VLOOKUP(M23,教師名稱ID對照表!$A$2:$B$116,2,FALSE)</f>
        <v>77</v>
      </c>
      <c r="Q23" s="9">
        <v>89.5</v>
      </c>
      <c r="R23" s="9">
        <v>90</v>
      </c>
      <c r="S23" s="9">
        <v>83</v>
      </c>
      <c r="T23" s="13" t="s">
        <v>21</v>
      </c>
      <c r="U23" s="13" t="s">
        <v>21</v>
      </c>
      <c r="V23" s="13" t="s">
        <v>21</v>
      </c>
      <c r="W23" s="13" t="s">
        <v>21</v>
      </c>
      <c r="X23" s="11">
        <v>90</v>
      </c>
      <c r="Y23" s="11">
        <v>90</v>
      </c>
      <c r="Z23" s="11">
        <v>89</v>
      </c>
      <c r="AA23" s="12" t="s">
        <v>21</v>
      </c>
      <c r="AB23" s="12" t="s">
        <v>21</v>
      </c>
      <c r="AC23" s="12" t="s">
        <v>21</v>
      </c>
      <c r="AD23" s="12" t="s">
        <v>21</v>
      </c>
      <c r="AE23" s="23">
        <v>93</v>
      </c>
      <c r="AF23" s="23">
        <v>96</v>
      </c>
      <c r="AG23" s="22" t="s">
        <v>21</v>
      </c>
      <c r="AH23" s="22" t="s">
        <v>21</v>
      </c>
      <c r="AI23" s="22" t="s">
        <v>21</v>
      </c>
      <c r="AJ23" s="22" t="s">
        <v>21</v>
      </c>
      <c r="AK23" s="4">
        <f t="shared" si="1"/>
        <v>43.524999999999999</v>
      </c>
      <c r="AL23" s="4">
        <f t="shared" si="2"/>
        <v>44.8</v>
      </c>
      <c r="AM23" s="4">
        <f t="shared" si="3"/>
        <v>88.324999999999989</v>
      </c>
      <c r="AN23" s="4">
        <f t="shared" si="4"/>
        <v>94.2</v>
      </c>
    </row>
    <row r="24" spans="1:40" ht="19.5">
      <c r="A24" s="1">
        <v>22</v>
      </c>
      <c r="B24" s="2">
        <v>601</v>
      </c>
      <c r="C24" s="2" t="s">
        <v>303</v>
      </c>
      <c r="D24" s="1" t="str">
        <f>VLOOKUP(C24,課程名稱ID對照表!$A$2:$B$105,2,FALSE)</f>
        <v>1228</v>
      </c>
      <c r="E24" s="1" t="str">
        <f t="shared" si="0"/>
        <v>E603 SC</v>
      </c>
      <c r="F24" s="1" t="str">
        <f>VLOOKUP(E24,課程名稱ID對照表!$A$2:$B$105,2,FALSE)</f>
        <v>1280</v>
      </c>
      <c r="G24" s="1" t="s">
        <v>313</v>
      </c>
      <c r="H24" s="1">
        <f>VLOOKUP(G24,'學生名稱ID 對照表'!$A$2:$B$838,2,FALSE)</f>
        <v>659</v>
      </c>
      <c r="I24" s="1" t="s">
        <v>314</v>
      </c>
      <c r="J24" s="1" t="s">
        <v>315</v>
      </c>
      <c r="K24" s="1" t="str">
        <f>VLOOKUP(C24,'LA Course教師對照'!$A$2:$G$53,6,FALSE)</f>
        <v>鍾旻錦</v>
      </c>
      <c r="L24" s="1" t="str">
        <f>VLOOKUP(C24,'LA Course教師對照'!$A$2:$G$53,7,FALSE)</f>
        <v>Gary Nortje</v>
      </c>
      <c r="M24" s="35" t="s">
        <v>1262</v>
      </c>
      <c r="N24" s="1" t="str">
        <f>VLOOKUP(K24,教師名稱ID對照表!$A$2:$B$116,2,FALSE)</f>
        <v>64</v>
      </c>
      <c r="O24" s="1" t="str">
        <f>VLOOKUP(L24,教師名稱ID對照表!$A$2:$B$116,2,FALSE)</f>
        <v>68</v>
      </c>
      <c r="P24" s="1" t="str">
        <f>VLOOKUP(M24,教師名稱ID對照表!$A$2:$B$116,2,FALSE)</f>
        <v>77</v>
      </c>
      <c r="Q24" s="9">
        <v>78.2</v>
      </c>
      <c r="R24" s="9">
        <v>89</v>
      </c>
      <c r="S24" s="9">
        <v>83</v>
      </c>
      <c r="T24" s="13" t="s">
        <v>22</v>
      </c>
      <c r="U24" s="13" t="s">
        <v>22</v>
      </c>
      <c r="V24" s="13" t="s">
        <v>22</v>
      </c>
      <c r="W24" s="13" t="s">
        <v>22</v>
      </c>
      <c r="X24" s="11">
        <v>75</v>
      </c>
      <c r="Y24" s="11">
        <v>89</v>
      </c>
      <c r="Z24" s="11">
        <v>83</v>
      </c>
      <c r="AA24" s="12" t="s">
        <v>22</v>
      </c>
      <c r="AB24" s="12" t="s">
        <v>21</v>
      </c>
      <c r="AC24" s="12" t="s">
        <v>21</v>
      </c>
      <c r="AD24" s="12" t="s">
        <v>21</v>
      </c>
      <c r="AE24" s="23">
        <v>90</v>
      </c>
      <c r="AF24" s="23">
        <v>93</v>
      </c>
      <c r="AG24" s="22" t="s">
        <v>21</v>
      </c>
      <c r="AH24" s="22" t="s">
        <v>21</v>
      </c>
      <c r="AI24" s="22" t="s">
        <v>21</v>
      </c>
      <c r="AJ24" s="22" t="s">
        <v>21</v>
      </c>
      <c r="AK24" s="4">
        <f t="shared" si="1"/>
        <v>41.68</v>
      </c>
      <c r="AL24" s="4">
        <f t="shared" si="2"/>
        <v>41.2</v>
      </c>
      <c r="AM24" s="4">
        <f t="shared" si="3"/>
        <v>82.88</v>
      </c>
      <c r="AN24" s="4">
        <f t="shared" si="4"/>
        <v>91.2</v>
      </c>
    </row>
    <row r="25" spans="1:40" ht="19.5">
      <c r="A25" s="1">
        <v>23</v>
      </c>
      <c r="B25" s="2">
        <v>601</v>
      </c>
      <c r="C25" s="2" t="s">
        <v>303</v>
      </c>
      <c r="D25" s="1" t="str">
        <f>VLOOKUP(C25,課程名稱ID對照表!$A$2:$B$105,2,FALSE)</f>
        <v>1228</v>
      </c>
      <c r="E25" s="1" t="str">
        <f t="shared" si="0"/>
        <v>E603 SC</v>
      </c>
      <c r="F25" s="1" t="str">
        <f>VLOOKUP(E25,課程名稱ID對照表!$A$2:$B$105,2,FALSE)</f>
        <v>1280</v>
      </c>
      <c r="G25" s="1" t="s">
        <v>316</v>
      </c>
      <c r="H25" s="1">
        <f>VLOOKUP(G25,'學生名稱ID 對照表'!$A$2:$B$838,2,FALSE)</f>
        <v>897</v>
      </c>
      <c r="I25" s="1" t="s">
        <v>317</v>
      </c>
      <c r="J25" s="1" t="s">
        <v>318</v>
      </c>
      <c r="K25" s="1" t="str">
        <f>VLOOKUP(C25,'LA Course教師對照'!$A$2:$G$53,6,FALSE)</f>
        <v>鍾旻錦</v>
      </c>
      <c r="L25" s="1" t="str">
        <f>VLOOKUP(C25,'LA Course教師對照'!$A$2:$G$53,7,FALSE)</f>
        <v>Gary Nortje</v>
      </c>
      <c r="M25" s="35" t="s">
        <v>1262</v>
      </c>
      <c r="N25" s="1" t="str">
        <f>VLOOKUP(K25,教師名稱ID對照表!$A$2:$B$116,2,FALSE)</f>
        <v>64</v>
      </c>
      <c r="O25" s="1" t="str">
        <f>VLOOKUP(L25,教師名稱ID對照表!$A$2:$B$116,2,FALSE)</f>
        <v>68</v>
      </c>
      <c r="P25" s="1" t="str">
        <f>VLOOKUP(M25,教師名稱ID對照表!$A$2:$B$116,2,FALSE)</f>
        <v>77</v>
      </c>
      <c r="Q25" s="9">
        <v>92.6</v>
      </c>
      <c r="R25" s="9">
        <v>94</v>
      </c>
      <c r="S25" s="9">
        <v>94</v>
      </c>
      <c r="T25" s="13" t="s">
        <v>21</v>
      </c>
      <c r="U25" s="13" t="s">
        <v>21</v>
      </c>
      <c r="V25" s="13" t="s">
        <v>21</v>
      </c>
      <c r="W25" s="13" t="s">
        <v>21</v>
      </c>
      <c r="X25" s="11">
        <v>94.16</v>
      </c>
      <c r="Y25" s="11">
        <v>96</v>
      </c>
      <c r="Z25" s="11">
        <v>95</v>
      </c>
      <c r="AA25" s="12" t="s">
        <v>21</v>
      </c>
      <c r="AB25" s="12" t="s">
        <v>21</v>
      </c>
      <c r="AC25" s="12" t="s">
        <v>21</v>
      </c>
      <c r="AD25" s="12" t="s">
        <v>21</v>
      </c>
      <c r="AE25" s="23">
        <v>88</v>
      </c>
      <c r="AF25" s="23">
        <v>91</v>
      </c>
      <c r="AG25" s="22" t="s">
        <v>21</v>
      </c>
      <c r="AH25" s="22" t="s">
        <v>21</v>
      </c>
      <c r="AI25" s="22" t="s">
        <v>21</v>
      </c>
      <c r="AJ25" s="22" t="s">
        <v>21</v>
      </c>
      <c r="AK25" s="4">
        <f t="shared" si="1"/>
        <v>46.79</v>
      </c>
      <c r="AL25" s="4">
        <f t="shared" si="2"/>
        <v>47.524000000000001</v>
      </c>
      <c r="AM25" s="4">
        <f t="shared" si="3"/>
        <v>94.313999999999993</v>
      </c>
      <c r="AN25" s="4">
        <f t="shared" si="4"/>
        <v>89.199999999999989</v>
      </c>
    </row>
    <row r="26" spans="1:40" ht="19.5">
      <c r="A26" s="1">
        <v>24</v>
      </c>
      <c r="B26" s="2">
        <v>601</v>
      </c>
      <c r="C26" s="2" t="s">
        <v>303</v>
      </c>
      <c r="D26" s="1" t="str">
        <f>VLOOKUP(C26,課程名稱ID對照表!$A$2:$B$105,2,FALSE)</f>
        <v>1228</v>
      </c>
      <c r="E26" s="1" t="str">
        <f t="shared" si="0"/>
        <v>E603 SC</v>
      </c>
      <c r="F26" s="1" t="str">
        <f>VLOOKUP(E26,課程名稱ID對照表!$A$2:$B$105,2,FALSE)</f>
        <v>1280</v>
      </c>
      <c r="G26" s="1" t="s">
        <v>319</v>
      </c>
      <c r="H26" s="1">
        <f>VLOOKUP(G26,'學生名稱ID 對照表'!$A$2:$B$838,2,FALSE)</f>
        <v>1116</v>
      </c>
      <c r="I26" s="1" t="s">
        <v>320</v>
      </c>
      <c r="J26" s="1" t="s">
        <v>321</v>
      </c>
      <c r="K26" s="1" t="str">
        <f>VLOOKUP(C26,'LA Course教師對照'!$A$2:$G$53,6,FALSE)</f>
        <v>鍾旻錦</v>
      </c>
      <c r="L26" s="1" t="str">
        <f>VLOOKUP(C26,'LA Course教師對照'!$A$2:$G$53,7,FALSE)</f>
        <v>Gary Nortje</v>
      </c>
      <c r="M26" s="35" t="s">
        <v>1262</v>
      </c>
      <c r="N26" s="1" t="str">
        <f>VLOOKUP(K26,教師名稱ID對照表!$A$2:$B$116,2,FALSE)</f>
        <v>64</v>
      </c>
      <c r="O26" s="1" t="str">
        <f>VLOOKUP(L26,教師名稱ID對照表!$A$2:$B$116,2,FALSE)</f>
        <v>68</v>
      </c>
      <c r="P26" s="1" t="str">
        <f>VLOOKUP(M26,教師名稱ID對照表!$A$2:$B$116,2,FALSE)</f>
        <v>77</v>
      </c>
      <c r="Q26" s="9">
        <v>92</v>
      </c>
      <c r="R26" s="9">
        <v>95</v>
      </c>
      <c r="S26" s="9">
        <v>95</v>
      </c>
      <c r="T26" s="13" t="s">
        <v>21</v>
      </c>
      <c r="U26" s="13" t="s">
        <v>21</v>
      </c>
      <c r="V26" s="13" t="s">
        <v>21</v>
      </c>
      <c r="W26" s="13" t="s">
        <v>21</v>
      </c>
      <c r="X26" s="11">
        <v>90</v>
      </c>
      <c r="Y26" s="11">
        <v>97</v>
      </c>
      <c r="Z26" s="11">
        <v>94</v>
      </c>
      <c r="AA26" s="12" t="s">
        <v>21</v>
      </c>
      <c r="AB26" s="12" t="s">
        <v>21</v>
      </c>
      <c r="AC26" s="12" t="s">
        <v>22</v>
      </c>
      <c r="AD26" s="12" t="s">
        <v>22</v>
      </c>
      <c r="AE26" s="23">
        <v>97</v>
      </c>
      <c r="AF26" s="23">
        <v>98</v>
      </c>
      <c r="AG26" s="22" t="s">
        <v>21</v>
      </c>
      <c r="AH26" s="22" t="s">
        <v>21</v>
      </c>
      <c r="AI26" s="22" t="s">
        <v>22</v>
      </c>
      <c r="AJ26" s="22" t="s">
        <v>22</v>
      </c>
      <c r="AK26" s="4">
        <f t="shared" si="1"/>
        <v>47.05</v>
      </c>
      <c r="AL26" s="4">
        <f t="shared" si="2"/>
        <v>46.849999999999994</v>
      </c>
      <c r="AM26" s="4">
        <f t="shared" si="3"/>
        <v>93.899999999999991</v>
      </c>
      <c r="AN26" s="4">
        <f t="shared" si="4"/>
        <v>97.4</v>
      </c>
    </row>
    <row r="27" spans="1:40" ht="19.5">
      <c r="A27" s="1">
        <v>25</v>
      </c>
      <c r="B27" s="2">
        <v>601</v>
      </c>
      <c r="C27" s="2" t="s">
        <v>303</v>
      </c>
      <c r="D27" s="1" t="str">
        <f>VLOOKUP(C27,課程名稱ID對照表!$A$2:$B$105,2,FALSE)</f>
        <v>1228</v>
      </c>
      <c r="E27" s="1" t="str">
        <f t="shared" si="0"/>
        <v>E603 SC</v>
      </c>
      <c r="F27" s="1" t="str">
        <f>VLOOKUP(E27,課程名稱ID對照表!$A$2:$B$105,2,FALSE)</f>
        <v>1280</v>
      </c>
      <c r="G27" s="1" t="s">
        <v>322</v>
      </c>
      <c r="H27" s="1">
        <f>VLOOKUP(G27,'學生名稱ID 對照表'!$A$2:$B$838,2,FALSE)</f>
        <v>1133</v>
      </c>
      <c r="I27" s="1" t="s">
        <v>323</v>
      </c>
      <c r="J27" s="1" t="s">
        <v>324</v>
      </c>
      <c r="K27" s="1" t="str">
        <f>VLOOKUP(C27,'LA Course教師對照'!$A$2:$G$53,6,FALSE)</f>
        <v>鍾旻錦</v>
      </c>
      <c r="L27" s="1" t="str">
        <f>VLOOKUP(C27,'LA Course教師對照'!$A$2:$G$53,7,FALSE)</f>
        <v>Gary Nortje</v>
      </c>
      <c r="M27" s="35" t="s">
        <v>1262</v>
      </c>
      <c r="N27" s="1" t="str">
        <f>VLOOKUP(K27,教師名稱ID對照表!$A$2:$B$116,2,FALSE)</f>
        <v>64</v>
      </c>
      <c r="O27" s="1" t="str">
        <f>VLOOKUP(L27,教師名稱ID對照表!$A$2:$B$116,2,FALSE)</f>
        <v>68</v>
      </c>
      <c r="P27" s="1" t="str">
        <f>VLOOKUP(M27,教師名稱ID對照表!$A$2:$B$116,2,FALSE)</f>
        <v>77</v>
      </c>
      <c r="Q27" s="9">
        <v>88</v>
      </c>
      <c r="R27" s="9">
        <v>93</v>
      </c>
      <c r="S27" s="9">
        <v>88</v>
      </c>
      <c r="T27" s="13" t="s">
        <v>21</v>
      </c>
      <c r="U27" s="13" t="s">
        <v>21</v>
      </c>
      <c r="V27" s="13" t="s">
        <v>21</v>
      </c>
      <c r="W27" s="13" t="s">
        <v>22</v>
      </c>
      <c r="X27" s="11">
        <v>87.5</v>
      </c>
      <c r="Y27" s="11">
        <v>95</v>
      </c>
      <c r="Z27" s="11">
        <v>88</v>
      </c>
      <c r="AA27" s="12" t="s">
        <v>21</v>
      </c>
      <c r="AB27" s="12" t="s">
        <v>21</v>
      </c>
      <c r="AC27" s="12" t="s">
        <v>21</v>
      </c>
      <c r="AD27" s="12" t="s">
        <v>22</v>
      </c>
      <c r="AE27" s="23">
        <v>92</v>
      </c>
      <c r="AF27" s="23">
        <v>93</v>
      </c>
      <c r="AG27" s="22" t="s">
        <v>21</v>
      </c>
      <c r="AH27" s="22" t="s">
        <v>21</v>
      </c>
      <c r="AI27" s="22" t="s">
        <v>21</v>
      </c>
      <c r="AJ27" s="22" t="s">
        <v>22</v>
      </c>
      <c r="AK27" s="4">
        <f t="shared" si="1"/>
        <v>44.75</v>
      </c>
      <c r="AL27" s="4">
        <f t="shared" si="2"/>
        <v>44.975000000000001</v>
      </c>
      <c r="AM27" s="4">
        <f t="shared" si="3"/>
        <v>89.724999999999994</v>
      </c>
      <c r="AN27" s="4">
        <f t="shared" si="4"/>
        <v>92.4</v>
      </c>
    </row>
    <row r="28" spans="1:40" ht="19.5">
      <c r="A28" s="1">
        <v>26</v>
      </c>
      <c r="B28" s="2">
        <v>602</v>
      </c>
      <c r="C28" s="2" t="s">
        <v>303</v>
      </c>
      <c r="D28" s="1" t="str">
        <f>VLOOKUP(C28,課程名稱ID對照表!$A$2:$B$105,2,FALSE)</f>
        <v>1228</v>
      </c>
      <c r="E28" s="1" t="str">
        <f t="shared" si="0"/>
        <v>E603 SC</v>
      </c>
      <c r="F28" s="1" t="str">
        <f>VLOOKUP(E28,課程名稱ID對照表!$A$2:$B$105,2,FALSE)</f>
        <v>1280</v>
      </c>
      <c r="G28" s="1" t="s">
        <v>325</v>
      </c>
      <c r="H28" s="1">
        <f>VLOOKUP(G28,'學生名稱ID 對照表'!$A$2:$B$838,2,FALSE)</f>
        <v>652</v>
      </c>
      <c r="I28" s="1" t="s">
        <v>326</v>
      </c>
      <c r="J28" s="1" t="s">
        <v>327</v>
      </c>
      <c r="K28" s="1" t="str">
        <f>VLOOKUP(C28,'LA Course教師對照'!$A$2:$G$53,6,FALSE)</f>
        <v>鍾旻錦</v>
      </c>
      <c r="L28" s="1" t="str">
        <f>VLOOKUP(C28,'LA Course教師對照'!$A$2:$G$53,7,FALSE)</f>
        <v>Gary Nortje</v>
      </c>
      <c r="M28" s="35" t="s">
        <v>1262</v>
      </c>
      <c r="N28" s="1" t="str">
        <f>VLOOKUP(K28,教師名稱ID對照表!$A$2:$B$116,2,FALSE)</f>
        <v>64</v>
      </c>
      <c r="O28" s="1" t="str">
        <f>VLOOKUP(L28,教師名稱ID對照表!$A$2:$B$116,2,FALSE)</f>
        <v>68</v>
      </c>
      <c r="P28" s="1" t="str">
        <f>VLOOKUP(M28,教師名稱ID對照表!$A$2:$B$116,2,FALSE)</f>
        <v>77</v>
      </c>
      <c r="Q28" s="9">
        <v>80.8</v>
      </c>
      <c r="R28" s="9">
        <v>87</v>
      </c>
      <c r="S28" s="9">
        <v>76</v>
      </c>
      <c r="T28" s="13" t="s">
        <v>22</v>
      </c>
      <c r="U28" s="13" t="s">
        <v>21</v>
      </c>
      <c r="V28" s="13" t="s">
        <v>21</v>
      </c>
      <c r="W28" s="13" t="s">
        <v>22</v>
      </c>
      <c r="X28" s="11">
        <v>75</v>
      </c>
      <c r="Y28" s="11">
        <v>92</v>
      </c>
      <c r="Z28" s="11">
        <v>85</v>
      </c>
      <c r="AA28" s="12" t="s">
        <v>22</v>
      </c>
      <c r="AB28" s="12" t="s">
        <v>22</v>
      </c>
      <c r="AC28" s="12" t="s">
        <v>22</v>
      </c>
      <c r="AD28" s="12" t="s">
        <v>22</v>
      </c>
      <c r="AE28" s="23">
        <v>84</v>
      </c>
      <c r="AF28" s="23">
        <v>87</v>
      </c>
      <c r="AG28" s="22" t="s">
        <v>21</v>
      </c>
      <c r="AH28" s="22" t="s">
        <v>22</v>
      </c>
      <c r="AI28" s="22" t="s">
        <v>22</v>
      </c>
      <c r="AJ28" s="22" t="s">
        <v>22</v>
      </c>
      <c r="AK28" s="4">
        <f t="shared" si="1"/>
        <v>40.369999999999997</v>
      </c>
      <c r="AL28" s="4">
        <f t="shared" si="2"/>
        <v>42.05</v>
      </c>
      <c r="AM28" s="4">
        <f t="shared" si="3"/>
        <v>82.419999999999987</v>
      </c>
      <c r="AN28" s="4">
        <f t="shared" si="4"/>
        <v>85.2</v>
      </c>
    </row>
    <row r="29" spans="1:40" ht="19.5">
      <c r="A29" s="1">
        <v>27</v>
      </c>
      <c r="B29" s="2">
        <v>603</v>
      </c>
      <c r="C29" s="2" t="s">
        <v>303</v>
      </c>
      <c r="D29" s="1" t="str">
        <f>VLOOKUP(C29,課程名稱ID對照表!$A$2:$B$105,2,FALSE)</f>
        <v>1228</v>
      </c>
      <c r="E29" s="1" t="str">
        <f t="shared" si="0"/>
        <v>E603 SC</v>
      </c>
      <c r="F29" s="1" t="str">
        <f>VLOOKUP(E29,課程名稱ID對照表!$A$2:$B$105,2,FALSE)</f>
        <v>1280</v>
      </c>
      <c r="G29" s="1" t="s">
        <v>328</v>
      </c>
      <c r="H29" s="1">
        <f>VLOOKUP(G29,'學生名稱ID 對照表'!$A$2:$B$838,2,FALSE)</f>
        <v>601</v>
      </c>
      <c r="I29" s="1" t="s">
        <v>329</v>
      </c>
      <c r="J29" s="1" t="s">
        <v>330</v>
      </c>
      <c r="K29" s="1" t="str">
        <f>VLOOKUP(C29,'LA Course教師對照'!$A$2:$G$53,6,FALSE)</f>
        <v>鍾旻錦</v>
      </c>
      <c r="L29" s="1" t="str">
        <f>VLOOKUP(C29,'LA Course教師對照'!$A$2:$G$53,7,FALSE)</f>
        <v>Gary Nortje</v>
      </c>
      <c r="M29" s="35" t="s">
        <v>1262</v>
      </c>
      <c r="N29" s="1" t="str">
        <f>VLOOKUP(K29,教師名稱ID對照表!$A$2:$B$116,2,FALSE)</f>
        <v>64</v>
      </c>
      <c r="O29" s="1" t="str">
        <f>VLOOKUP(L29,教師名稱ID對照表!$A$2:$B$116,2,FALSE)</f>
        <v>68</v>
      </c>
      <c r="P29" s="1" t="str">
        <f>VLOOKUP(M29,教師名稱ID對照表!$A$2:$B$116,2,FALSE)</f>
        <v>77</v>
      </c>
      <c r="Q29" s="9">
        <v>73.900000000000006</v>
      </c>
      <c r="R29" s="9">
        <v>85</v>
      </c>
      <c r="S29" s="9">
        <v>84</v>
      </c>
      <c r="T29" s="13" t="s">
        <v>35</v>
      </c>
      <c r="U29" s="13" t="s">
        <v>22</v>
      </c>
      <c r="V29" s="13" t="s">
        <v>22</v>
      </c>
      <c r="W29" s="13" t="s">
        <v>22</v>
      </c>
      <c r="X29" s="11">
        <v>59.16</v>
      </c>
      <c r="Y29" s="11">
        <v>90</v>
      </c>
      <c r="Z29" s="11">
        <v>71</v>
      </c>
      <c r="AA29" s="12" t="s">
        <v>95</v>
      </c>
      <c r="AB29" s="12" t="s">
        <v>22</v>
      </c>
      <c r="AC29" s="12" t="s">
        <v>22</v>
      </c>
      <c r="AD29" s="12" t="s">
        <v>21</v>
      </c>
      <c r="AE29" s="23">
        <v>87</v>
      </c>
      <c r="AF29" s="23">
        <v>90</v>
      </c>
      <c r="AG29" s="22" t="s">
        <v>21</v>
      </c>
      <c r="AH29" s="22" t="s">
        <v>22</v>
      </c>
      <c r="AI29" s="22" t="s">
        <v>22</v>
      </c>
      <c r="AJ29" s="22" t="s">
        <v>21</v>
      </c>
      <c r="AK29" s="4">
        <f t="shared" si="1"/>
        <v>40.635000000000005</v>
      </c>
      <c r="AL29" s="4">
        <f t="shared" si="2"/>
        <v>36.573999999999998</v>
      </c>
      <c r="AM29" s="4">
        <f t="shared" si="3"/>
        <v>77.209000000000003</v>
      </c>
      <c r="AN29" s="4">
        <f t="shared" si="4"/>
        <v>88.199999999999989</v>
      </c>
    </row>
    <row r="30" spans="1:40" ht="19.5">
      <c r="A30" s="1">
        <v>28</v>
      </c>
      <c r="B30" s="2">
        <v>603</v>
      </c>
      <c r="C30" s="2" t="s">
        <v>303</v>
      </c>
      <c r="D30" s="1" t="str">
        <f>VLOOKUP(C30,課程名稱ID對照表!$A$2:$B$105,2,FALSE)</f>
        <v>1228</v>
      </c>
      <c r="E30" s="1" t="str">
        <f t="shared" si="0"/>
        <v>E603 SC</v>
      </c>
      <c r="F30" s="1" t="str">
        <f>VLOOKUP(E30,課程名稱ID對照表!$A$2:$B$105,2,FALSE)</f>
        <v>1280</v>
      </c>
      <c r="G30" s="1" t="s">
        <v>331</v>
      </c>
      <c r="H30" s="1">
        <f>VLOOKUP(G30,'學生名稱ID 對照表'!$A$2:$B$838,2,FALSE)</f>
        <v>654</v>
      </c>
      <c r="I30" s="1" t="s">
        <v>332</v>
      </c>
      <c r="J30" s="1" t="s">
        <v>333</v>
      </c>
      <c r="K30" s="1" t="str">
        <f>VLOOKUP(C30,'LA Course教師對照'!$A$2:$G$53,6,FALSE)</f>
        <v>鍾旻錦</v>
      </c>
      <c r="L30" s="1" t="str">
        <f>VLOOKUP(C30,'LA Course教師對照'!$A$2:$G$53,7,FALSE)</f>
        <v>Gary Nortje</v>
      </c>
      <c r="M30" s="35" t="s">
        <v>1262</v>
      </c>
      <c r="N30" s="1" t="str">
        <f>VLOOKUP(K30,教師名稱ID對照表!$A$2:$B$116,2,FALSE)</f>
        <v>64</v>
      </c>
      <c r="O30" s="1" t="str">
        <f>VLOOKUP(L30,教師名稱ID對照表!$A$2:$B$116,2,FALSE)</f>
        <v>68</v>
      </c>
      <c r="P30" s="1" t="str">
        <f>VLOOKUP(M30,教師名稱ID對照表!$A$2:$B$116,2,FALSE)</f>
        <v>77</v>
      </c>
      <c r="Q30" s="9">
        <v>77.900000000000006</v>
      </c>
      <c r="R30" s="9">
        <v>80</v>
      </c>
      <c r="S30" s="9">
        <v>79</v>
      </c>
      <c r="T30" s="13" t="s">
        <v>35</v>
      </c>
      <c r="U30" s="13" t="s">
        <v>22</v>
      </c>
      <c r="V30" s="13" t="s">
        <v>22</v>
      </c>
      <c r="W30" s="13" t="s">
        <v>95</v>
      </c>
      <c r="X30" s="11">
        <v>70</v>
      </c>
      <c r="Y30" s="11">
        <v>89</v>
      </c>
      <c r="Z30" s="11">
        <v>77</v>
      </c>
      <c r="AA30" s="12" t="s">
        <v>22</v>
      </c>
      <c r="AB30" s="12" t="s">
        <v>22</v>
      </c>
      <c r="AC30" s="12" t="s">
        <v>35</v>
      </c>
      <c r="AD30" s="12" t="s">
        <v>95</v>
      </c>
      <c r="AE30" s="23">
        <v>84</v>
      </c>
      <c r="AF30" s="23">
        <v>87</v>
      </c>
      <c r="AG30" s="22" t="s">
        <v>21</v>
      </c>
      <c r="AH30" s="22" t="s">
        <v>22</v>
      </c>
      <c r="AI30" s="22" t="s">
        <v>35</v>
      </c>
      <c r="AJ30" s="22" t="s">
        <v>35</v>
      </c>
      <c r="AK30" s="4">
        <f t="shared" si="1"/>
        <v>39.484999999999999</v>
      </c>
      <c r="AL30" s="4">
        <f t="shared" si="2"/>
        <v>39.25</v>
      </c>
      <c r="AM30" s="4">
        <f t="shared" si="3"/>
        <v>78.734999999999999</v>
      </c>
      <c r="AN30" s="4">
        <f t="shared" si="4"/>
        <v>85.2</v>
      </c>
    </row>
    <row r="31" spans="1:40" ht="19.5">
      <c r="A31" s="1">
        <v>29</v>
      </c>
      <c r="B31" s="2">
        <v>603</v>
      </c>
      <c r="C31" s="2" t="s">
        <v>303</v>
      </c>
      <c r="D31" s="1" t="str">
        <f>VLOOKUP(C31,課程名稱ID對照表!$A$2:$B$105,2,FALSE)</f>
        <v>1228</v>
      </c>
      <c r="E31" s="1" t="str">
        <f t="shared" si="0"/>
        <v>E603 SC</v>
      </c>
      <c r="F31" s="1" t="str">
        <f>VLOOKUP(E31,課程名稱ID對照表!$A$2:$B$105,2,FALSE)</f>
        <v>1280</v>
      </c>
      <c r="G31" s="1" t="s">
        <v>334</v>
      </c>
      <c r="H31" s="1">
        <f>VLOOKUP(G31,'學生名稱ID 對照表'!$A$2:$B$838,2,FALSE)</f>
        <v>1175</v>
      </c>
      <c r="I31" s="1" t="s">
        <v>335</v>
      </c>
      <c r="J31" s="1" t="s">
        <v>336</v>
      </c>
      <c r="K31" s="1" t="str">
        <f>VLOOKUP(C31,'LA Course教師對照'!$A$2:$G$53,6,FALSE)</f>
        <v>鍾旻錦</v>
      </c>
      <c r="L31" s="1" t="str">
        <f>VLOOKUP(C31,'LA Course教師對照'!$A$2:$G$53,7,FALSE)</f>
        <v>Gary Nortje</v>
      </c>
      <c r="M31" s="35" t="s">
        <v>1262</v>
      </c>
      <c r="N31" s="1" t="str">
        <f>VLOOKUP(K31,教師名稱ID對照表!$A$2:$B$116,2,FALSE)</f>
        <v>64</v>
      </c>
      <c r="O31" s="1" t="str">
        <f>VLOOKUP(L31,教師名稱ID對照表!$A$2:$B$116,2,FALSE)</f>
        <v>68</v>
      </c>
      <c r="P31" s="1" t="str">
        <f>VLOOKUP(M31,教師名稱ID對照表!$A$2:$B$116,2,FALSE)</f>
        <v>77</v>
      </c>
      <c r="Q31" s="9">
        <v>83</v>
      </c>
      <c r="R31" s="9">
        <v>93</v>
      </c>
      <c r="S31" s="9">
        <v>77</v>
      </c>
      <c r="T31" s="13" t="s">
        <v>22</v>
      </c>
      <c r="U31" s="13" t="s">
        <v>21</v>
      </c>
      <c r="V31" s="13" t="s">
        <v>21</v>
      </c>
      <c r="W31" s="13" t="s">
        <v>21</v>
      </c>
      <c r="X31" s="11">
        <v>76.66</v>
      </c>
      <c r="Y31" s="11">
        <v>92</v>
      </c>
      <c r="Z31" s="11">
        <v>80</v>
      </c>
      <c r="AA31" s="12" t="s">
        <v>22</v>
      </c>
      <c r="AB31" s="12" t="s">
        <v>21</v>
      </c>
      <c r="AC31" s="12" t="s">
        <v>21</v>
      </c>
      <c r="AD31" s="12" t="s">
        <v>21</v>
      </c>
      <c r="AE31" s="23">
        <v>92</v>
      </c>
      <c r="AF31" s="23">
        <v>93</v>
      </c>
      <c r="AG31" s="22" t="s">
        <v>21</v>
      </c>
      <c r="AH31" s="22" t="s">
        <v>21</v>
      </c>
      <c r="AI31" s="22" t="s">
        <v>21</v>
      </c>
      <c r="AJ31" s="22" t="s">
        <v>21</v>
      </c>
      <c r="AK31" s="4">
        <f t="shared" si="1"/>
        <v>41.8</v>
      </c>
      <c r="AL31" s="4">
        <f t="shared" si="2"/>
        <v>41.298999999999999</v>
      </c>
      <c r="AM31" s="4">
        <f t="shared" si="3"/>
        <v>83.09899999999999</v>
      </c>
      <c r="AN31" s="4">
        <f t="shared" si="4"/>
        <v>92.4</v>
      </c>
    </row>
    <row r="32" spans="1:40">
      <c r="A32" s="1">
        <v>30</v>
      </c>
      <c r="B32" s="2">
        <v>601</v>
      </c>
      <c r="C32" s="2" t="s">
        <v>337</v>
      </c>
      <c r="D32" s="1" t="str">
        <f>VLOOKUP(C32,課程名稱ID對照表!$A$2:$B$105,2,FALSE)</f>
        <v>1229</v>
      </c>
      <c r="E32" s="1" t="str">
        <f t="shared" si="0"/>
        <v>E604 SC</v>
      </c>
      <c r="F32" s="1" t="str">
        <f>VLOOKUP(E32,課程名稱ID對照表!$A$2:$B$105,2,FALSE)</f>
        <v>1281</v>
      </c>
      <c r="G32" s="1" t="s">
        <v>338</v>
      </c>
      <c r="H32" s="1">
        <f>VLOOKUP(G32,'學生名稱ID 對照表'!$A$2:$B$838,2,FALSE)</f>
        <v>594</v>
      </c>
      <c r="I32" s="1" t="s">
        <v>339</v>
      </c>
      <c r="J32" s="1" t="s">
        <v>340</v>
      </c>
      <c r="K32" s="1" t="str">
        <f>VLOOKUP(C32,'LA Course教師對照'!$A$2:$G$53,6,FALSE)</f>
        <v>侯毓婷</v>
      </c>
      <c r="L32" s="1" t="str">
        <f>VLOOKUP(C32,'LA Course教師對照'!$A$2:$G$53,7,FALSE)</f>
        <v>Gary Nortje</v>
      </c>
      <c r="M32" s="1" t="str">
        <f>VLOOKUP(E32,'SC Course教師對照'!$A$2:$F$53,6,FALSE)</f>
        <v>Vince Liu</v>
      </c>
      <c r="N32" s="1" t="str">
        <f>VLOOKUP(K32,教師名稱ID對照表!$A$2:$B$116,2,FALSE)</f>
        <v>132</v>
      </c>
      <c r="O32" s="1" t="str">
        <f>VLOOKUP(L32,教師名稱ID對照表!$A$2:$B$116,2,FALSE)</f>
        <v>68</v>
      </c>
      <c r="P32" s="1" t="str">
        <f>VLOOKUP(M32,教師名稱ID對照表!$A$2:$B$116,2,FALSE)</f>
        <v>143</v>
      </c>
      <c r="Q32" s="9">
        <v>91.1</v>
      </c>
      <c r="R32" s="9">
        <v>68</v>
      </c>
      <c r="S32" s="9">
        <v>93</v>
      </c>
      <c r="T32" s="13" t="s">
        <v>21</v>
      </c>
      <c r="U32" s="13" t="s">
        <v>21</v>
      </c>
      <c r="V32" s="13" t="s">
        <v>21</v>
      </c>
      <c r="W32" s="13" t="s">
        <v>21</v>
      </c>
      <c r="X32" s="11">
        <v>87.45</v>
      </c>
      <c r="Y32" s="11">
        <v>92</v>
      </c>
      <c r="Z32" s="11">
        <v>93</v>
      </c>
      <c r="AA32" s="12" t="s">
        <v>22</v>
      </c>
      <c r="AB32" s="12" t="s">
        <v>21</v>
      </c>
      <c r="AC32" s="12" t="s">
        <v>21</v>
      </c>
      <c r="AD32" s="12" t="s">
        <v>21</v>
      </c>
      <c r="AE32" s="23">
        <v>87</v>
      </c>
      <c r="AF32" s="23">
        <v>92</v>
      </c>
      <c r="AG32" s="22" t="s">
        <v>21</v>
      </c>
      <c r="AH32" s="22" t="s">
        <v>22</v>
      </c>
      <c r="AI32" s="22" t="s">
        <v>21</v>
      </c>
      <c r="AJ32" s="22" t="s">
        <v>21</v>
      </c>
      <c r="AK32" s="4">
        <f t="shared" si="1"/>
        <v>42.465000000000003</v>
      </c>
      <c r="AL32" s="4">
        <f t="shared" si="2"/>
        <v>45.517499999999998</v>
      </c>
      <c r="AM32" s="4">
        <f t="shared" si="3"/>
        <v>87.982500000000002</v>
      </c>
      <c r="AN32" s="4">
        <f t="shared" si="4"/>
        <v>89</v>
      </c>
    </row>
    <row r="33" spans="1:40">
      <c r="A33" s="1">
        <v>31</v>
      </c>
      <c r="B33" s="2">
        <v>601</v>
      </c>
      <c r="C33" s="2" t="s">
        <v>337</v>
      </c>
      <c r="D33" s="1" t="str">
        <f>VLOOKUP(C33,課程名稱ID對照表!$A$2:$B$105,2,FALSE)</f>
        <v>1229</v>
      </c>
      <c r="E33" s="1" t="str">
        <f t="shared" si="0"/>
        <v>E604 SC</v>
      </c>
      <c r="F33" s="1" t="str">
        <f>VLOOKUP(E33,課程名稱ID對照表!$A$2:$B$105,2,FALSE)</f>
        <v>1281</v>
      </c>
      <c r="G33" s="1" t="s">
        <v>341</v>
      </c>
      <c r="H33" s="1">
        <f>VLOOKUP(G33,'學生名稱ID 對照表'!$A$2:$B$838,2,FALSE)</f>
        <v>612</v>
      </c>
      <c r="I33" s="1" t="s">
        <v>342</v>
      </c>
      <c r="J33" s="1" t="s">
        <v>343</v>
      </c>
      <c r="K33" s="1" t="str">
        <f>VLOOKUP(C33,'LA Course教師對照'!$A$2:$G$53,6,FALSE)</f>
        <v>侯毓婷</v>
      </c>
      <c r="L33" s="1" t="str">
        <f>VLOOKUP(C33,'LA Course教師對照'!$A$2:$G$53,7,FALSE)</f>
        <v>Gary Nortje</v>
      </c>
      <c r="M33" s="1" t="str">
        <f>VLOOKUP(E33,'SC Course教師對照'!$A$2:$F$53,6,FALSE)</f>
        <v>Vince Liu</v>
      </c>
      <c r="N33" s="1" t="str">
        <f>VLOOKUP(K33,教師名稱ID對照表!$A$2:$B$116,2,FALSE)</f>
        <v>132</v>
      </c>
      <c r="O33" s="1" t="str">
        <f>VLOOKUP(L33,教師名稱ID對照表!$A$2:$B$116,2,FALSE)</f>
        <v>68</v>
      </c>
      <c r="P33" s="1" t="str">
        <f>VLOOKUP(M33,教師名稱ID對照表!$A$2:$B$116,2,FALSE)</f>
        <v>143</v>
      </c>
      <c r="Q33" s="9">
        <v>93.1</v>
      </c>
      <c r="R33" s="9">
        <v>78</v>
      </c>
      <c r="S33" s="9">
        <v>95</v>
      </c>
      <c r="T33" s="13" t="s">
        <v>21</v>
      </c>
      <c r="U33" s="13" t="s">
        <v>21</v>
      </c>
      <c r="V33" s="13" t="s">
        <v>21</v>
      </c>
      <c r="W33" s="13" t="s">
        <v>21</v>
      </c>
      <c r="X33" s="11">
        <v>92.09</v>
      </c>
      <c r="Y33" s="11">
        <v>98</v>
      </c>
      <c r="Z33" s="11">
        <v>98</v>
      </c>
      <c r="AA33" s="12" t="s">
        <v>22</v>
      </c>
      <c r="AB33" s="12" t="s">
        <v>21</v>
      </c>
      <c r="AC33" s="12" t="s">
        <v>21</v>
      </c>
      <c r="AD33" s="12" t="s">
        <v>21</v>
      </c>
      <c r="AE33" s="23">
        <v>94</v>
      </c>
      <c r="AF33" s="23">
        <v>87</v>
      </c>
      <c r="AG33" s="22" t="s">
        <v>21</v>
      </c>
      <c r="AH33" s="22" t="s">
        <v>22</v>
      </c>
      <c r="AI33" s="22" t="s">
        <v>35</v>
      </c>
      <c r="AJ33" s="22" t="s">
        <v>22</v>
      </c>
      <c r="AK33" s="4">
        <f t="shared" si="1"/>
        <v>44.664999999999999</v>
      </c>
      <c r="AL33" s="4">
        <f t="shared" si="2"/>
        <v>48.113500000000002</v>
      </c>
      <c r="AM33" s="4">
        <f t="shared" si="3"/>
        <v>92.778500000000008</v>
      </c>
      <c r="AN33" s="4">
        <f t="shared" si="4"/>
        <v>91.2</v>
      </c>
    </row>
    <row r="34" spans="1:40">
      <c r="A34" s="1">
        <v>32</v>
      </c>
      <c r="B34" s="2">
        <v>601</v>
      </c>
      <c r="C34" s="2" t="s">
        <v>337</v>
      </c>
      <c r="D34" s="1" t="str">
        <f>VLOOKUP(C34,課程名稱ID對照表!$A$2:$B$105,2,FALSE)</f>
        <v>1229</v>
      </c>
      <c r="E34" s="1" t="str">
        <f t="shared" si="0"/>
        <v>E604 SC</v>
      </c>
      <c r="F34" s="1" t="str">
        <f>VLOOKUP(E34,課程名稱ID對照表!$A$2:$B$105,2,FALSE)</f>
        <v>1281</v>
      </c>
      <c r="G34" s="1" t="s">
        <v>344</v>
      </c>
      <c r="H34" s="1">
        <f>VLOOKUP(G34,'學生名稱ID 對照表'!$A$2:$B$838,2,FALSE)</f>
        <v>618</v>
      </c>
      <c r="I34" s="1" t="s">
        <v>345</v>
      </c>
      <c r="J34" s="1" t="s">
        <v>346</v>
      </c>
      <c r="K34" s="1" t="str">
        <f>VLOOKUP(C34,'LA Course教師對照'!$A$2:$G$53,6,FALSE)</f>
        <v>侯毓婷</v>
      </c>
      <c r="L34" s="1" t="str">
        <f>VLOOKUP(C34,'LA Course教師對照'!$A$2:$G$53,7,FALSE)</f>
        <v>Gary Nortje</v>
      </c>
      <c r="M34" s="1" t="str">
        <f>VLOOKUP(E34,'SC Course教師對照'!$A$2:$F$53,6,FALSE)</f>
        <v>Vince Liu</v>
      </c>
      <c r="N34" s="1" t="str">
        <f>VLOOKUP(K34,教師名稱ID對照表!$A$2:$B$116,2,FALSE)</f>
        <v>132</v>
      </c>
      <c r="O34" s="1" t="str">
        <f>VLOOKUP(L34,教師名稱ID對照表!$A$2:$B$116,2,FALSE)</f>
        <v>68</v>
      </c>
      <c r="P34" s="1" t="str">
        <f>VLOOKUP(M34,教師名稱ID對照表!$A$2:$B$116,2,FALSE)</f>
        <v>143</v>
      </c>
      <c r="Q34" s="9">
        <v>86.3</v>
      </c>
      <c r="R34" s="9">
        <v>71</v>
      </c>
      <c r="S34" s="9">
        <v>82</v>
      </c>
      <c r="T34" s="13" t="s">
        <v>21</v>
      </c>
      <c r="U34" s="13" t="s">
        <v>21</v>
      </c>
      <c r="V34" s="13" t="s">
        <v>21</v>
      </c>
      <c r="W34" s="13" t="s">
        <v>21</v>
      </c>
      <c r="X34" s="11">
        <v>82.45</v>
      </c>
      <c r="Y34" s="11">
        <v>94</v>
      </c>
      <c r="Z34" s="11">
        <v>85</v>
      </c>
      <c r="AA34" s="12" t="s">
        <v>22</v>
      </c>
      <c r="AB34" s="12" t="s">
        <v>21</v>
      </c>
      <c r="AC34" s="12" t="s">
        <v>21</v>
      </c>
      <c r="AD34" s="12" t="s">
        <v>21</v>
      </c>
      <c r="AE34" s="23">
        <v>87</v>
      </c>
      <c r="AF34" s="23">
        <v>97</v>
      </c>
      <c r="AG34" s="22" t="s">
        <v>21</v>
      </c>
      <c r="AH34" s="22" t="s">
        <v>22</v>
      </c>
      <c r="AI34" s="22" t="s">
        <v>21</v>
      </c>
      <c r="AJ34" s="22" t="s">
        <v>22</v>
      </c>
      <c r="AK34" s="4">
        <f t="shared" si="1"/>
        <v>39.995000000000005</v>
      </c>
      <c r="AL34" s="4">
        <f t="shared" si="2"/>
        <v>43.467500000000001</v>
      </c>
      <c r="AM34" s="4">
        <f t="shared" si="3"/>
        <v>83.462500000000006</v>
      </c>
      <c r="AN34" s="4">
        <f t="shared" si="4"/>
        <v>91</v>
      </c>
    </row>
    <row r="35" spans="1:40">
      <c r="A35" s="1">
        <v>33</v>
      </c>
      <c r="B35" s="2">
        <v>601</v>
      </c>
      <c r="C35" s="2" t="s">
        <v>337</v>
      </c>
      <c r="D35" s="1" t="str">
        <f>VLOOKUP(C35,課程名稱ID對照表!$A$2:$B$105,2,FALSE)</f>
        <v>1229</v>
      </c>
      <c r="E35" s="1" t="str">
        <f t="shared" si="0"/>
        <v>E604 SC</v>
      </c>
      <c r="F35" s="1" t="str">
        <f>VLOOKUP(E35,課程名稱ID對照表!$A$2:$B$105,2,FALSE)</f>
        <v>1281</v>
      </c>
      <c r="G35" s="1" t="s">
        <v>347</v>
      </c>
      <c r="H35" s="1">
        <f>VLOOKUP(G35,'學生名稱ID 對照表'!$A$2:$B$838,2,FALSE)</f>
        <v>932</v>
      </c>
      <c r="I35" s="1" t="s">
        <v>348</v>
      </c>
      <c r="J35" s="1" t="s">
        <v>349</v>
      </c>
      <c r="K35" s="1" t="str">
        <f>VLOOKUP(C35,'LA Course教師對照'!$A$2:$G$53,6,FALSE)</f>
        <v>侯毓婷</v>
      </c>
      <c r="L35" s="1" t="str">
        <f>VLOOKUP(C35,'LA Course教師對照'!$A$2:$G$53,7,FALSE)</f>
        <v>Gary Nortje</v>
      </c>
      <c r="M35" s="1" t="str">
        <f>VLOOKUP(E35,'SC Course教師對照'!$A$2:$F$53,6,FALSE)</f>
        <v>Vince Liu</v>
      </c>
      <c r="N35" s="1" t="str">
        <f>VLOOKUP(K35,教師名稱ID對照表!$A$2:$B$116,2,FALSE)</f>
        <v>132</v>
      </c>
      <c r="O35" s="1" t="str">
        <f>VLOOKUP(L35,教師名稱ID對照表!$A$2:$B$116,2,FALSE)</f>
        <v>68</v>
      </c>
      <c r="P35" s="1" t="str">
        <f>VLOOKUP(M35,教師名稱ID對照表!$A$2:$B$116,2,FALSE)</f>
        <v>143</v>
      </c>
      <c r="Q35" s="9">
        <v>85.7</v>
      </c>
      <c r="R35" s="9">
        <v>73</v>
      </c>
      <c r="S35" s="9">
        <v>65</v>
      </c>
      <c r="T35" s="13" t="s">
        <v>21</v>
      </c>
      <c r="U35" s="13" t="s">
        <v>21</v>
      </c>
      <c r="V35" s="13" t="s">
        <v>21</v>
      </c>
      <c r="W35" s="13" t="s">
        <v>21</v>
      </c>
      <c r="X35" s="11">
        <v>92.36</v>
      </c>
      <c r="Y35" s="11">
        <v>91</v>
      </c>
      <c r="Z35" s="11">
        <v>78</v>
      </c>
      <c r="AA35" s="12" t="s">
        <v>21</v>
      </c>
      <c r="AB35" s="12" t="s">
        <v>22</v>
      </c>
      <c r="AC35" s="12" t="s">
        <v>21</v>
      </c>
      <c r="AD35" s="12" t="s">
        <v>21</v>
      </c>
      <c r="AE35" s="23">
        <v>94</v>
      </c>
      <c r="AF35" s="23">
        <v>88</v>
      </c>
      <c r="AG35" s="22" t="s">
        <v>21</v>
      </c>
      <c r="AH35" s="22" t="s">
        <v>22</v>
      </c>
      <c r="AI35" s="22" t="s">
        <v>35</v>
      </c>
      <c r="AJ35" s="22" t="s">
        <v>22</v>
      </c>
      <c r="AK35" s="4">
        <f t="shared" si="1"/>
        <v>36.805</v>
      </c>
      <c r="AL35" s="4">
        <f t="shared" si="2"/>
        <v>43.103999999999999</v>
      </c>
      <c r="AM35" s="4">
        <f t="shared" si="3"/>
        <v>79.908999999999992</v>
      </c>
      <c r="AN35" s="4">
        <f t="shared" si="4"/>
        <v>91.6</v>
      </c>
    </row>
    <row r="36" spans="1:40">
      <c r="A36" s="1">
        <v>34</v>
      </c>
      <c r="B36" s="2">
        <v>601</v>
      </c>
      <c r="C36" s="2" t="s">
        <v>337</v>
      </c>
      <c r="D36" s="1" t="str">
        <f>VLOOKUP(C36,課程名稱ID對照表!$A$2:$B$105,2,FALSE)</f>
        <v>1229</v>
      </c>
      <c r="E36" s="1" t="str">
        <f t="shared" si="0"/>
        <v>E604 SC</v>
      </c>
      <c r="F36" s="1" t="str">
        <f>VLOOKUP(E36,課程名稱ID對照表!$A$2:$B$105,2,FALSE)</f>
        <v>1281</v>
      </c>
      <c r="G36" s="1" t="s">
        <v>350</v>
      </c>
      <c r="H36" s="1">
        <f>VLOOKUP(G36,'學生名稱ID 對照表'!$A$2:$B$838,2,FALSE)</f>
        <v>934</v>
      </c>
      <c r="I36" s="1" t="s">
        <v>351</v>
      </c>
      <c r="J36" s="1" t="s">
        <v>352</v>
      </c>
      <c r="K36" s="1" t="str">
        <f>VLOOKUP(C36,'LA Course教師對照'!$A$2:$G$53,6,FALSE)</f>
        <v>侯毓婷</v>
      </c>
      <c r="L36" s="1" t="str">
        <f>VLOOKUP(C36,'LA Course教師對照'!$A$2:$G$53,7,FALSE)</f>
        <v>Gary Nortje</v>
      </c>
      <c r="M36" s="1" t="str">
        <f>VLOOKUP(E36,'SC Course教師對照'!$A$2:$F$53,6,FALSE)</f>
        <v>Vince Liu</v>
      </c>
      <c r="N36" s="1" t="str">
        <f>VLOOKUP(K36,教師名稱ID對照表!$A$2:$B$116,2,FALSE)</f>
        <v>132</v>
      </c>
      <c r="O36" s="1" t="str">
        <f>VLOOKUP(L36,教師名稱ID對照表!$A$2:$B$116,2,FALSE)</f>
        <v>68</v>
      </c>
      <c r="P36" s="1" t="str">
        <f>VLOOKUP(M36,教師名稱ID對照表!$A$2:$B$116,2,FALSE)</f>
        <v>143</v>
      </c>
      <c r="Q36" s="9">
        <v>89.1</v>
      </c>
      <c r="R36" s="9">
        <v>89</v>
      </c>
      <c r="S36" s="9">
        <v>89</v>
      </c>
      <c r="T36" s="13" t="s">
        <v>21</v>
      </c>
      <c r="U36" s="13" t="s">
        <v>21</v>
      </c>
      <c r="V36" s="13" t="s">
        <v>21</v>
      </c>
      <c r="W36" s="13" t="s">
        <v>21</v>
      </c>
      <c r="X36" s="11">
        <v>91.9</v>
      </c>
      <c r="Y36" s="11">
        <v>91</v>
      </c>
      <c r="Z36" s="11">
        <v>90</v>
      </c>
      <c r="AA36" s="12" t="s">
        <v>21</v>
      </c>
      <c r="AB36" s="12" t="s">
        <v>21</v>
      </c>
      <c r="AC36" s="12" t="s">
        <v>21</v>
      </c>
      <c r="AD36" s="12" t="s">
        <v>21</v>
      </c>
      <c r="AE36" s="23">
        <v>94</v>
      </c>
      <c r="AF36" s="23">
        <v>95</v>
      </c>
      <c r="AG36" s="22" t="s">
        <v>21</v>
      </c>
      <c r="AH36" s="22" t="s">
        <v>22</v>
      </c>
      <c r="AI36" s="22" t="s">
        <v>22</v>
      </c>
      <c r="AJ36" s="22" t="s">
        <v>22</v>
      </c>
      <c r="AK36" s="4">
        <f t="shared" si="1"/>
        <v>44.515000000000001</v>
      </c>
      <c r="AL36" s="4">
        <f t="shared" si="2"/>
        <v>45.435000000000002</v>
      </c>
      <c r="AM36" s="4">
        <f t="shared" si="3"/>
        <v>89.95</v>
      </c>
      <c r="AN36" s="4">
        <f t="shared" si="4"/>
        <v>94.4</v>
      </c>
    </row>
    <row r="37" spans="1:40">
      <c r="A37" s="1">
        <v>35</v>
      </c>
      <c r="B37" s="2">
        <v>601</v>
      </c>
      <c r="C37" s="2" t="s">
        <v>337</v>
      </c>
      <c r="D37" s="1" t="str">
        <f>VLOOKUP(C37,課程名稱ID對照表!$A$2:$B$105,2,FALSE)</f>
        <v>1229</v>
      </c>
      <c r="E37" s="1" t="str">
        <f t="shared" si="0"/>
        <v>E604 SC</v>
      </c>
      <c r="F37" s="1" t="str">
        <f>VLOOKUP(E37,課程名稱ID對照表!$A$2:$B$105,2,FALSE)</f>
        <v>1281</v>
      </c>
      <c r="G37" s="1" t="s">
        <v>353</v>
      </c>
      <c r="H37" s="1">
        <f>VLOOKUP(G37,'學生名稱ID 對照表'!$A$2:$B$838,2,FALSE)</f>
        <v>1118</v>
      </c>
      <c r="I37" s="1" t="s">
        <v>354</v>
      </c>
      <c r="J37" s="1" t="s">
        <v>355</v>
      </c>
      <c r="K37" s="1" t="str">
        <f>VLOOKUP(C37,'LA Course教師對照'!$A$2:$G$53,6,FALSE)</f>
        <v>侯毓婷</v>
      </c>
      <c r="L37" s="1" t="str">
        <f>VLOOKUP(C37,'LA Course教師對照'!$A$2:$G$53,7,FALSE)</f>
        <v>Gary Nortje</v>
      </c>
      <c r="M37" s="1" t="str">
        <f>VLOOKUP(E37,'SC Course教師對照'!$A$2:$F$53,6,FALSE)</f>
        <v>Vince Liu</v>
      </c>
      <c r="N37" s="1" t="str">
        <f>VLOOKUP(K37,教師名稱ID對照表!$A$2:$B$116,2,FALSE)</f>
        <v>132</v>
      </c>
      <c r="O37" s="1" t="str">
        <f>VLOOKUP(L37,教師名稱ID對照表!$A$2:$B$116,2,FALSE)</f>
        <v>68</v>
      </c>
      <c r="P37" s="1" t="str">
        <f>VLOOKUP(M37,教師名稱ID對照表!$A$2:$B$116,2,FALSE)</f>
        <v>143</v>
      </c>
      <c r="Q37" s="9">
        <v>78.7</v>
      </c>
      <c r="R37" s="9">
        <v>78</v>
      </c>
      <c r="S37" s="9">
        <v>56</v>
      </c>
      <c r="T37" s="13" t="s">
        <v>22</v>
      </c>
      <c r="U37" s="13" t="s">
        <v>21</v>
      </c>
      <c r="V37" s="13" t="s">
        <v>21</v>
      </c>
      <c r="W37" s="13" t="s">
        <v>21</v>
      </c>
      <c r="X37" s="11">
        <v>80.09</v>
      </c>
      <c r="Y37" s="11">
        <v>90</v>
      </c>
      <c r="Z37" s="11">
        <v>47</v>
      </c>
      <c r="AA37" s="12" t="s">
        <v>95</v>
      </c>
      <c r="AB37" s="12" t="s">
        <v>95</v>
      </c>
      <c r="AC37" s="12" t="s">
        <v>21</v>
      </c>
      <c r="AD37" s="12" t="s">
        <v>21</v>
      </c>
      <c r="AE37" s="23">
        <v>93</v>
      </c>
      <c r="AF37" s="23">
        <v>97</v>
      </c>
      <c r="AG37" s="22" t="s">
        <v>21</v>
      </c>
      <c r="AH37" s="22" t="s">
        <v>22</v>
      </c>
      <c r="AI37" s="22" t="s">
        <v>22</v>
      </c>
      <c r="AJ37" s="22" t="s">
        <v>22</v>
      </c>
      <c r="AK37" s="4">
        <f t="shared" si="1"/>
        <v>34.704999999999998</v>
      </c>
      <c r="AL37" s="4">
        <f t="shared" si="2"/>
        <v>34.913499999999999</v>
      </c>
      <c r="AM37" s="4">
        <f t="shared" si="3"/>
        <v>69.618499999999997</v>
      </c>
      <c r="AN37" s="4">
        <f t="shared" si="4"/>
        <v>94.6</v>
      </c>
    </row>
    <row r="38" spans="1:40">
      <c r="A38" s="1">
        <v>36</v>
      </c>
      <c r="B38" s="2">
        <v>602</v>
      </c>
      <c r="C38" s="2" t="s">
        <v>337</v>
      </c>
      <c r="D38" s="1" t="str">
        <f>VLOOKUP(C38,課程名稱ID對照表!$A$2:$B$105,2,FALSE)</f>
        <v>1229</v>
      </c>
      <c r="E38" s="1" t="str">
        <f t="shared" si="0"/>
        <v>E604 SC</v>
      </c>
      <c r="F38" s="1" t="str">
        <f>VLOOKUP(E38,課程名稱ID對照表!$A$2:$B$105,2,FALSE)</f>
        <v>1281</v>
      </c>
      <c r="G38" s="1" t="s">
        <v>356</v>
      </c>
      <c r="H38" s="1">
        <f>VLOOKUP(G38,'學生名稱ID 對照表'!$A$2:$B$838,2,FALSE)</f>
        <v>586</v>
      </c>
      <c r="I38" s="1" t="s">
        <v>357</v>
      </c>
      <c r="J38" s="1" t="s">
        <v>358</v>
      </c>
      <c r="K38" s="1" t="str">
        <f>VLOOKUP(C38,'LA Course教師對照'!$A$2:$G$53,6,FALSE)</f>
        <v>侯毓婷</v>
      </c>
      <c r="L38" s="1" t="str">
        <f>VLOOKUP(C38,'LA Course教師對照'!$A$2:$G$53,7,FALSE)</f>
        <v>Gary Nortje</v>
      </c>
      <c r="M38" s="1" t="str">
        <f>VLOOKUP(E38,'SC Course教師對照'!$A$2:$F$53,6,FALSE)</f>
        <v>Vince Liu</v>
      </c>
      <c r="N38" s="1" t="str">
        <f>VLOOKUP(K38,教師名稱ID對照表!$A$2:$B$116,2,FALSE)</f>
        <v>132</v>
      </c>
      <c r="O38" s="1" t="str">
        <f>VLOOKUP(L38,教師名稱ID對照表!$A$2:$B$116,2,FALSE)</f>
        <v>68</v>
      </c>
      <c r="P38" s="1" t="str">
        <f>VLOOKUP(M38,教師名稱ID對照表!$A$2:$B$116,2,FALSE)</f>
        <v>143</v>
      </c>
      <c r="Q38" s="9">
        <v>86.3</v>
      </c>
      <c r="R38" s="9">
        <v>74</v>
      </c>
      <c r="S38" s="9">
        <v>91</v>
      </c>
      <c r="T38" s="13" t="s">
        <v>22</v>
      </c>
      <c r="U38" s="13" t="s">
        <v>21</v>
      </c>
      <c r="V38" s="13" t="s">
        <v>21</v>
      </c>
      <c r="W38" s="13" t="s">
        <v>22</v>
      </c>
      <c r="X38" s="11">
        <v>84.72</v>
      </c>
      <c r="Y38" s="11">
        <v>92</v>
      </c>
      <c r="Z38" s="11">
        <v>94</v>
      </c>
      <c r="AA38" s="12" t="s">
        <v>21</v>
      </c>
      <c r="AB38" s="12" t="s">
        <v>22</v>
      </c>
      <c r="AC38" s="12" t="s">
        <v>22</v>
      </c>
      <c r="AD38" s="12" t="s">
        <v>95</v>
      </c>
      <c r="AE38" s="23">
        <v>95</v>
      </c>
      <c r="AF38" s="23">
        <v>94</v>
      </c>
      <c r="AG38" s="22" t="s">
        <v>21</v>
      </c>
      <c r="AH38" s="22" t="s">
        <v>21</v>
      </c>
      <c r="AI38" s="22" t="s">
        <v>35</v>
      </c>
      <c r="AJ38" s="22" t="s">
        <v>22</v>
      </c>
      <c r="AK38" s="4">
        <f t="shared" si="1"/>
        <v>42.244999999999997</v>
      </c>
      <c r="AL38" s="4">
        <f t="shared" si="2"/>
        <v>45.308</v>
      </c>
      <c r="AM38" s="4">
        <f t="shared" si="3"/>
        <v>87.552999999999997</v>
      </c>
      <c r="AN38" s="4">
        <f t="shared" si="4"/>
        <v>94.6</v>
      </c>
    </row>
    <row r="39" spans="1:40">
      <c r="A39" s="1">
        <v>37</v>
      </c>
      <c r="B39" s="2">
        <v>602</v>
      </c>
      <c r="C39" s="2" t="s">
        <v>337</v>
      </c>
      <c r="D39" s="1" t="str">
        <f>VLOOKUP(C39,課程名稱ID對照表!$A$2:$B$105,2,FALSE)</f>
        <v>1229</v>
      </c>
      <c r="E39" s="1" t="str">
        <f t="shared" si="0"/>
        <v>E604 SC</v>
      </c>
      <c r="F39" s="1" t="str">
        <f>VLOOKUP(E39,課程名稱ID對照表!$A$2:$B$105,2,FALSE)</f>
        <v>1281</v>
      </c>
      <c r="G39" s="1" t="s">
        <v>359</v>
      </c>
      <c r="H39" s="1">
        <f>VLOOKUP(G39,'學生名稱ID 對照表'!$A$2:$B$838,2,FALSE)</f>
        <v>587</v>
      </c>
      <c r="I39" s="1" t="s">
        <v>360</v>
      </c>
      <c r="J39" s="1" t="s">
        <v>361</v>
      </c>
      <c r="K39" s="1" t="str">
        <f>VLOOKUP(C39,'LA Course教師對照'!$A$2:$G$53,6,FALSE)</f>
        <v>侯毓婷</v>
      </c>
      <c r="L39" s="1" t="str">
        <f>VLOOKUP(C39,'LA Course教師對照'!$A$2:$G$53,7,FALSE)</f>
        <v>Gary Nortje</v>
      </c>
      <c r="M39" s="1" t="str">
        <f>VLOOKUP(E39,'SC Course教師對照'!$A$2:$F$53,6,FALSE)</f>
        <v>Vince Liu</v>
      </c>
      <c r="N39" s="1" t="str">
        <f>VLOOKUP(K39,教師名稱ID對照表!$A$2:$B$116,2,FALSE)</f>
        <v>132</v>
      </c>
      <c r="O39" s="1" t="str">
        <f>VLOOKUP(L39,教師名稱ID對照表!$A$2:$B$116,2,FALSE)</f>
        <v>68</v>
      </c>
      <c r="P39" s="1" t="str">
        <f>VLOOKUP(M39,教師名稱ID對照表!$A$2:$B$116,2,FALSE)</f>
        <v>143</v>
      </c>
      <c r="Q39" s="9">
        <v>94.5</v>
      </c>
      <c r="R39" s="9">
        <v>93</v>
      </c>
      <c r="S39" s="9">
        <v>94</v>
      </c>
      <c r="T39" s="13" t="s">
        <v>21</v>
      </c>
      <c r="U39" s="13" t="s">
        <v>21</v>
      </c>
      <c r="V39" s="13" t="s">
        <v>21</v>
      </c>
      <c r="W39" s="13" t="s">
        <v>21</v>
      </c>
      <c r="X39" s="11">
        <v>95.45</v>
      </c>
      <c r="Y39" s="11">
        <v>96</v>
      </c>
      <c r="Z39" s="11">
        <v>99</v>
      </c>
      <c r="AA39" s="12" t="s">
        <v>21</v>
      </c>
      <c r="AB39" s="12" t="s">
        <v>21</v>
      </c>
      <c r="AC39" s="12" t="s">
        <v>21</v>
      </c>
      <c r="AD39" s="12" t="s">
        <v>21</v>
      </c>
      <c r="AE39" s="23">
        <v>94</v>
      </c>
      <c r="AF39" s="23">
        <v>95</v>
      </c>
      <c r="AG39" s="22" t="s">
        <v>21</v>
      </c>
      <c r="AH39" s="22" t="s">
        <v>22</v>
      </c>
      <c r="AI39" s="22" t="s">
        <v>22</v>
      </c>
      <c r="AJ39" s="22" t="s">
        <v>22</v>
      </c>
      <c r="AK39" s="4">
        <f t="shared" si="1"/>
        <v>46.924999999999997</v>
      </c>
      <c r="AL39" s="4">
        <f t="shared" si="2"/>
        <v>48.517499999999998</v>
      </c>
      <c r="AM39" s="4">
        <f t="shared" si="3"/>
        <v>95.442499999999995</v>
      </c>
      <c r="AN39" s="4">
        <f t="shared" si="4"/>
        <v>94.4</v>
      </c>
    </row>
    <row r="40" spans="1:40">
      <c r="A40" s="1">
        <v>38</v>
      </c>
      <c r="B40" s="2">
        <v>602</v>
      </c>
      <c r="C40" s="2" t="s">
        <v>337</v>
      </c>
      <c r="D40" s="1" t="str">
        <f>VLOOKUP(C40,課程名稱ID對照表!$A$2:$B$105,2,FALSE)</f>
        <v>1229</v>
      </c>
      <c r="E40" s="1" t="str">
        <f t="shared" si="0"/>
        <v>E604 SC</v>
      </c>
      <c r="F40" s="1" t="str">
        <f>VLOOKUP(E40,課程名稱ID對照表!$A$2:$B$105,2,FALSE)</f>
        <v>1281</v>
      </c>
      <c r="G40" s="1" t="s">
        <v>362</v>
      </c>
      <c r="H40" s="1">
        <f>VLOOKUP(G40,'學生名稱ID 對照表'!$A$2:$B$838,2,FALSE)</f>
        <v>597</v>
      </c>
      <c r="I40" s="1" t="s">
        <v>363</v>
      </c>
      <c r="J40" s="1" t="s">
        <v>364</v>
      </c>
      <c r="K40" s="1" t="str">
        <f>VLOOKUP(C40,'LA Course教師對照'!$A$2:$G$53,6,FALSE)</f>
        <v>侯毓婷</v>
      </c>
      <c r="L40" s="1" t="str">
        <f>VLOOKUP(C40,'LA Course教師對照'!$A$2:$G$53,7,FALSE)</f>
        <v>Gary Nortje</v>
      </c>
      <c r="M40" s="1" t="str">
        <f>VLOOKUP(E40,'SC Course教師對照'!$A$2:$F$53,6,FALSE)</f>
        <v>Vince Liu</v>
      </c>
      <c r="N40" s="1" t="str">
        <f>VLOOKUP(K40,教師名稱ID對照表!$A$2:$B$116,2,FALSE)</f>
        <v>132</v>
      </c>
      <c r="O40" s="1" t="str">
        <f>VLOOKUP(L40,教師名稱ID對照表!$A$2:$B$116,2,FALSE)</f>
        <v>68</v>
      </c>
      <c r="P40" s="1" t="str">
        <f>VLOOKUP(M40,教師名稱ID對照表!$A$2:$B$116,2,FALSE)</f>
        <v>143</v>
      </c>
      <c r="Q40" s="9">
        <v>96</v>
      </c>
      <c r="R40" s="9">
        <v>82</v>
      </c>
      <c r="S40" s="9">
        <v>91</v>
      </c>
      <c r="T40" s="13" t="s">
        <v>21</v>
      </c>
      <c r="U40" s="13" t="s">
        <v>21</v>
      </c>
      <c r="V40" s="13" t="s">
        <v>21</v>
      </c>
      <c r="W40" s="13" t="s">
        <v>21</v>
      </c>
      <c r="X40" s="11">
        <v>93.81</v>
      </c>
      <c r="Y40" s="11">
        <v>94</v>
      </c>
      <c r="Z40" s="11">
        <v>95</v>
      </c>
      <c r="AA40" s="12" t="s">
        <v>21</v>
      </c>
      <c r="AB40" s="12" t="s">
        <v>21</v>
      </c>
      <c r="AC40" s="12" t="s">
        <v>21</v>
      </c>
      <c r="AD40" s="12" t="s">
        <v>21</v>
      </c>
      <c r="AE40" s="23">
        <v>94</v>
      </c>
      <c r="AF40" s="23">
        <v>94</v>
      </c>
      <c r="AG40" s="22" t="s">
        <v>21</v>
      </c>
      <c r="AH40" s="22" t="s">
        <v>22</v>
      </c>
      <c r="AI40" s="22" t="s">
        <v>22</v>
      </c>
      <c r="AJ40" s="22" t="s">
        <v>22</v>
      </c>
      <c r="AK40" s="4">
        <f t="shared" si="1"/>
        <v>44.899999999999991</v>
      </c>
      <c r="AL40" s="4">
        <f t="shared" si="2"/>
        <v>47.171500000000002</v>
      </c>
      <c r="AM40" s="4">
        <f t="shared" si="3"/>
        <v>92.071499999999986</v>
      </c>
      <c r="AN40" s="4">
        <f t="shared" si="4"/>
        <v>94</v>
      </c>
    </row>
    <row r="41" spans="1:40">
      <c r="A41" s="1">
        <v>39</v>
      </c>
      <c r="B41" s="2">
        <v>602</v>
      </c>
      <c r="C41" s="1" t="s">
        <v>337</v>
      </c>
      <c r="D41" s="1" t="str">
        <f>VLOOKUP(C41,課程名稱ID對照表!$A$2:$B$105,2,FALSE)</f>
        <v>1229</v>
      </c>
      <c r="E41" s="1" t="str">
        <f t="shared" si="0"/>
        <v>E604 SC</v>
      </c>
      <c r="F41" s="1" t="str">
        <f>VLOOKUP(E41,課程名稱ID對照表!$A$2:$B$105,2,FALSE)</f>
        <v>1281</v>
      </c>
      <c r="G41" s="1" t="s">
        <v>365</v>
      </c>
      <c r="H41" s="1">
        <f>VLOOKUP(G41,'學生名稱ID 對照表'!$A$2:$B$838,2,FALSE)</f>
        <v>609</v>
      </c>
      <c r="I41" s="1" t="s">
        <v>366</v>
      </c>
      <c r="J41" s="1" t="s">
        <v>367</v>
      </c>
      <c r="K41" s="1" t="str">
        <f>VLOOKUP(C41,'LA Course教師對照'!$A$2:$G$53,6,FALSE)</f>
        <v>侯毓婷</v>
      </c>
      <c r="L41" s="1" t="str">
        <f>VLOOKUP(C41,'LA Course教師對照'!$A$2:$G$53,7,FALSE)</f>
        <v>Gary Nortje</v>
      </c>
      <c r="M41" s="1" t="str">
        <f>VLOOKUP(E41,'SC Course教師對照'!$A$2:$F$53,6,FALSE)</f>
        <v>Vince Liu</v>
      </c>
      <c r="N41" s="1" t="str">
        <f>VLOOKUP(K41,教師名稱ID對照表!$A$2:$B$116,2,FALSE)</f>
        <v>132</v>
      </c>
      <c r="O41" s="1" t="str">
        <f>VLOOKUP(L41,教師名稱ID對照表!$A$2:$B$116,2,FALSE)</f>
        <v>68</v>
      </c>
      <c r="P41" s="1" t="str">
        <f>VLOOKUP(M41,教師名稱ID對照表!$A$2:$B$116,2,FALSE)</f>
        <v>143</v>
      </c>
      <c r="Q41" s="9">
        <v>77.7</v>
      </c>
      <c r="R41" s="9">
        <v>79</v>
      </c>
      <c r="S41" s="9">
        <v>84</v>
      </c>
      <c r="T41" s="13" t="s">
        <v>22</v>
      </c>
      <c r="U41" s="13" t="s">
        <v>21</v>
      </c>
      <c r="V41" s="13" t="s">
        <v>21</v>
      </c>
      <c r="W41" s="13" t="s">
        <v>21</v>
      </c>
      <c r="X41" s="11">
        <v>89.36</v>
      </c>
      <c r="Y41" s="11">
        <v>94</v>
      </c>
      <c r="Z41" s="11">
        <v>89</v>
      </c>
      <c r="AA41" s="12" t="s">
        <v>22</v>
      </c>
      <c r="AB41" s="12" t="s">
        <v>21</v>
      </c>
      <c r="AC41" s="12" t="s">
        <v>21</v>
      </c>
      <c r="AD41" s="12" t="s">
        <v>21</v>
      </c>
      <c r="AE41" s="23">
        <v>90</v>
      </c>
      <c r="AF41" s="23">
        <v>90</v>
      </c>
      <c r="AG41" s="22" t="s">
        <v>21</v>
      </c>
      <c r="AH41" s="22" t="s">
        <v>22</v>
      </c>
      <c r="AI41" s="22" t="s">
        <v>35</v>
      </c>
      <c r="AJ41" s="22" t="s">
        <v>22</v>
      </c>
      <c r="AK41" s="4">
        <f t="shared" si="1"/>
        <v>40.305</v>
      </c>
      <c r="AL41" s="4">
        <f t="shared" si="2"/>
        <v>45.304000000000002</v>
      </c>
      <c r="AM41" s="4">
        <f t="shared" si="3"/>
        <v>85.609000000000009</v>
      </c>
      <c r="AN41" s="4">
        <f t="shared" si="4"/>
        <v>90</v>
      </c>
    </row>
    <row r="42" spans="1:40">
      <c r="A42" s="1">
        <v>40</v>
      </c>
      <c r="B42" s="2">
        <v>602</v>
      </c>
      <c r="C42" s="1" t="s">
        <v>337</v>
      </c>
      <c r="D42" s="1" t="str">
        <f>VLOOKUP(C42,課程名稱ID對照表!$A$2:$B$105,2,FALSE)</f>
        <v>1229</v>
      </c>
      <c r="E42" s="1" t="str">
        <f t="shared" si="0"/>
        <v>E604 SC</v>
      </c>
      <c r="F42" s="1" t="str">
        <f>VLOOKUP(E42,課程名稱ID對照表!$A$2:$B$105,2,FALSE)</f>
        <v>1281</v>
      </c>
      <c r="G42" s="1" t="s">
        <v>368</v>
      </c>
      <c r="H42" s="1">
        <f>VLOOKUP(G42,'學生名稱ID 對照表'!$A$2:$B$838,2,FALSE)</f>
        <v>613</v>
      </c>
      <c r="I42" s="1" t="s">
        <v>369</v>
      </c>
      <c r="J42" s="1" t="s">
        <v>370</v>
      </c>
      <c r="K42" s="1" t="str">
        <f>VLOOKUP(C42,'LA Course教師對照'!$A$2:$G$53,6,FALSE)</f>
        <v>侯毓婷</v>
      </c>
      <c r="L42" s="1" t="str">
        <f>VLOOKUP(C42,'LA Course教師對照'!$A$2:$G$53,7,FALSE)</f>
        <v>Gary Nortje</v>
      </c>
      <c r="M42" s="1" t="str">
        <f>VLOOKUP(E42,'SC Course教師對照'!$A$2:$F$53,6,FALSE)</f>
        <v>Vince Liu</v>
      </c>
      <c r="N42" s="1" t="str">
        <f>VLOOKUP(K42,教師名稱ID對照表!$A$2:$B$116,2,FALSE)</f>
        <v>132</v>
      </c>
      <c r="O42" s="1" t="str">
        <f>VLOOKUP(L42,教師名稱ID對照表!$A$2:$B$116,2,FALSE)</f>
        <v>68</v>
      </c>
      <c r="P42" s="1" t="str">
        <f>VLOOKUP(M42,教師名稱ID對照表!$A$2:$B$116,2,FALSE)</f>
        <v>143</v>
      </c>
      <c r="Q42" s="9">
        <v>91.6</v>
      </c>
      <c r="R42" s="9">
        <v>93</v>
      </c>
      <c r="S42" s="9">
        <v>93</v>
      </c>
      <c r="T42" s="13" t="s">
        <v>21</v>
      </c>
      <c r="U42" s="13" t="s">
        <v>21</v>
      </c>
      <c r="V42" s="13" t="s">
        <v>21</v>
      </c>
      <c r="W42" s="13" t="s">
        <v>21</v>
      </c>
      <c r="X42" s="11">
        <v>89</v>
      </c>
      <c r="Y42" s="11">
        <v>95</v>
      </c>
      <c r="Z42" s="11">
        <v>94</v>
      </c>
      <c r="AA42" s="12" t="s">
        <v>21</v>
      </c>
      <c r="AB42" s="12" t="s">
        <v>21</v>
      </c>
      <c r="AC42" s="12" t="s">
        <v>21</v>
      </c>
      <c r="AD42" s="12" t="s">
        <v>21</v>
      </c>
      <c r="AE42" s="23">
        <v>94</v>
      </c>
      <c r="AF42" s="23">
        <v>94</v>
      </c>
      <c r="AG42" s="22" t="s">
        <v>21</v>
      </c>
      <c r="AH42" s="22" t="s">
        <v>22</v>
      </c>
      <c r="AI42" s="22" t="s">
        <v>22</v>
      </c>
      <c r="AJ42" s="22" t="s">
        <v>22</v>
      </c>
      <c r="AK42" s="4">
        <f t="shared" si="1"/>
        <v>46.29</v>
      </c>
      <c r="AL42" s="4">
        <f t="shared" si="2"/>
        <v>46.400000000000006</v>
      </c>
      <c r="AM42" s="4">
        <f t="shared" si="3"/>
        <v>92.69</v>
      </c>
      <c r="AN42" s="4">
        <f t="shared" si="4"/>
        <v>94</v>
      </c>
    </row>
    <row r="43" spans="1:40">
      <c r="A43" s="1">
        <v>41</v>
      </c>
      <c r="B43" s="2">
        <v>602</v>
      </c>
      <c r="C43" s="2" t="s">
        <v>337</v>
      </c>
      <c r="D43" s="1" t="str">
        <f>VLOOKUP(C43,課程名稱ID對照表!$A$2:$B$105,2,FALSE)</f>
        <v>1229</v>
      </c>
      <c r="E43" s="1" t="str">
        <f t="shared" si="0"/>
        <v>E604 SC</v>
      </c>
      <c r="F43" s="1" t="str">
        <f>VLOOKUP(E43,課程名稱ID對照表!$A$2:$B$105,2,FALSE)</f>
        <v>1281</v>
      </c>
      <c r="G43" s="1" t="s">
        <v>371</v>
      </c>
      <c r="H43" s="1">
        <f>VLOOKUP(G43,'學生名稱ID 對照表'!$A$2:$B$838,2,FALSE)</f>
        <v>1119</v>
      </c>
      <c r="I43" s="1" t="s">
        <v>372</v>
      </c>
      <c r="J43" s="1" t="s">
        <v>373</v>
      </c>
      <c r="K43" s="1" t="str">
        <f>VLOOKUP(C43,'LA Course教師對照'!$A$2:$G$53,6,FALSE)</f>
        <v>侯毓婷</v>
      </c>
      <c r="L43" s="1" t="str">
        <f>VLOOKUP(C43,'LA Course教師對照'!$A$2:$G$53,7,FALSE)</f>
        <v>Gary Nortje</v>
      </c>
      <c r="M43" s="1" t="str">
        <f>VLOOKUP(E43,'SC Course教師對照'!$A$2:$F$53,6,FALSE)</f>
        <v>Vince Liu</v>
      </c>
      <c r="N43" s="1" t="str">
        <f>VLOOKUP(K43,教師名稱ID對照表!$A$2:$B$116,2,FALSE)</f>
        <v>132</v>
      </c>
      <c r="O43" s="1" t="str">
        <f>VLOOKUP(L43,教師名稱ID對照表!$A$2:$B$116,2,FALSE)</f>
        <v>68</v>
      </c>
      <c r="P43" s="1" t="str">
        <f>VLOOKUP(M43,教師名稱ID對照表!$A$2:$B$116,2,FALSE)</f>
        <v>143</v>
      </c>
      <c r="Q43" s="9">
        <v>89.5</v>
      </c>
      <c r="R43" s="9">
        <v>79</v>
      </c>
      <c r="S43" s="9">
        <v>71</v>
      </c>
      <c r="T43" s="13" t="s">
        <v>21</v>
      </c>
      <c r="U43" s="13" t="s">
        <v>21</v>
      </c>
      <c r="V43" s="13" t="s">
        <v>21</v>
      </c>
      <c r="W43" s="13" t="s">
        <v>21</v>
      </c>
      <c r="X43" s="11">
        <v>76.72</v>
      </c>
      <c r="Y43" s="11">
        <v>93</v>
      </c>
      <c r="Z43" s="11">
        <v>93</v>
      </c>
      <c r="AA43" s="12" t="s">
        <v>21</v>
      </c>
      <c r="AB43" s="12" t="s">
        <v>21</v>
      </c>
      <c r="AC43" s="12" t="s">
        <v>21</v>
      </c>
      <c r="AD43" s="12" t="s">
        <v>21</v>
      </c>
      <c r="AE43" s="23">
        <v>94</v>
      </c>
      <c r="AF43" s="23">
        <v>91</v>
      </c>
      <c r="AG43" s="22" t="s">
        <v>21</v>
      </c>
      <c r="AH43" s="22" t="s">
        <v>22</v>
      </c>
      <c r="AI43" s="22" t="s">
        <v>22</v>
      </c>
      <c r="AJ43" s="22" t="s">
        <v>22</v>
      </c>
      <c r="AK43" s="4">
        <f t="shared" si="1"/>
        <v>39.475000000000001</v>
      </c>
      <c r="AL43" s="4">
        <f t="shared" si="2"/>
        <v>44.058</v>
      </c>
      <c r="AM43" s="4">
        <f t="shared" si="3"/>
        <v>83.533000000000001</v>
      </c>
      <c r="AN43" s="4">
        <f t="shared" si="4"/>
        <v>92.8</v>
      </c>
    </row>
    <row r="44" spans="1:40">
      <c r="A44" s="1">
        <v>42</v>
      </c>
      <c r="B44" s="2">
        <v>602</v>
      </c>
      <c r="C44" s="2" t="s">
        <v>337</v>
      </c>
      <c r="D44" s="1" t="str">
        <f>VLOOKUP(C44,課程名稱ID對照表!$A$2:$B$105,2,FALSE)</f>
        <v>1229</v>
      </c>
      <c r="E44" s="1" t="str">
        <f t="shared" si="0"/>
        <v>E604 SC</v>
      </c>
      <c r="F44" s="1" t="str">
        <f>VLOOKUP(E44,課程名稱ID對照表!$A$2:$B$105,2,FALSE)</f>
        <v>1281</v>
      </c>
      <c r="G44" s="1" t="s">
        <v>374</v>
      </c>
      <c r="H44" s="1">
        <f>VLOOKUP(G44,'學生名稱ID 對照表'!$A$2:$B$838,2,FALSE)</f>
        <v>1233</v>
      </c>
      <c r="I44" s="1" t="s">
        <v>375</v>
      </c>
      <c r="J44" s="1" t="s">
        <v>376</v>
      </c>
      <c r="K44" s="1" t="str">
        <f>VLOOKUP(C44,'LA Course教師對照'!$A$2:$G$53,6,FALSE)</f>
        <v>侯毓婷</v>
      </c>
      <c r="L44" s="1" t="str">
        <f>VLOOKUP(C44,'LA Course教師對照'!$A$2:$G$53,7,FALSE)</f>
        <v>Gary Nortje</v>
      </c>
      <c r="M44" s="1" t="str">
        <f>VLOOKUP(E44,'SC Course教師對照'!$A$2:$F$53,6,FALSE)</f>
        <v>Vince Liu</v>
      </c>
      <c r="N44" s="1" t="str">
        <f>VLOOKUP(K44,教師名稱ID對照表!$A$2:$B$116,2,FALSE)</f>
        <v>132</v>
      </c>
      <c r="O44" s="1" t="str">
        <f>VLOOKUP(L44,教師名稱ID對照表!$A$2:$B$116,2,FALSE)</f>
        <v>68</v>
      </c>
      <c r="P44" s="1" t="str">
        <f>VLOOKUP(M44,教師名稱ID對照表!$A$2:$B$116,2,FALSE)</f>
        <v>143</v>
      </c>
      <c r="Q44" s="9">
        <v>70.099999999999994</v>
      </c>
      <c r="R44" s="9">
        <v>81</v>
      </c>
      <c r="S44" s="9">
        <v>67</v>
      </c>
      <c r="T44" s="13" t="s">
        <v>35</v>
      </c>
      <c r="U44" s="13" t="s">
        <v>21</v>
      </c>
      <c r="V44" s="13" t="s">
        <v>21</v>
      </c>
      <c r="W44" s="13" t="s">
        <v>21</v>
      </c>
      <c r="X44" s="11">
        <v>62.54</v>
      </c>
      <c r="Y44" s="11">
        <v>91</v>
      </c>
      <c r="Z44" s="11">
        <v>58</v>
      </c>
      <c r="AA44" s="12" t="s">
        <v>95</v>
      </c>
      <c r="AB44" s="12" t="s">
        <v>22</v>
      </c>
      <c r="AC44" s="12" t="s">
        <v>22</v>
      </c>
      <c r="AD44" s="12" t="s">
        <v>22</v>
      </c>
      <c r="AE44" s="23">
        <v>95</v>
      </c>
      <c r="AF44" s="23">
        <v>94</v>
      </c>
      <c r="AG44" s="22" t="s">
        <v>21</v>
      </c>
      <c r="AH44" s="22" t="s">
        <v>22</v>
      </c>
      <c r="AI44" s="22" t="s">
        <v>22</v>
      </c>
      <c r="AJ44" s="22" t="s">
        <v>35</v>
      </c>
      <c r="AK44" s="4">
        <f t="shared" si="1"/>
        <v>36.064999999999998</v>
      </c>
      <c r="AL44" s="4">
        <f t="shared" si="2"/>
        <v>34.631</v>
      </c>
      <c r="AM44" s="4">
        <f t="shared" si="3"/>
        <v>70.695999999999998</v>
      </c>
      <c r="AN44" s="4">
        <f t="shared" si="4"/>
        <v>94.6</v>
      </c>
    </row>
    <row r="45" spans="1:40">
      <c r="A45" s="1">
        <v>43</v>
      </c>
      <c r="B45" s="2">
        <v>602</v>
      </c>
      <c r="C45" s="2" t="s">
        <v>337</v>
      </c>
      <c r="D45" s="1" t="str">
        <f>VLOOKUP(C45,課程名稱ID對照表!$A$2:$B$105,2,FALSE)</f>
        <v>1229</v>
      </c>
      <c r="E45" s="1" t="str">
        <f t="shared" si="0"/>
        <v>E604 SC</v>
      </c>
      <c r="F45" s="1" t="str">
        <f>VLOOKUP(E45,課程名稱ID對照表!$A$2:$B$105,2,FALSE)</f>
        <v>1281</v>
      </c>
      <c r="G45" s="1" t="s">
        <v>377</v>
      </c>
      <c r="H45" s="1">
        <f>VLOOKUP(G45,'學生名稱ID 對照表'!$A$2:$B$838,2,FALSE)</f>
        <v>1234</v>
      </c>
      <c r="I45" s="1" t="s">
        <v>326</v>
      </c>
      <c r="J45" s="1" t="s">
        <v>378</v>
      </c>
      <c r="K45" s="1" t="str">
        <f>VLOOKUP(C45,'LA Course教師對照'!$A$2:$G$53,6,FALSE)</f>
        <v>侯毓婷</v>
      </c>
      <c r="L45" s="1" t="str">
        <f>VLOOKUP(C45,'LA Course教師對照'!$A$2:$G$53,7,FALSE)</f>
        <v>Gary Nortje</v>
      </c>
      <c r="M45" s="1" t="str">
        <f>VLOOKUP(E45,'SC Course教師對照'!$A$2:$F$53,6,FALSE)</f>
        <v>Vince Liu</v>
      </c>
      <c r="N45" s="1" t="str">
        <f>VLOOKUP(K45,教師名稱ID對照表!$A$2:$B$116,2,FALSE)</f>
        <v>132</v>
      </c>
      <c r="O45" s="1" t="str">
        <f>VLOOKUP(L45,教師名稱ID對照表!$A$2:$B$116,2,FALSE)</f>
        <v>68</v>
      </c>
      <c r="P45" s="1" t="str">
        <f>VLOOKUP(M45,教師名稱ID對照表!$A$2:$B$116,2,FALSE)</f>
        <v>143</v>
      </c>
      <c r="Q45" s="9">
        <v>90.1</v>
      </c>
      <c r="R45" s="9">
        <v>84</v>
      </c>
      <c r="S45" s="9">
        <v>84</v>
      </c>
      <c r="T45" s="13" t="s">
        <v>21</v>
      </c>
      <c r="U45" s="13" t="s">
        <v>21</v>
      </c>
      <c r="V45" s="13" t="s">
        <v>21</v>
      </c>
      <c r="W45" s="13" t="s">
        <v>21</v>
      </c>
      <c r="X45" s="11">
        <v>85.09</v>
      </c>
      <c r="Y45" s="11">
        <v>95</v>
      </c>
      <c r="Z45" s="11">
        <v>95</v>
      </c>
      <c r="AA45" s="12" t="s">
        <v>21</v>
      </c>
      <c r="AB45" s="12" t="s">
        <v>21</v>
      </c>
      <c r="AC45" s="12" t="s">
        <v>21</v>
      </c>
      <c r="AD45" s="12" t="s">
        <v>21</v>
      </c>
      <c r="AE45" s="23">
        <v>94</v>
      </c>
      <c r="AF45" s="23">
        <v>96</v>
      </c>
      <c r="AG45" s="22" t="s">
        <v>21</v>
      </c>
      <c r="AH45" s="22" t="s">
        <v>22</v>
      </c>
      <c r="AI45" s="22" t="s">
        <v>21</v>
      </c>
      <c r="AJ45" s="22" t="s">
        <v>22</v>
      </c>
      <c r="AK45" s="4">
        <f t="shared" si="1"/>
        <v>42.914999999999999</v>
      </c>
      <c r="AL45" s="4">
        <f t="shared" si="2"/>
        <v>46.013500000000001</v>
      </c>
      <c r="AM45" s="4">
        <f t="shared" si="3"/>
        <v>88.9285</v>
      </c>
      <c r="AN45" s="4">
        <f t="shared" si="4"/>
        <v>94.800000000000011</v>
      </c>
    </row>
    <row r="46" spans="1:40">
      <c r="A46" s="1">
        <v>44</v>
      </c>
      <c r="B46" s="2">
        <v>603</v>
      </c>
      <c r="C46" s="2" t="s">
        <v>337</v>
      </c>
      <c r="D46" s="1" t="str">
        <f>VLOOKUP(C46,課程名稱ID對照表!$A$2:$B$105,2,FALSE)</f>
        <v>1229</v>
      </c>
      <c r="E46" s="1" t="str">
        <f t="shared" si="0"/>
        <v>E604 SC</v>
      </c>
      <c r="F46" s="1" t="str">
        <f>VLOOKUP(E46,課程名稱ID對照表!$A$2:$B$105,2,FALSE)</f>
        <v>1281</v>
      </c>
      <c r="G46" s="1" t="s">
        <v>379</v>
      </c>
      <c r="H46" s="1">
        <f>VLOOKUP(G46,'學生名稱ID 對照表'!$A$2:$B$838,2,FALSE)</f>
        <v>606</v>
      </c>
      <c r="I46" s="1" t="s">
        <v>380</v>
      </c>
      <c r="J46" s="1" t="s">
        <v>381</v>
      </c>
      <c r="K46" s="1" t="str">
        <f>VLOOKUP(C46,'LA Course教師對照'!$A$2:$G$53,6,FALSE)</f>
        <v>侯毓婷</v>
      </c>
      <c r="L46" s="1" t="str">
        <f>VLOOKUP(C46,'LA Course教師對照'!$A$2:$G$53,7,FALSE)</f>
        <v>Gary Nortje</v>
      </c>
      <c r="M46" s="1" t="str">
        <f>VLOOKUP(E46,'SC Course教師對照'!$A$2:$F$53,6,FALSE)</f>
        <v>Vince Liu</v>
      </c>
      <c r="N46" s="1" t="str">
        <f>VLOOKUP(K46,教師名稱ID對照表!$A$2:$B$116,2,FALSE)</f>
        <v>132</v>
      </c>
      <c r="O46" s="1" t="str">
        <f>VLOOKUP(L46,教師名稱ID對照表!$A$2:$B$116,2,FALSE)</f>
        <v>68</v>
      </c>
      <c r="P46" s="1" t="str">
        <f>VLOOKUP(M46,教師名稱ID對照表!$A$2:$B$116,2,FALSE)</f>
        <v>143</v>
      </c>
      <c r="Q46" s="9">
        <v>88.7</v>
      </c>
      <c r="R46" s="9">
        <v>84</v>
      </c>
      <c r="S46" s="9">
        <v>85</v>
      </c>
      <c r="T46" s="13" t="s">
        <v>21</v>
      </c>
      <c r="U46" s="13" t="s">
        <v>21</v>
      </c>
      <c r="V46" s="13" t="s">
        <v>21</v>
      </c>
      <c r="W46" s="13" t="s">
        <v>21</v>
      </c>
      <c r="X46" s="11">
        <v>90.9</v>
      </c>
      <c r="Y46" s="11">
        <v>93</v>
      </c>
      <c r="Z46" s="11">
        <v>83</v>
      </c>
      <c r="AA46" s="12" t="s">
        <v>21</v>
      </c>
      <c r="AB46" s="12" t="s">
        <v>21</v>
      </c>
      <c r="AC46" s="12" t="s">
        <v>21</v>
      </c>
      <c r="AD46" s="12" t="s">
        <v>21</v>
      </c>
      <c r="AE46" s="23">
        <v>93</v>
      </c>
      <c r="AF46" s="23">
        <v>94</v>
      </c>
      <c r="AG46" s="22" t="s">
        <v>21</v>
      </c>
      <c r="AH46" s="22" t="s">
        <v>22</v>
      </c>
      <c r="AI46" s="22" t="s">
        <v>22</v>
      </c>
      <c r="AJ46" s="22" t="s">
        <v>22</v>
      </c>
      <c r="AK46" s="4">
        <f t="shared" si="1"/>
        <v>42.905000000000001</v>
      </c>
      <c r="AL46" s="4">
        <f t="shared" si="2"/>
        <v>44.185000000000002</v>
      </c>
      <c r="AM46" s="4">
        <f t="shared" si="3"/>
        <v>87.09</v>
      </c>
      <c r="AN46" s="4">
        <f t="shared" si="4"/>
        <v>93.4</v>
      </c>
    </row>
    <row r="47" spans="1:40">
      <c r="A47" s="1">
        <v>45</v>
      </c>
      <c r="B47" s="2">
        <v>603</v>
      </c>
      <c r="C47" s="2" t="s">
        <v>337</v>
      </c>
      <c r="D47" s="1" t="str">
        <f>VLOOKUP(C47,課程名稱ID對照表!$A$2:$B$105,2,FALSE)</f>
        <v>1229</v>
      </c>
      <c r="E47" s="1" t="str">
        <f t="shared" si="0"/>
        <v>E604 SC</v>
      </c>
      <c r="F47" s="1" t="str">
        <f>VLOOKUP(E47,課程名稱ID對照表!$A$2:$B$105,2,FALSE)</f>
        <v>1281</v>
      </c>
      <c r="G47" s="1" t="s">
        <v>382</v>
      </c>
      <c r="H47" s="1">
        <f>VLOOKUP(G47,'學生名稱ID 對照表'!$A$2:$B$838,2,FALSE)</f>
        <v>620</v>
      </c>
      <c r="I47" s="1" t="s">
        <v>383</v>
      </c>
      <c r="J47" s="1" t="s">
        <v>384</v>
      </c>
      <c r="K47" s="1" t="str">
        <f>VLOOKUP(C47,'LA Course教師對照'!$A$2:$G$53,6,FALSE)</f>
        <v>侯毓婷</v>
      </c>
      <c r="L47" s="1" t="str">
        <f>VLOOKUP(C47,'LA Course教師對照'!$A$2:$G$53,7,FALSE)</f>
        <v>Gary Nortje</v>
      </c>
      <c r="M47" s="1" t="str">
        <f>VLOOKUP(E47,'SC Course教師對照'!$A$2:$F$53,6,FALSE)</f>
        <v>Vince Liu</v>
      </c>
      <c r="N47" s="1" t="str">
        <f>VLOOKUP(K47,教師名稱ID對照表!$A$2:$B$116,2,FALSE)</f>
        <v>132</v>
      </c>
      <c r="O47" s="1" t="str">
        <f>VLOOKUP(L47,教師名稱ID對照表!$A$2:$B$116,2,FALSE)</f>
        <v>68</v>
      </c>
      <c r="P47" s="1" t="str">
        <f>VLOOKUP(M47,教師名稱ID對照表!$A$2:$B$116,2,FALSE)</f>
        <v>143</v>
      </c>
      <c r="Q47" s="9">
        <v>97.4</v>
      </c>
      <c r="R47" s="9">
        <v>89</v>
      </c>
      <c r="S47" s="9">
        <v>97</v>
      </c>
      <c r="T47" s="13" t="s">
        <v>21</v>
      </c>
      <c r="U47" s="13" t="s">
        <v>21</v>
      </c>
      <c r="V47" s="13" t="s">
        <v>21</v>
      </c>
      <c r="W47" s="13" t="s">
        <v>21</v>
      </c>
      <c r="X47" s="11">
        <v>96.63</v>
      </c>
      <c r="Y47" s="11">
        <v>96</v>
      </c>
      <c r="Z47" s="11">
        <v>99</v>
      </c>
      <c r="AA47" s="12" t="s">
        <v>21</v>
      </c>
      <c r="AB47" s="12" t="s">
        <v>21</v>
      </c>
      <c r="AC47" s="12" t="s">
        <v>21</v>
      </c>
      <c r="AD47" s="12" t="s">
        <v>21</v>
      </c>
      <c r="AE47" s="23">
        <v>95</v>
      </c>
      <c r="AF47" s="23">
        <v>100</v>
      </c>
      <c r="AG47" s="22" t="s">
        <v>21</v>
      </c>
      <c r="AH47" s="22" t="s">
        <v>21</v>
      </c>
      <c r="AI47" s="22" t="s">
        <v>22</v>
      </c>
      <c r="AJ47" s="22" t="s">
        <v>21</v>
      </c>
      <c r="AK47" s="4">
        <f t="shared" si="1"/>
        <v>47.36</v>
      </c>
      <c r="AL47" s="4">
        <f t="shared" si="2"/>
        <v>48.694499999999998</v>
      </c>
      <c r="AM47" s="4">
        <f t="shared" si="3"/>
        <v>96.05449999999999</v>
      </c>
      <c r="AN47" s="4">
        <f t="shared" si="4"/>
        <v>97</v>
      </c>
    </row>
    <row r="48" spans="1:40">
      <c r="A48" s="1">
        <v>46</v>
      </c>
      <c r="B48" s="2">
        <v>603</v>
      </c>
      <c r="C48" s="2" t="s">
        <v>337</v>
      </c>
      <c r="D48" s="1" t="str">
        <f>VLOOKUP(C48,課程名稱ID對照表!$A$2:$B$105,2,FALSE)</f>
        <v>1229</v>
      </c>
      <c r="E48" s="1" t="str">
        <f t="shared" si="0"/>
        <v>E604 SC</v>
      </c>
      <c r="F48" s="1" t="str">
        <f>VLOOKUP(E48,課程名稱ID對照表!$A$2:$B$105,2,FALSE)</f>
        <v>1281</v>
      </c>
      <c r="G48" s="1" t="s">
        <v>385</v>
      </c>
      <c r="H48" s="1">
        <f>VLOOKUP(G48,'學生名稱ID 對照表'!$A$2:$B$838,2,FALSE)</f>
        <v>628</v>
      </c>
      <c r="I48" s="1" t="s">
        <v>386</v>
      </c>
      <c r="J48" s="1" t="s">
        <v>387</v>
      </c>
      <c r="K48" s="1" t="str">
        <f>VLOOKUP(C48,'LA Course教師對照'!$A$2:$G$53,6,FALSE)</f>
        <v>侯毓婷</v>
      </c>
      <c r="L48" s="1" t="str">
        <f>VLOOKUP(C48,'LA Course教師對照'!$A$2:$G$53,7,FALSE)</f>
        <v>Gary Nortje</v>
      </c>
      <c r="M48" s="1" t="str">
        <f>VLOOKUP(E48,'SC Course教師對照'!$A$2:$F$53,6,FALSE)</f>
        <v>Vince Liu</v>
      </c>
      <c r="N48" s="1" t="str">
        <f>VLOOKUP(K48,教師名稱ID對照表!$A$2:$B$116,2,FALSE)</f>
        <v>132</v>
      </c>
      <c r="O48" s="1" t="str">
        <f>VLOOKUP(L48,教師名稱ID對照表!$A$2:$B$116,2,FALSE)</f>
        <v>68</v>
      </c>
      <c r="P48" s="1" t="str">
        <f>VLOOKUP(M48,教師名稱ID對照表!$A$2:$B$116,2,FALSE)</f>
        <v>143</v>
      </c>
      <c r="Q48" s="9">
        <v>97.3</v>
      </c>
      <c r="R48" s="9">
        <v>95</v>
      </c>
      <c r="S48" s="9">
        <v>93</v>
      </c>
      <c r="T48" s="13" t="s">
        <v>21</v>
      </c>
      <c r="U48" s="13" t="s">
        <v>21</v>
      </c>
      <c r="V48" s="13" t="s">
        <v>21</v>
      </c>
      <c r="W48" s="13" t="s">
        <v>21</v>
      </c>
      <c r="X48" s="11">
        <v>91.54</v>
      </c>
      <c r="Y48" s="11">
        <v>92</v>
      </c>
      <c r="Z48" s="11">
        <v>87</v>
      </c>
      <c r="AA48" s="12" t="s">
        <v>21</v>
      </c>
      <c r="AB48" s="12" t="s">
        <v>21</v>
      </c>
      <c r="AC48" s="12" t="s">
        <v>21</v>
      </c>
      <c r="AD48" s="12" t="s">
        <v>21</v>
      </c>
      <c r="AE48" s="23">
        <v>92</v>
      </c>
      <c r="AF48" s="23">
        <v>99</v>
      </c>
      <c r="AG48" s="22" t="s">
        <v>21</v>
      </c>
      <c r="AH48" s="22" t="s">
        <v>22</v>
      </c>
      <c r="AI48" s="22" t="s">
        <v>21</v>
      </c>
      <c r="AJ48" s="22" t="s">
        <v>22</v>
      </c>
      <c r="AK48" s="4">
        <f t="shared" si="1"/>
        <v>47.445</v>
      </c>
      <c r="AL48" s="4">
        <f t="shared" si="2"/>
        <v>44.930999999999997</v>
      </c>
      <c r="AM48" s="4">
        <f t="shared" si="3"/>
        <v>92.376000000000005</v>
      </c>
      <c r="AN48" s="4">
        <f t="shared" si="4"/>
        <v>94.8</v>
      </c>
    </row>
    <row r="49" spans="1:40">
      <c r="A49" s="1">
        <v>47</v>
      </c>
      <c r="B49" s="2">
        <v>603</v>
      </c>
      <c r="C49" s="2" t="s">
        <v>337</v>
      </c>
      <c r="D49" s="1" t="str">
        <f>VLOOKUP(C49,課程名稱ID對照表!$A$2:$B$105,2,FALSE)</f>
        <v>1229</v>
      </c>
      <c r="E49" s="1" t="str">
        <f t="shared" si="0"/>
        <v>E604 SC</v>
      </c>
      <c r="F49" s="1" t="str">
        <f>VLOOKUP(E49,課程名稱ID對照表!$A$2:$B$105,2,FALSE)</f>
        <v>1281</v>
      </c>
      <c r="G49" s="1" t="s">
        <v>388</v>
      </c>
      <c r="H49" s="1">
        <f>VLOOKUP(G49,'學生名稱ID 對照表'!$A$2:$B$838,2,FALSE)</f>
        <v>634</v>
      </c>
      <c r="I49" s="1" t="s">
        <v>389</v>
      </c>
      <c r="J49" s="1" t="s">
        <v>390</v>
      </c>
      <c r="K49" s="1" t="str">
        <f>VLOOKUP(C49,'LA Course教師對照'!$A$2:$G$53,6,FALSE)</f>
        <v>侯毓婷</v>
      </c>
      <c r="L49" s="1" t="str">
        <f>VLOOKUP(C49,'LA Course教師對照'!$A$2:$G$53,7,FALSE)</f>
        <v>Gary Nortje</v>
      </c>
      <c r="M49" s="1" t="str">
        <f>VLOOKUP(E49,'SC Course教師對照'!$A$2:$F$53,6,FALSE)</f>
        <v>Vince Liu</v>
      </c>
      <c r="N49" s="1" t="str">
        <f>VLOOKUP(K49,教師名稱ID對照表!$A$2:$B$116,2,FALSE)</f>
        <v>132</v>
      </c>
      <c r="O49" s="1" t="str">
        <f>VLOOKUP(L49,教師名稱ID對照表!$A$2:$B$116,2,FALSE)</f>
        <v>68</v>
      </c>
      <c r="P49" s="1" t="str">
        <f>VLOOKUP(M49,教師名稱ID對照表!$A$2:$B$116,2,FALSE)</f>
        <v>143</v>
      </c>
      <c r="Q49" s="9">
        <v>92.8</v>
      </c>
      <c r="R49" s="9">
        <v>86</v>
      </c>
      <c r="S49" s="9">
        <v>89</v>
      </c>
      <c r="T49" s="13" t="s">
        <v>21</v>
      </c>
      <c r="U49" s="13" t="s">
        <v>21</v>
      </c>
      <c r="V49" s="13" t="s">
        <v>21</v>
      </c>
      <c r="W49" s="13" t="s">
        <v>21</v>
      </c>
      <c r="X49" s="11">
        <v>91.45</v>
      </c>
      <c r="Y49" s="11">
        <v>92</v>
      </c>
      <c r="Z49" s="11">
        <v>91</v>
      </c>
      <c r="AA49" s="12" t="s">
        <v>21</v>
      </c>
      <c r="AB49" s="12" t="s">
        <v>21</v>
      </c>
      <c r="AC49" s="12" t="s">
        <v>21</v>
      </c>
      <c r="AD49" s="12" t="s">
        <v>21</v>
      </c>
      <c r="AE49" s="23">
        <v>95</v>
      </c>
      <c r="AF49" s="23">
        <v>96</v>
      </c>
      <c r="AG49" s="22" t="s">
        <v>21</v>
      </c>
      <c r="AH49" s="22" t="s">
        <v>22</v>
      </c>
      <c r="AI49" s="22" t="s">
        <v>21</v>
      </c>
      <c r="AJ49" s="22" t="s">
        <v>22</v>
      </c>
      <c r="AK49" s="4">
        <f t="shared" si="1"/>
        <v>44.620000000000005</v>
      </c>
      <c r="AL49" s="4">
        <f t="shared" si="2"/>
        <v>45.717500000000001</v>
      </c>
      <c r="AM49" s="4">
        <f t="shared" si="3"/>
        <v>90.337500000000006</v>
      </c>
      <c r="AN49" s="4">
        <f t="shared" si="4"/>
        <v>95.4</v>
      </c>
    </row>
    <row r="50" spans="1:40">
      <c r="A50" s="1">
        <v>48</v>
      </c>
      <c r="B50" s="2">
        <v>603</v>
      </c>
      <c r="C50" s="2" t="s">
        <v>337</v>
      </c>
      <c r="D50" s="1" t="str">
        <f>VLOOKUP(C50,課程名稱ID對照表!$A$2:$B$105,2,FALSE)</f>
        <v>1229</v>
      </c>
      <c r="E50" s="1" t="str">
        <f t="shared" si="0"/>
        <v>E604 SC</v>
      </c>
      <c r="F50" s="1" t="str">
        <f>VLOOKUP(E50,課程名稱ID對照表!$A$2:$B$105,2,FALSE)</f>
        <v>1281</v>
      </c>
      <c r="G50" s="1" t="s">
        <v>391</v>
      </c>
      <c r="H50" s="1">
        <f>VLOOKUP(G50,'學生名稱ID 對照表'!$A$2:$B$838,2,FALSE)</f>
        <v>898</v>
      </c>
      <c r="I50" s="1" t="s">
        <v>392</v>
      </c>
      <c r="J50" s="1" t="s">
        <v>393</v>
      </c>
      <c r="K50" s="1" t="str">
        <f>VLOOKUP(C50,'LA Course教師對照'!$A$2:$G$53,6,FALSE)</f>
        <v>侯毓婷</v>
      </c>
      <c r="L50" s="1" t="str">
        <f>VLOOKUP(C50,'LA Course教師對照'!$A$2:$G$53,7,FALSE)</f>
        <v>Gary Nortje</v>
      </c>
      <c r="M50" s="1" t="str">
        <f>VLOOKUP(E50,'SC Course教師對照'!$A$2:$F$53,6,FALSE)</f>
        <v>Vince Liu</v>
      </c>
      <c r="N50" s="1" t="str">
        <f>VLOOKUP(K50,教師名稱ID對照表!$A$2:$B$116,2,FALSE)</f>
        <v>132</v>
      </c>
      <c r="O50" s="1" t="str">
        <f>VLOOKUP(L50,教師名稱ID對照表!$A$2:$B$116,2,FALSE)</f>
        <v>68</v>
      </c>
      <c r="P50" s="1" t="str">
        <f>VLOOKUP(M50,教師名稱ID對照表!$A$2:$B$116,2,FALSE)</f>
        <v>143</v>
      </c>
      <c r="Q50" s="9">
        <v>91.9</v>
      </c>
      <c r="R50" s="9">
        <v>77</v>
      </c>
      <c r="S50" s="9">
        <v>77</v>
      </c>
      <c r="T50" s="13" t="s">
        <v>21</v>
      </c>
      <c r="U50" s="13" t="s">
        <v>21</v>
      </c>
      <c r="V50" s="13" t="s">
        <v>21</v>
      </c>
      <c r="W50" s="13" t="s">
        <v>21</v>
      </c>
      <c r="X50" s="11">
        <v>88.54</v>
      </c>
      <c r="Y50" s="11">
        <v>92</v>
      </c>
      <c r="Z50" s="11">
        <v>80</v>
      </c>
      <c r="AA50" s="12" t="s">
        <v>21</v>
      </c>
      <c r="AB50" s="12" t="s">
        <v>21</v>
      </c>
      <c r="AC50" s="12" t="s">
        <v>21</v>
      </c>
      <c r="AD50" s="12" t="s">
        <v>21</v>
      </c>
      <c r="AE50" s="23">
        <v>92</v>
      </c>
      <c r="AF50" s="23">
        <v>95</v>
      </c>
      <c r="AG50" s="22" t="s">
        <v>21</v>
      </c>
      <c r="AH50" s="22" t="s">
        <v>22</v>
      </c>
      <c r="AI50" s="22" t="s">
        <v>22</v>
      </c>
      <c r="AJ50" s="22" t="s">
        <v>22</v>
      </c>
      <c r="AK50" s="4">
        <f t="shared" si="1"/>
        <v>40.734999999999999</v>
      </c>
      <c r="AL50" s="4">
        <f t="shared" si="2"/>
        <v>43.081000000000003</v>
      </c>
      <c r="AM50" s="4">
        <f t="shared" si="3"/>
        <v>83.816000000000003</v>
      </c>
      <c r="AN50" s="4">
        <f t="shared" si="4"/>
        <v>93.199999999999989</v>
      </c>
    </row>
    <row r="51" spans="1:40">
      <c r="A51" s="1">
        <v>49</v>
      </c>
      <c r="B51" s="2">
        <v>603</v>
      </c>
      <c r="C51" s="2" t="s">
        <v>337</v>
      </c>
      <c r="D51" s="1" t="str">
        <f>VLOOKUP(C51,課程名稱ID對照表!$A$2:$B$105,2,FALSE)</f>
        <v>1229</v>
      </c>
      <c r="E51" s="1" t="str">
        <f t="shared" si="0"/>
        <v>E604 SC</v>
      </c>
      <c r="F51" s="1" t="str">
        <f>VLOOKUP(E51,課程名稱ID對照表!$A$2:$B$105,2,FALSE)</f>
        <v>1281</v>
      </c>
      <c r="G51" s="1" t="s">
        <v>394</v>
      </c>
      <c r="H51" s="1">
        <f>VLOOKUP(G51,'學生名稱ID 對照表'!$A$2:$B$838,2,FALSE)</f>
        <v>1120</v>
      </c>
      <c r="I51" s="1" t="s">
        <v>269</v>
      </c>
      <c r="J51" s="1" t="s">
        <v>395</v>
      </c>
      <c r="K51" s="1" t="str">
        <f>VLOOKUP(C51,'LA Course教師對照'!$A$2:$G$53,6,FALSE)</f>
        <v>侯毓婷</v>
      </c>
      <c r="L51" s="1" t="str">
        <f>VLOOKUP(C51,'LA Course教師對照'!$A$2:$G$53,7,FALSE)</f>
        <v>Gary Nortje</v>
      </c>
      <c r="M51" s="1" t="str">
        <f>VLOOKUP(E51,'SC Course教師對照'!$A$2:$F$53,6,FALSE)</f>
        <v>Vince Liu</v>
      </c>
      <c r="N51" s="1" t="str">
        <f>VLOOKUP(K51,教師名稱ID對照表!$A$2:$B$116,2,FALSE)</f>
        <v>132</v>
      </c>
      <c r="O51" s="1" t="str">
        <f>VLOOKUP(L51,教師名稱ID對照表!$A$2:$B$116,2,FALSE)</f>
        <v>68</v>
      </c>
      <c r="P51" s="1" t="str">
        <f>VLOOKUP(M51,教師名稱ID對照表!$A$2:$B$116,2,FALSE)</f>
        <v>143</v>
      </c>
      <c r="Q51" s="9">
        <v>94.5</v>
      </c>
      <c r="R51" s="9">
        <v>89</v>
      </c>
      <c r="S51" s="9">
        <v>97</v>
      </c>
      <c r="T51" s="13" t="s">
        <v>21</v>
      </c>
      <c r="U51" s="13" t="s">
        <v>21</v>
      </c>
      <c r="V51" s="13" t="s">
        <v>21</v>
      </c>
      <c r="W51" s="13" t="s">
        <v>21</v>
      </c>
      <c r="X51" s="11">
        <v>98.9</v>
      </c>
      <c r="Y51" s="11">
        <v>97</v>
      </c>
      <c r="Z51" s="11">
        <v>98</v>
      </c>
      <c r="AA51" s="12" t="s">
        <v>21</v>
      </c>
      <c r="AB51" s="12" t="s">
        <v>21</v>
      </c>
      <c r="AC51" s="12" t="s">
        <v>21</v>
      </c>
      <c r="AD51" s="12" t="s">
        <v>21</v>
      </c>
      <c r="AE51" s="23">
        <v>91</v>
      </c>
      <c r="AF51" s="23">
        <v>98</v>
      </c>
      <c r="AG51" s="22" t="s">
        <v>21</v>
      </c>
      <c r="AH51" s="22" t="s">
        <v>22</v>
      </c>
      <c r="AI51" s="22" t="s">
        <v>21</v>
      </c>
      <c r="AJ51" s="22" t="s">
        <v>22</v>
      </c>
      <c r="AK51" s="4">
        <f t="shared" si="1"/>
        <v>46.924999999999997</v>
      </c>
      <c r="AL51" s="4">
        <f t="shared" si="2"/>
        <v>48.984999999999999</v>
      </c>
      <c r="AM51" s="4">
        <f t="shared" si="3"/>
        <v>95.91</v>
      </c>
      <c r="AN51" s="4">
        <f t="shared" si="4"/>
        <v>93.800000000000011</v>
      </c>
    </row>
    <row r="52" spans="1:40">
      <c r="A52" s="1">
        <v>50</v>
      </c>
      <c r="B52" s="2">
        <v>601</v>
      </c>
      <c r="C52" s="2" t="s">
        <v>396</v>
      </c>
      <c r="D52" s="1" t="str">
        <f>VLOOKUP(C52,課程名稱ID對照表!$A$2:$B$105,2,FALSE)</f>
        <v>1230</v>
      </c>
      <c r="E52" s="1" t="str">
        <f t="shared" si="0"/>
        <v>E605 SC</v>
      </c>
      <c r="F52" s="1" t="str">
        <f>VLOOKUP(E52,課程名稱ID對照表!$A$2:$B$105,2,FALSE)</f>
        <v>1282</v>
      </c>
      <c r="G52" s="1" t="s">
        <v>397</v>
      </c>
      <c r="H52" s="1">
        <f>VLOOKUP(G52,'學生名稱ID 對照表'!$A$2:$B$838,2,FALSE)</f>
        <v>585</v>
      </c>
      <c r="I52" s="1" t="s">
        <v>10</v>
      </c>
      <c r="J52" s="1" t="s">
        <v>398</v>
      </c>
      <c r="K52" s="1" t="str">
        <f>VLOOKUP(C52,'LA Course教師對照'!$A$2:$G$53,6,FALSE)</f>
        <v>魏鵬洋</v>
      </c>
      <c r="L52" s="1" t="str">
        <f>VLOOKUP(C52,'LA Course教師對照'!$A$2:$G$53,7,FALSE)</f>
        <v>Aaron Shantz</v>
      </c>
      <c r="M52" s="1" t="str">
        <f>VLOOKUP(E52,'SC Course教師對照'!$A$2:$F$53,6,FALSE)</f>
        <v>JJ Swart</v>
      </c>
      <c r="N52" s="1" t="str">
        <f>VLOOKUP(K52,教師名稱ID對照表!$A$2:$B$116,2,FALSE)</f>
        <v>61</v>
      </c>
      <c r="O52" s="1" t="str">
        <f>VLOOKUP(L52,教師名稱ID對照表!$A$2:$B$116,2,FALSE)</f>
        <v>131</v>
      </c>
      <c r="P52" s="1" t="str">
        <f>VLOOKUP(M52,教師名稱ID對照表!$A$2:$B$116,2,FALSE)</f>
        <v>66</v>
      </c>
      <c r="Q52" s="9">
        <v>93.4</v>
      </c>
      <c r="R52" s="9">
        <v>95</v>
      </c>
      <c r="S52" s="9">
        <v>97</v>
      </c>
      <c r="T52" s="13" t="s">
        <v>21</v>
      </c>
      <c r="U52" s="13" t="s">
        <v>21</v>
      </c>
      <c r="V52" s="13" t="s">
        <v>21</v>
      </c>
      <c r="W52" s="13" t="s">
        <v>21</v>
      </c>
      <c r="X52" s="11">
        <v>92.9</v>
      </c>
      <c r="Y52" s="11">
        <v>98</v>
      </c>
      <c r="Z52" s="11">
        <v>98</v>
      </c>
      <c r="AA52" s="12" t="s">
        <v>21</v>
      </c>
      <c r="AB52" s="12" t="s">
        <v>21</v>
      </c>
      <c r="AC52" s="12" t="s">
        <v>21</v>
      </c>
      <c r="AD52" s="12" t="s">
        <v>21</v>
      </c>
      <c r="AE52" s="23">
        <v>90.3</v>
      </c>
      <c r="AF52" s="23">
        <v>92</v>
      </c>
      <c r="AG52" s="22" t="s">
        <v>21</v>
      </c>
      <c r="AH52" s="22" t="s">
        <v>21</v>
      </c>
      <c r="AI52" s="22" t="s">
        <v>21</v>
      </c>
      <c r="AJ52" s="22" t="s">
        <v>21</v>
      </c>
      <c r="AK52" s="4">
        <f t="shared" si="1"/>
        <v>47.66</v>
      </c>
      <c r="AL52" s="4">
        <f t="shared" si="2"/>
        <v>48.234999999999999</v>
      </c>
      <c r="AM52" s="4">
        <f t="shared" si="3"/>
        <v>95.894999999999996</v>
      </c>
      <c r="AN52" s="4">
        <f t="shared" si="4"/>
        <v>90.98</v>
      </c>
    </row>
    <row r="53" spans="1:40">
      <c r="A53" s="1">
        <v>51</v>
      </c>
      <c r="B53" s="2">
        <v>601</v>
      </c>
      <c r="C53" s="2" t="s">
        <v>396</v>
      </c>
      <c r="D53" s="1" t="str">
        <f>VLOOKUP(C53,課程名稱ID對照表!$A$2:$B$105,2,FALSE)</f>
        <v>1230</v>
      </c>
      <c r="E53" s="1" t="str">
        <f t="shared" si="0"/>
        <v>E605 SC</v>
      </c>
      <c r="F53" s="1" t="str">
        <f>VLOOKUP(E53,課程名稱ID對照表!$A$2:$B$105,2,FALSE)</f>
        <v>1282</v>
      </c>
      <c r="G53" s="1" t="s">
        <v>399</v>
      </c>
      <c r="H53" s="1">
        <f>VLOOKUP(G53,'學生名稱ID 對照表'!$A$2:$B$838,2,FALSE)</f>
        <v>605</v>
      </c>
      <c r="I53" s="1" t="s">
        <v>400</v>
      </c>
      <c r="J53" s="1" t="s">
        <v>401</v>
      </c>
      <c r="K53" s="1" t="str">
        <f>VLOOKUP(C53,'LA Course教師對照'!$A$2:$G$53,6,FALSE)</f>
        <v>魏鵬洋</v>
      </c>
      <c r="L53" s="1" t="str">
        <f>VLOOKUP(C53,'LA Course教師對照'!$A$2:$G$53,7,FALSE)</f>
        <v>Aaron Shantz</v>
      </c>
      <c r="M53" s="1" t="str">
        <f>VLOOKUP(E53,'SC Course教師對照'!$A$2:$F$53,6,FALSE)</f>
        <v>JJ Swart</v>
      </c>
      <c r="N53" s="1" t="str">
        <f>VLOOKUP(K53,教師名稱ID對照表!$A$2:$B$116,2,FALSE)</f>
        <v>61</v>
      </c>
      <c r="O53" s="1" t="str">
        <f>VLOOKUP(L53,教師名稱ID對照表!$A$2:$B$116,2,FALSE)</f>
        <v>131</v>
      </c>
      <c r="P53" s="1" t="str">
        <f>VLOOKUP(M53,教師名稱ID對照表!$A$2:$B$116,2,FALSE)</f>
        <v>66</v>
      </c>
      <c r="Q53" s="9">
        <v>93.5</v>
      </c>
      <c r="R53" s="9">
        <v>96</v>
      </c>
      <c r="S53" s="9">
        <v>92</v>
      </c>
      <c r="T53" s="13" t="s">
        <v>21</v>
      </c>
      <c r="U53" s="13" t="s">
        <v>21</v>
      </c>
      <c r="V53" s="13" t="s">
        <v>21</v>
      </c>
      <c r="W53" s="13" t="s">
        <v>21</v>
      </c>
      <c r="X53" s="11">
        <v>96.45</v>
      </c>
      <c r="Y53" s="11">
        <v>95</v>
      </c>
      <c r="Z53" s="11">
        <v>95</v>
      </c>
      <c r="AA53" s="12" t="s">
        <v>21</v>
      </c>
      <c r="AB53" s="12" t="s">
        <v>21</v>
      </c>
      <c r="AC53" s="12" t="s">
        <v>21</v>
      </c>
      <c r="AD53" s="12" t="s">
        <v>21</v>
      </c>
      <c r="AE53" s="23">
        <v>92.6</v>
      </c>
      <c r="AF53" s="23">
        <v>92</v>
      </c>
      <c r="AG53" s="22" t="s">
        <v>21</v>
      </c>
      <c r="AH53" s="22" t="s">
        <v>21</v>
      </c>
      <c r="AI53" s="22" t="s">
        <v>21</v>
      </c>
      <c r="AJ53" s="22" t="s">
        <v>21</v>
      </c>
      <c r="AK53" s="4">
        <f t="shared" si="1"/>
        <v>46.825000000000003</v>
      </c>
      <c r="AL53" s="4">
        <f t="shared" si="2"/>
        <v>47.717500000000001</v>
      </c>
      <c r="AM53" s="4">
        <f t="shared" si="3"/>
        <v>94.542500000000004</v>
      </c>
      <c r="AN53" s="4">
        <f t="shared" si="4"/>
        <v>92.36</v>
      </c>
    </row>
    <row r="54" spans="1:40">
      <c r="A54" s="1">
        <v>52</v>
      </c>
      <c r="B54" s="2">
        <v>601</v>
      </c>
      <c r="C54" s="2" t="s">
        <v>396</v>
      </c>
      <c r="D54" s="1" t="str">
        <f>VLOOKUP(C54,課程名稱ID對照表!$A$2:$B$105,2,FALSE)</f>
        <v>1230</v>
      </c>
      <c r="E54" s="1" t="str">
        <f t="shared" si="0"/>
        <v>E605 SC</v>
      </c>
      <c r="F54" s="1" t="str">
        <f>VLOOKUP(E54,課程名稱ID對照表!$A$2:$B$105,2,FALSE)</f>
        <v>1282</v>
      </c>
      <c r="G54" s="1" t="s">
        <v>402</v>
      </c>
      <c r="H54" s="1">
        <f>VLOOKUP(G54,'學生名稱ID 對照表'!$A$2:$B$838,2,FALSE)</f>
        <v>615</v>
      </c>
      <c r="I54" s="1" t="s">
        <v>403</v>
      </c>
      <c r="J54" s="1" t="s">
        <v>404</v>
      </c>
      <c r="K54" s="1" t="str">
        <f>VLOOKUP(C54,'LA Course教師對照'!$A$2:$G$53,6,FALSE)</f>
        <v>魏鵬洋</v>
      </c>
      <c r="L54" s="1" t="str">
        <f>VLOOKUP(C54,'LA Course教師對照'!$A$2:$G$53,7,FALSE)</f>
        <v>Aaron Shantz</v>
      </c>
      <c r="M54" s="1" t="str">
        <f>VLOOKUP(E54,'SC Course教師對照'!$A$2:$F$53,6,FALSE)</f>
        <v>JJ Swart</v>
      </c>
      <c r="N54" s="1" t="str">
        <f>VLOOKUP(K54,教師名稱ID對照表!$A$2:$B$116,2,FALSE)</f>
        <v>61</v>
      </c>
      <c r="O54" s="1" t="str">
        <f>VLOOKUP(L54,教師名稱ID對照表!$A$2:$B$116,2,FALSE)</f>
        <v>131</v>
      </c>
      <c r="P54" s="1" t="str">
        <f>VLOOKUP(M54,教師名稱ID對照表!$A$2:$B$116,2,FALSE)</f>
        <v>66</v>
      </c>
      <c r="Q54" s="9">
        <v>90.9</v>
      </c>
      <c r="R54" s="9">
        <v>91</v>
      </c>
      <c r="S54" s="9">
        <v>80</v>
      </c>
      <c r="T54" s="13" t="s">
        <v>21</v>
      </c>
      <c r="U54" s="13" t="s">
        <v>21</v>
      </c>
      <c r="V54" s="13" t="s">
        <v>21</v>
      </c>
      <c r="W54" s="13" t="s">
        <v>21</v>
      </c>
      <c r="X54" s="11">
        <v>90.81</v>
      </c>
      <c r="Y54" s="11">
        <v>92</v>
      </c>
      <c r="Z54" s="11">
        <v>93</v>
      </c>
      <c r="AA54" s="12" t="s">
        <v>21</v>
      </c>
      <c r="AB54" s="12" t="s">
        <v>21</v>
      </c>
      <c r="AC54" s="12" t="s">
        <v>21</v>
      </c>
      <c r="AD54" s="12" t="s">
        <v>21</v>
      </c>
      <c r="AE54" s="23">
        <v>90.3</v>
      </c>
      <c r="AF54" s="23">
        <v>91</v>
      </c>
      <c r="AG54" s="22" t="s">
        <v>21</v>
      </c>
      <c r="AH54" s="22" t="s">
        <v>21</v>
      </c>
      <c r="AI54" s="22" t="s">
        <v>21</v>
      </c>
      <c r="AJ54" s="22" t="s">
        <v>21</v>
      </c>
      <c r="AK54" s="4">
        <f t="shared" si="1"/>
        <v>43.284999999999997</v>
      </c>
      <c r="AL54" s="4">
        <f t="shared" si="2"/>
        <v>46.021500000000003</v>
      </c>
      <c r="AM54" s="4">
        <f t="shared" si="3"/>
        <v>89.3065</v>
      </c>
      <c r="AN54" s="4">
        <f t="shared" si="4"/>
        <v>90.58</v>
      </c>
    </row>
    <row r="55" spans="1:40">
      <c r="A55" s="1">
        <v>53</v>
      </c>
      <c r="B55" s="2">
        <v>601</v>
      </c>
      <c r="C55" s="2" t="s">
        <v>396</v>
      </c>
      <c r="D55" s="1" t="str">
        <f>VLOOKUP(C55,課程名稱ID對照表!$A$2:$B$105,2,FALSE)</f>
        <v>1230</v>
      </c>
      <c r="E55" s="1" t="str">
        <f t="shared" si="0"/>
        <v>E605 SC</v>
      </c>
      <c r="F55" s="1" t="str">
        <f>VLOOKUP(E55,課程名稱ID對照表!$A$2:$B$105,2,FALSE)</f>
        <v>1282</v>
      </c>
      <c r="G55" s="1" t="s">
        <v>405</v>
      </c>
      <c r="H55" s="1">
        <f>VLOOKUP(G55,'學生名稱ID 對照表'!$A$2:$B$838,2,FALSE)</f>
        <v>633</v>
      </c>
      <c r="I55" s="1" t="s">
        <v>406</v>
      </c>
      <c r="J55" s="1" t="s">
        <v>407</v>
      </c>
      <c r="K55" s="1" t="str">
        <f>VLOOKUP(C55,'LA Course教師對照'!$A$2:$G$53,6,FALSE)</f>
        <v>魏鵬洋</v>
      </c>
      <c r="L55" s="1" t="str">
        <f>VLOOKUP(C55,'LA Course教師對照'!$A$2:$G$53,7,FALSE)</f>
        <v>Aaron Shantz</v>
      </c>
      <c r="M55" s="1" t="str">
        <f>VLOOKUP(E55,'SC Course教師對照'!$A$2:$F$53,6,FALSE)</f>
        <v>JJ Swart</v>
      </c>
      <c r="N55" s="1" t="str">
        <f>VLOOKUP(K55,教師名稱ID對照表!$A$2:$B$116,2,FALSE)</f>
        <v>61</v>
      </c>
      <c r="O55" s="1" t="str">
        <f>VLOOKUP(L55,教師名稱ID對照表!$A$2:$B$116,2,FALSE)</f>
        <v>131</v>
      </c>
      <c r="P55" s="1" t="str">
        <f>VLOOKUP(M55,教師名稱ID對照表!$A$2:$B$116,2,FALSE)</f>
        <v>66</v>
      </c>
      <c r="Q55" s="9">
        <v>85.2</v>
      </c>
      <c r="R55" s="9">
        <v>89</v>
      </c>
      <c r="S55" s="9">
        <v>80</v>
      </c>
      <c r="T55" s="13" t="s">
        <v>21</v>
      </c>
      <c r="U55" s="13" t="s">
        <v>21</v>
      </c>
      <c r="V55" s="13" t="s">
        <v>22</v>
      </c>
      <c r="W55" s="13" t="s">
        <v>21</v>
      </c>
      <c r="X55" s="11">
        <v>90.54</v>
      </c>
      <c r="Y55" s="11">
        <v>92</v>
      </c>
      <c r="Z55" s="11">
        <v>88</v>
      </c>
      <c r="AA55" s="12" t="s">
        <v>21</v>
      </c>
      <c r="AB55" s="12" t="s">
        <v>21</v>
      </c>
      <c r="AC55" s="12" t="s">
        <v>21</v>
      </c>
      <c r="AD55" s="12" t="s">
        <v>21</v>
      </c>
      <c r="AE55" s="23">
        <v>87.3</v>
      </c>
      <c r="AF55" s="23">
        <v>90</v>
      </c>
      <c r="AG55" s="22" t="s">
        <v>21</v>
      </c>
      <c r="AH55" s="22" t="s">
        <v>21</v>
      </c>
      <c r="AI55" s="22" t="s">
        <v>21</v>
      </c>
      <c r="AJ55" s="22" t="s">
        <v>21</v>
      </c>
      <c r="AK55" s="4">
        <f t="shared" si="1"/>
        <v>42.129999999999995</v>
      </c>
      <c r="AL55" s="4">
        <f t="shared" si="2"/>
        <v>44.981000000000002</v>
      </c>
      <c r="AM55" s="4">
        <f t="shared" si="3"/>
        <v>87.11099999999999</v>
      </c>
      <c r="AN55" s="4">
        <f t="shared" si="4"/>
        <v>88.38</v>
      </c>
    </row>
    <row r="56" spans="1:40">
      <c r="A56" s="1">
        <v>54</v>
      </c>
      <c r="B56" s="2">
        <v>601</v>
      </c>
      <c r="C56" s="2" t="s">
        <v>396</v>
      </c>
      <c r="D56" s="1" t="str">
        <f>VLOOKUP(C56,課程名稱ID對照表!$A$2:$B$105,2,FALSE)</f>
        <v>1230</v>
      </c>
      <c r="E56" s="1" t="str">
        <f t="shared" si="0"/>
        <v>E605 SC</v>
      </c>
      <c r="F56" s="1" t="str">
        <f>VLOOKUP(E56,課程名稱ID對照表!$A$2:$B$105,2,FALSE)</f>
        <v>1282</v>
      </c>
      <c r="G56" s="1" t="s">
        <v>408</v>
      </c>
      <c r="H56" s="1">
        <f>VLOOKUP(G56,'學生名稱ID 對照表'!$A$2:$B$838,2,FALSE)</f>
        <v>639</v>
      </c>
      <c r="I56" s="1" t="s">
        <v>314</v>
      </c>
      <c r="J56" s="1" t="s">
        <v>409</v>
      </c>
      <c r="K56" s="1" t="str">
        <f>VLOOKUP(C56,'LA Course教師對照'!$A$2:$G$53,6,FALSE)</f>
        <v>魏鵬洋</v>
      </c>
      <c r="L56" s="1" t="str">
        <f>VLOOKUP(C56,'LA Course教師對照'!$A$2:$G$53,7,FALSE)</f>
        <v>Aaron Shantz</v>
      </c>
      <c r="M56" s="1" t="str">
        <f>VLOOKUP(E56,'SC Course教師對照'!$A$2:$F$53,6,FALSE)</f>
        <v>JJ Swart</v>
      </c>
      <c r="N56" s="1" t="str">
        <f>VLOOKUP(K56,教師名稱ID對照表!$A$2:$B$116,2,FALSE)</f>
        <v>61</v>
      </c>
      <c r="O56" s="1" t="str">
        <f>VLOOKUP(L56,教師名稱ID對照表!$A$2:$B$116,2,FALSE)</f>
        <v>131</v>
      </c>
      <c r="P56" s="1" t="str">
        <f>VLOOKUP(M56,教師名稱ID對照表!$A$2:$B$116,2,FALSE)</f>
        <v>66</v>
      </c>
      <c r="Q56" s="9">
        <v>93.2</v>
      </c>
      <c r="R56" s="9">
        <v>88</v>
      </c>
      <c r="S56" s="9">
        <v>82</v>
      </c>
      <c r="T56" s="13" t="s">
        <v>21</v>
      </c>
      <c r="U56" s="13" t="s">
        <v>21</v>
      </c>
      <c r="V56" s="13" t="s">
        <v>22</v>
      </c>
      <c r="W56" s="13" t="s">
        <v>21</v>
      </c>
      <c r="X56" s="11">
        <v>88.27</v>
      </c>
      <c r="Y56" s="11">
        <v>89</v>
      </c>
      <c r="Z56" s="11">
        <v>88</v>
      </c>
      <c r="AA56" s="12" t="s">
        <v>21</v>
      </c>
      <c r="AB56" s="12" t="s">
        <v>21</v>
      </c>
      <c r="AC56" s="12" t="s">
        <v>21</v>
      </c>
      <c r="AD56" s="12" t="s">
        <v>21</v>
      </c>
      <c r="AE56" s="23">
        <v>90.3</v>
      </c>
      <c r="AF56" s="23">
        <v>91</v>
      </c>
      <c r="AG56" s="22" t="s">
        <v>21</v>
      </c>
      <c r="AH56" s="22" t="s">
        <v>21</v>
      </c>
      <c r="AI56" s="22" t="s">
        <v>21</v>
      </c>
      <c r="AJ56" s="22" t="s">
        <v>21</v>
      </c>
      <c r="AK56" s="4">
        <f t="shared" si="1"/>
        <v>43.58</v>
      </c>
      <c r="AL56" s="4">
        <f t="shared" si="2"/>
        <v>44.1905</v>
      </c>
      <c r="AM56" s="4">
        <f t="shared" si="3"/>
        <v>87.770499999999998</v>
      </c>
      <c r="AN56" s="4">
        <f t="shared" si="4"/>
        <v>90.58</v>
      </c>
    </row>
    <row r="57" spans="1:40">
      <c r="A57" s="1">
        <v>55</v>
      </c>
      <c r="B57" s="2">
        <v>601</v>
      </c>
      <c r="C57" s="2" t="s">
        <v>396</v>
      </c>
      <c r="D57" s="1" t="str">
        <f>VLOOKUP(C57,課程名稱ID對照表!$A$2:$B$105,2,FALSE)</f>
        <v>1230</v>
      </c>
      <c r="E57" s="1" t="str">
        <f t="shared" si="0"/>
        <v>E605 SC</v>
      </c>
      <c r="F57" s="1" t="str">
        <f>VLOOKUP(E57,課程名稱ID對照表!$A$2:$B$105,2,FALSE)</f>
        <v>1282</v>
      </c>
      <c r="G57" s="1" t="s">
        <v>410</v>
      </c>
      <c r="H57" s="1">
        <f>VLOOKUP(G57,'學生名稱ID 對照表'!$A$2:$B$838,2,FALSE)</f>
        <v>649</v>
      </c>
      <c r="I57" s="1" t="s">
        <v>411</v>
      </c>
      <c r="J57" s="1" t="s">
        <v>412</v>
      </c>
      <c r="K57" s="1" t="str">
        <f>VLOOKUP(C57,'LA Course教師對照'!$A$2:$G$53,6,FALSE)</f>
        <v>魏鵬洋</v>
      </c>
      <c r="L57" s="1" t="str">
        <f>VLOOKUP(C57,'LA Course教師對照'!$A$2:$G$53,7,FALSE)</f>
        <v>Aaron Shantz</v>
      </c>
      <c r="M57" s="1" t="str">
        <f>VLOOKUP(E57,'SC Course教師對照'!$A$2:$F$53,6,FALSE)</f>
        <v>JJ Swart</v>
      </c>
      <c r="N57" s="1" t="str">
        <f>VLOOKUP(K57,教師名稱ID對照表!$A$2:$B$116,2,FALSE)</f>
        <v>61</v>
      </c>
      <c r="O57" s="1" t="str">
        <f>VLOOKUP(L57,教師名稱ID對照表!$A$2:$B$116,2,FALSE)</f>
        <v>131</v>
      </c>
      <c r="P57" s="1" t="str">
        <f>VLOOKUP(M57,教師名稱ID對照表!$A$2:$B$116,2,FALSE)</f>
        <v>66</v>
      </c>
      <c r="Q57" s="9">
        <v>81.8</v>
      </c>
      <c r="R57" s="9">
        <v>91</v>
      </c>
      <c r="S57" s="9">
        <v>62</v>
      </c>
      <c r="T57" s="13" t="s">
        <v>21</v>
      </c>
      <c r="U57" s="13" t="s">
        <v>21</v>
      </c>
      <c r="V57" s="13" t="s">
        <v>21</v>
      </c>
      <c r="W57" s="13" t="s">
        <v>21</v>
      </c>
      <c r="X57" s="11">
        <v>88.45</v>
      </c>
      <c r="Y57" s="11">
        <v>90</v>
      </c>
      <c r="Z57" s="11">
        <v>82</v>
      </c>
      <c r="AA57" s="12" t="s">
        <v>21</v>
      </c>
      <c r="AB57" s="12" t="s">
        <v>21</v>
      </c>
      <c r="AC57" s="12" t="s">
        <v>21</v>
      </c>
      <c r="AD57" s="12" t="s">
        <v>21</v>
      </c>
      <c r="AE57" s="23">
        <v>86.3</v>
      </c>
      <c r="AF57" s="23">
        <v>88</v>
      </c>
      <c r="AG57" s="22" t="s">
        <v>21</v>
      </c>
      <c r="AH57" s="22" t="s">
        <v>21</v>
      </c>
      <c r="AI57" s="22" t="s">
        <v>22</v>
      </c>
      <c r="AJ57" s="22" t="s">
        <v>21</v>
      </c>
      <c r="AK57" s="4">
        <f t="shared" si="1"/>
        <v>38.32</v>
      </c>
      <c r="AL57" s="4">
        <f t="shared" si="2"/>
        <v>43.167500000000004</v>
      </c>
      <c r="AM57" s="4">
        <f t="shared" si="3"/>
        <v>81.487500000000011</v>
      </c>
      <c r="AN57" s="4">
        <f t="shared" si="4"/>
        <v>86.97999999999999</v>
      </c>
    </row>
    <row r="58" spans="1:40">
      <c r="A58" s="1">
        <v>56</v>
      </c>
      <c r="B58" s="2">
        <v>601</v>
      </c>
      <c r="C58" s="2" t="s">
        <v>396</v>
      </c>
      <c r="D58" s="1" t="str">
        <f>VLOOKUP(C58,課程名稱ID對照表!$A$2:$B$105,2,FALSE)</f>
        <v>1230</v>
      </c>
      <c r="E58" s="1" t="str">
        <f t="shared" si="0"/>
        <v>E605 SC</v>
      </c>
      <c r="F58" s="1" t="str">
        <f>VLOOKUP(E58,課程名稱ID對照表!$A$2:$B$105,2,FALSE)</f>
        <v>1282</v>
      </c>
      <c r="G58" s="1" t="s">
        <v>413</v>
      </c>
      <c r="H58" s="1">
        <f>VLOOKUP(G58,'學生名稱ID 對照表'!$A$2:$B$838,2,FALSE)</f>
        <v>1117</v>
      </c>
      <c r="I58" s="1" t="s">
        <v>414</v>
      </c>
      <c r="J58" s="1" t="s">
        <v>415</v>
      </c>
      <c r="K58" s="1" t="str">
        <f>VLOOKUP(C58,'LA Course教師對照'!$A$2:$G$53,6,FALSE)</f>
        <v>魏鵬洋</v>
      </c>
      <c r="L58" s="1" t="str">
        <f>VLOOKUP(C58,'LA Course教師對照'!$A$2:$G$53,7,FALSE)</f>
        <v>Aaron Shantz</v>
      </c>
      <c r="M58" s="1" t="str">
        <f>VLOOKUP(E58,'SC Course教師對照'!$A$2:$F$53,6,FALSE)</f>
        <v>JJ Swart</v>
      </c>
      <c r="N58" s="1" t="str">
        <f>VLOOKUP(K58,教師名稱ID對照表!$A$2:$B$116,2,FALSE)</f>
        <v>61</v>
      </c>
      <c r="O58" s="1" t="str">
        <f>VLOOKUP(L58,教師名稱ID對照表!$A$2:$B$116,2,FALSE)</f>
        <v>131</v>
      </c>
      <c r="P58" s="1" t="str">
        <f>VLOOKUP(M58,教師名稱ID對照表!$A$2:$B$116,2,FALSE)</f>
        <v>66</v>
      </c>
      <c r="Q58" s="9">
        <v>87.5</v>
      </c>
      <c r="R58" s="9">
        <v>93</v>
      </c>
      <c r="S58" s="9">
        <v>80</v>
      </c>
      <c r="T58" s="13" t="s">
        <v>21</v>
      </c>
      <c r="U58" s="13" t="s">
        <v>21</v>
      </c>
      <c r="V58" s="13" t="s">
        <v>21</v>
      </c>
      <c r="W58" s="13" t="s">
        <v>21</v>
      </c>
      <c r="X58" s="11">
        <v>89.63</v>
      </c>
      <c r="Y58" s="11">
        <v>93</v>
      </c>
      <c r="Z58" s="11">
        <v>93</v>
      </c>
      <c r="AA58" s="12" t="s">
        <v>21</v>
      </c>
      <c r="AB58" s="12" t="s">
        <v>21</v>
      </c>
      <c r="AC58" s="12" t="s">
        <v>21</v>
      </c>
      <c r="AD58" s="12" t="s">
        <v>21</v>
      </c>
      <c r="AE58" s="23">
        <v>90.6</v>
      </c>
      <c r="AF58" s="23">
        <v>92</v>
      </c>
      <c r="AG58" s="22" t="s">
        <v>21</v>
      </c>
      <c r="AH58" s="22" t="s">
        <v>21</v>
      </c>
      <c r="AI58" s="22" t="s">
        <v>21</v>
      </c>
      <c r="AJ58" s="22" t="s">
        <v>21</v>
      </c>
      <c r="AK58" s="4">
        <f t="shared" si="1"/>
        <v>43.075000000000003</v>
      </c>
      <c r="AL58" s="4">
        <f t="shared" si="2"/>
        <v>45.994500000000002</v>
      </c>
      <c r="AM58" s="4">
        <f t="shared" si="3"/>
        <v>89.069500000000005</v>
      </c>
      <c r="AN58" s="4">
        <f t="shared" si="4"/>
        <v>91.16</v>
      </c>
    </row>
    <row r="59" spans="1:40">
      <c r="A59" s="1">
        <v>57</v>
      </c>
      <c r="B59" s="2">
        <v>602</v>
      </c>
      <c r="C59" s="2" t="s">
        <v>396</v>
      </c>
      <c r="D59" s="1" t="str">
        <f>VLOOKUP(C59,課程名稱ID對照表!$A$2:$B$105,2,FALSE)</f>
        <v>1230</v>
      </c>
      <c r="E59" s="1" t="str">
        <f t="shared" si="0"/>
        <v>E605 SC</v>
      </c>
      <c r="F59" s="1" t="str">
        <f>VLOOKUP(E59,課程名稱ID對照表!$A$2:$B$105,2,FALSE)</f>
        <v>1282</v>
      </c>
      <c r="G59" s="1" t="s">
        <v>416</v>
      </c>
      <c r="H59" s="1">
        <f>VLOOKUP(G59,'學生名稱ID 對照表'!$A$2:$B$838,2,FALSE)</f>
        <v>588</v>
      </c>
      <c r="I59" s="1" t="s">
        <v>417</v>
      </c>
      <c r="J59" s="1" t="s">
        <v>418</v>
      </c>
      <c r="K59" s="1" t="str">
        <f>VLOOKUP(C59,'LA Course教師對照'!$A$2:$G$53,6,FALSE)</f>
        <v>魏鵬洋</v>
      </c>
      <c r="L59" s="1" t="str">
        <f>VLOOKUP(C59,'LA Course教師對照'!$A$2:$G$53,7,FALSE)</f>
        <v>Aaron Shantz</v>
      </c>
      <c r="M59" s="1" t="str">
        <f>VLOOKUP(E59,'SC Course教師對照'!$A$2:$F$53,6,FALSE)</f>
        <v>JJ Swart</v>
      </c>
      <c r="N59" s="1" t="str">
        <f>VLOOKUP(K59,教師名稱ID對照表!$A$2:$B$116,2,FALSE)</f>
        <v>61</v>
      </c>
      <c r="O59" s="1" t="str">
        <f>VLOOKUP(L59,教師名稱ID對照表!$A$2:$B$116,2,FALSE)</f>
        <v>131</v>
      </c>
      <c r="P59" s="1" t="str">
        <f>VLOOKUP(M59,教師名稱ID對照表!$A$2:$B$116,2,FALSE)</f>
        <v>66</v>
      </c>
      <c r="Q59" s="9">
        <v>96.1</v>
      </c>
      <c r="R59" s="9">
        <v>95</v>
      </c>
      <c r="S59" s="9">
        <v>93</v>
      </c>
      <c r="T59" s="13" t="s">
        <v>21</v>
      </c>
      <c r="U59" s="13" t="s">
        <v>21</v>
      </c>
      <c r="V59" s="13" t="s">
        <v>21</v>
      </c>
      <c r="W59" s="13" t="s">
        <v>21</v>
      </c>
      <c r="X59" s="11">
        <v>97.18</v>
      </c>
      <c r="Y59" s="11">
        <v>94</v>
      </c>
      <c r="Z59" s="11">
        <v>95</v>
      </c>
      <c r="AA59" s="12" t="s">
        <v>21</v>
      </c>
      <c r="AB59" s="12" t="s">
        <v>21</v>
      </c>
      <c r="AC59" s="12" t="s">
        <v>21</v>
      </c>
      <c r="AD59" s="12" t="s">
        <v>21</v>
      </c>
      <c r="AE59" s="23">
        <v>91.3</v>
      </c>
      <c r="AF59" s="23">
        <v>91</v>
      </c>
      <c r="AG59" s="22" t="s">
        <v>21</v>
      </c>
      <c r="AH59" s="22" t="s">
        <v>21</v>
      </c>
      <c r="AI59" s="22" t="s">
        <v>21</v>
      </c>
      <c r="AJ59" s="22" t="s">
        <v>21</v>
      </c>
      <c r="AK59" s="4">
        <f t="shared" si="1"/>
        <v>47.265000000000001</v>
      </c>
      <c r="AL59" s="4">
        <f t="shared" si="2"/>
        <v>47.677</v>
      </c>
      <c r="AM59" s="4">
        <f t="shared" si="3"/>
        <v>94.942000000000007</v>
      </c>
      <c r="AN59" s="4">
        <f t="shared" si="4"/>
        <v>91.179999999999993</v>
      </c>
    </row>
    <row r="60" spans="1:40">
      <c r="A60" s="1">
        <v>58</v>
      </c>
      <c r="B60" s="2">
        <v>602</v>
      </c>
      <c r="C60" s="2" t="s">
        <v>396</v>
      </c>
      <c r="D60" s="1" t="str">
        <f>VLOOKUP(C60,課程名稱ID對照表!$A$2:$B$105,2,FALSE)</f>
        <v>1230</v>
      </c>
      <c r="E60" s="1" t="str">
        <f t="shared" si="0"/>
        <v>E605 SC</v>
      </c>
      <c r="F60" s="1" t="str">
        <f>VLOOKUP(E60,課程名稱ID對照表!$A$2:$B$105,2,FALSE)</f>
        <v>1282</v>
      </c>
      <c r="G60" s="1" t="s">
        <v>419</v>
      </c>
      <c r="H60" s="1">
        <f>VLOOKUP(G60,'學生名稱ID 對照表'!$A$2:$B$838,2,FALSE)</f>
        <v>611</v>
      </c>
      <c r="I60" s="1" t="s">
        <v>420</v>
      </c>
      <c r="J60" s="1" t="s">
        <v>421</v>
      </c>
      <c r="K60" s="1" t="str">
        <f>VLOOKUP(C60,'LA Course教師對照'!$A$2:$G$53,6,FALSE)</f>
        <v>魏鵬洋</v>
      </c>
      <c r="L60" s="1" t="str">
        <f>VLOOKUP(C60,'LA Course教師對照'!$A$2:$G$53,7,FALSE)</f>
        <v>Aaron Shantz</v>
      </c>
      <c r="M60" s="1" t="str">
        <f>VLOOKUP(E60,'SC Course教師對照'!$A$2:$F$53,6,FALSE)</f>
        <v>JJ Swart</v>
      </c>
      <c r="N60" s="1" t="str">
        <f>VLOOKUP(K60,教師名稱ID對照表!$A$2:$B$116,2,FALSE)</f>
        <v>61</v>
      </c>
      <c r="O60" s="1" t="str">
        <f>VLOOKUP(L60,教師名稱ID對照表!$A$2:$B$116,2,FALSE)</f>
        <v>131</v>
      </c>
      <c r="P60" s="1" t="str">
        <f>VLOOKUP(M60,教師名稱ID對照表!$A$2:$B$116,2,FALSE)</f>
        <v>66</v>
      </c>
      <c r="Q60" s="9">
        <v>86.9</v>
      </c>
      <c r="R60" s="9">
        <v>88</v>
      </c>
      <c r="S60" s="9">
        <v>81</v>
      </c>
      <c r="T60" s="13" t="s">
        <v>21</v>
      </c>
      <c r="U60" s="13" t="s">
        <v>21</v>
      </c>
      <c r="V60" s="13" t="s">
        <v>22</v>
      </c>
      <c r="W60" s="13" t="s">
        <v>21</v>
      </c>
      <c r="X60" s="11">
        <v>82.45</v>
      </c>
      <c r="Y60" s="11">
        <v>94</v>
      </c>
      <c r="Z60" s="11">
        <v>77</v>
      </c>
      <c r="AA60" s="12" t="s">
        <v>22</v>
      </c>
      <c r="AB60" s="12" t="s">
        <v>21</v>
      </c>
      <c r="AC60" s="12" t="s">
        <v>21</v>
      </c>
      <c r="AD60" s="12" t="s">
        <v>21</v>
      </c>
      <c r="AE60" s="23">
        <v>88.3</v>
      </c>
      <c r="AF60" s="23">
        <v>88</v>
      </c>
      <c r="AG60" s="22" t="s">
        <v>21</v>
      </c>
      <c r="AH60" s="22" t="s">
        <v>21</v>
      </c>
      <c r="AI60" s="22" t="s">
        <v>22</v>
      </c>
      <c r="AJ60" s="22" t="s">
        <v>22</v>
      </c>
      <c r="AK60" s="4">
        <f t="shared" si="1"/>
        <v>42.435000000000002</v>
      </c>
      <c r="AL60" s="4">
        <f t="shared" si="2"/>
        <v>41.8675</v>
      </c>
      <c r="AM60" s="4">
        <f t="shared" si="3"/>
        <v>84.302500000000009</v>
      </c>
      <c r="AN60" s="4">
        <f t="shared" si="4"/>
        <v>88.18</v>
      </c>
    </row>
    <row r="61" spans="1:40">
      <c r="A61" s="1">
        <v>59</v>
      </c>
      <c r="B61" s="2">
        <v>602</v>
      </c>
      <c r="C61" s="2" t="s">
        <v>396</v>
      </c>
      <c r="D61" s="1" t="str">
        <f>VLOOKUP(C61,課程名稱ID對照表!$A$2:$B$105,2,FALSE)</f>
        <v>1230</v>
      </c>
      <c r="E61" s="1" t="str">
        <f t="shared" si="0"/>
        <v>E605 SC</v>
      </c>
      <c r="F61" s="1" t="str">
        <f>VLOOKUP(E61,課程名稱ID對照表!$A$2:$B$105,2,FALSE)</f>
        <v>1282</v>
      </c>
      <c r="G61" s="1" t="s">
        <v>422</v>
      </c>
      <c r="H61" s="1">
        <f>VLOOKUP(G61,'學生名稱ID 對照表'!$A$2:$B$838,2,FALSE)</f>
        <v>616</v>
      </c>
      <c r="I61" s="1" t="s">
        <v>423</v>
      </c>
      <c r="J61" s="1" t="s">
        <v>424</v>
      </c>
      <c r="K61" s="1" t="str">
        <f>VLOOKUP(C61,'LA Course教師對照'!$A$2:$G$53,6,FALSE)</f>
        <v>魏鵬洋</v>
      </c>
      <c r="L61" s="1" t="str">
        <f>VLOOKUP(C61,'LA Course教師對照'!$A$2:$G$53,7,FALSE)</f>
        <v>Aaron Shantz</v>
      </c>
      <c r="M61" s="1" t="str">
        <f>VLOOKUP(E61,'SC Course教師對照'!$A$2:$F$53,6,FALSE)</f>
        <v>JJ Swart</v>
      </c>
      <c r="N61" s="1" t="str">
        <f>VLOOKUP(K61,教師名稱ID對照表!$A$2:$B$116,2,FALSE)</f>
        <v>61</v>
      </c>
      <c r="O61" s="1" t="str">
        <f>VLOOKUP(L61,教師名稱ID對照表!$A$2:$B$116,2,FALSE)</f>
        <v>131</v>
      </c>
      <c r="P61" s="1" t="str">
        <f>VLOOKUP(M61,教師名稱ID對照表!$A$2:$B$116,2,FALSE)</f>
        <v>66</v>
      </c>
      <c r="Q61" s="9">
        <v>96.6</v>
      </c>
      <c r="R61" s="9">
        <v>96</v>
      </c>
      <c r="S61" s="9">
        <v>97</v>
      </c>
      <c r="T61" s="13" t="s">
        <v>21</v>
      </c>
      <c r="U61" s="13" t="s">
        <v>21</v>
      </c>
      <c r="V61" s="13" t="s">
        <v>21</v>
      </c>
      <c r="W61" s="13" t="s">
        <v>21</v>
      </c>
      <c r="X61" s="11">
        <v>97.54</v>
      </c>
      <c r="Y61" s="11">
        <v>93</v>
      </c>
      <c r="Z61" s="11">
        <v>100</v>
      </c>
      <c r="AA61" s="12" t="s">
        <v>21</v>
      </c>
      <c r="AB61" s="12" t="s">
        <v>21</v>
      </c>
      <c r="AC61" s="12" t="s">
        <v>21</v>
      </c>
      <c r="AD61" s="12" t="s">
        <v>21</v>
      </c>
      <c r="AE61" s="23">
        <v>93</v>
      </c>
      <c r="AF61" s="23">
        <v>94</v>
      </c>
      <c r="AG61" s="22" t="s">
        <v>21</v>
      </c>
      <c r="AH61" s="22" t="s">
        <v>21</v>
      </c>
      <c r="AI61" s="22" t="s">
        <v>21</v>
      </c>
      <c r="AJ61" s="22" t="s">
        <v>21</v>
      </c>
      <c r="AK61" s="4">
        <f t="shared" si="1"/>
        <v>48.29</v>
      </c>
      <c r="AL61" s="4">
        <f t="shared" si="2"/>
        <v>48.581000000000003</v>
      </c>
      <c r="AM61" s="4">
        <f t="shared" si="3"/>
        <v>96.871000000000009</v>
      </c>
      <c r="AN61" s="4">
        <f t="shared" si="4"/>
        <v>93.4</v>
      </c>
    </row>
    <row r="62" spans="1:40">
      <c r="A62" s="1">
        <v>60</v>
      </c>
      <c r="B62" s="2">
        <v>602</v>
      </c>
      <c r="C62" s="2" t="s">
        <v>396</v>
      </c>
      <c r="D62" s="1" t="str">
        <f>VLOOKUP(C62,課程名稱ID對照表!$A$2:$B$105,2,FALSE)</f>
        <v>1230</v>
      </c>
      <c r="E62" s="1" t="str">
        <f t="shared" si="0"/>
        <v>E605 SC</v>
      </c>
      <c r="F62" s="1" t="str">
        <f>VLOOKUP(E62,課程名稱ID對照表!$A$2:$B$105,2,FALSE)</f>
        <v>1282</v>
      </c>
      <c r="G62" s="1" t="s">
        <v>425</v>
      </c>
      <c r="H62" s="1">
        <f>VLOOKUP(G62,'學生名稱ID 對照表'!$A$2:$B$838,2,FALSE)</f>
        <v>641</v>
      </c>
      <c r="I62" s="1" t="s">
        <v>426</v>
      </c>
      <c r="J62" s="1" t="s">
        <v>427</v>
      </c>
      <c r="K62" s="1" t="str">
        <f>VLOOKUP(C62,'LA Course教師對照'!$A$2:$G$53,6,FALSE)</f>
        <v>魏鵬洋</v>
      </c>
      <c r="L62" s="1" t="str">
        <f>VLOOKUP(C62,'LA Course教師對照'!$A$2:$G$53,7,FALSE)</f>
        <v>Aaron Shantz</v>
      </c>
      <c r="M62" s="1" t="str">
        <f>VLOOKUP(E62,'SC Course教師對照'!$A$2:$F$53,6,FALSE)</f>
        <v>JJ Swart</v>
      </c>
      <c r="N62" s="1" t="str">
        <f>VLOOKUP(K62,教師名稱ID對照表!$A$2:$B$116,2,FALSE)</f>
        <v>61</v>
      </c>
      <c r="O62" s="1" t="str">
        <f>VLOOKUP(L62,教師名稱ID對照表!$A$2:$B$116,2,FALSE)</f>
        <v>131</v>
      </c>
      <c r="P62" s="1" t="str">
        <f>VLOOKUP(M62,教師名稱ID對照表!$A$2:$B$116,2,FALSE)</f>
        <v>66</v>
      </c>
      <c r="Q62" s="9">
        <v>93</v>
      </c>
      <c r="R62" s="9">
        <v>90</v>
      </c>
      <c r="S62" s="9">
        <v>81</v>
      </c>
      <c r="T62" s="13" t="s">
        <v>21</v>
      </c>
      <c r="U62" s="13" t="s">
        <v>21</v>
      </c>
      <c r="V62" s="13" t="s">
        <v>21</v>
      </c>
      <c r="W62" s="13" t="s">
        <v>21</v>
      </c>
      <c r="X62" s="11">
        <v>86.18</v>
      </c>
      <c r="Y62" s="11">
        <v>94</v>
      </c>
      <c r="Z62" s="11">
        <v>92</v>
      </c>
      <c r="AA62" s="12" t="s">
        <v>21</v>
      </c>
      <c r="AB62" s="12" t="s">
        <v>21</v>
      </c>
      <c r="AC62" s="12" t="s">
        <v>21</v>
      </c>
      <c r="AD62" s="12" t="s">
        <v>21</v>
      </c>
      <c r="AE62" s="23">
        <v>91</v>
      </c>
      <c r="AF62" s="23">
        <v>90</v>
      </c>
      <c r="AG62" s="22" t="s">
        <v>21</v>
      </c>
      <c r="AH62" s="22" t="s">
        <v>21</v>
      </c>
      <c r="AI62" s="22" t="s">
        <v>21</v>
      </c>
      <c r="AJ62" s="22" t="s">
        <v>21</v>
      </c>
      <c r="AK62" s="4">
        <f t="shared" si="1"/>
        <v>43.65</v>
      </c>
      <c r="AL62" s="4">
        <f t="shared" si="2"/>
        <v>45.427000000000007</v>
      </c>
      <c r="AM62" s="4">
        <f t="shared" si="3"/>
        <v>89.076999999999998</v>
      </c>
      <c r="AN62" s="4">
        <f t="shared" si="4"/>
        <v>90.6</v>
      </c>
    </row>
    <row r="63" spans="1:40">
      <c r="A63" s="1">
        <v>61</v>
      </c>
      <c r="B63" s="2">
        <v>602</v>
      </c>
      <c r="C63" s="2" t="s">
        <v>396</v>
      </c>
      <c r="D63" s="1" t="str">
        <f>VLOOKUP(C63,課程名稱ID對照表!$A$2:$B$105,2,FALSE)</f>
        <v>1230</v>
      </c>
      <c r="E63" s="1" t="str">
        <f t="shared" si="0"/>
        <v>E605 SC</v>
      </c>
      <c r="F63" s="1" t="str">
        <f>VLOOKUP(E63,課程名稱ID對照表!$A$2:$B$105,2,FALSE)</f>
        <v>1282</v>
      </c>
      <c r="G63" s="1" t="s">
        <v>428</v>
      </c>
      <c r="H63" s="1">
        <f>VLOOKUP(G63,'學生名稱ID 對照表'!$A$2:$B$838,2,FALSE)</f>
        <v>642</v>
      </c>
      <c r="I63" s="1" t="s">
        <v>429</v>
      </c>
      <c r="J63" s="1" t="s">
        <v>430</v>
      </c>
      <c r="K63" s="1" t="str">
        <f>VLOOKUP(C63,'LA Course教師對照'!$A$2:$G$53,6,FALSE)</f>
        <v>魏鵬洋</v>
      </c>
      <c r="L63" s="1" t="str">
        <f>VLOOKUP(C63,'LA Course教師對照'!$A$2:$G$53,7,FALSE)</f>
        <v>Aaron Shantz</v>
      </c>
      <c r="M63" s="1" t="str">
        <f>VLOOKUP(E63,'SC Course教師對照'!$A$2:$F$53,6,FALSE)</f>
        <v>JJ Swart</v>
      </c>
      <c r="N63" s="1" t="str">
        <f>VLOOKUP(K63,教師名稱ID對照表!$A$2:$B$116,2,FALSE)</f>
        <v>61</v>
      </c>
      <c r="O63" s="1" t="str">
        <f>VLOOKUP(L63,教師名稱ID對照表!$A$2:$B$116,2,FALSE)</f>
        <v>131</v>
      </c>
      <c r="P63" s="1" t="str">
        <f>VLOOKUP(M63,教師名稱ID對照表!$A$2:$B$116,2,FALSE)</f>
        <v>66</v>
      </c>
      <c r="Q63" s="9">
        <v>90.6</v>
      </c>
      <c r="R63" s="9">
        <v>88</v>
      </c>
      <c r="S63" s="9">
        <v>84</v>
      </c>
      <c r="T63" s="13" t="s">
        <v>21</v>
      </c>
      <c r="U63" s="13" t="s">
        <v>21</v>
      </c>
      <c r="V63" s="13" t="s">
        <v>21</v>
      </c>
      <c r="W63" s="13" t="s">
        <v>21</v>
      </c>
      <c r="X63" s="11">
        <v>87</v>
      </c>
      <c r="Y63" s="11">
        <v>100</v>
      </c>
      <c r="Z63" s="11">
        <v>90</v>
      </c>
      <c r="AA63" s="12" t="s">
        <v>21</v>
      </c>
      <c r="AB63" s="12" t="s">
        <v>21</v>
      </c>
      <c r="AC63" s="12" t="s">
        <v>21</v>
      </c>
      <c r="AD63" s="12" t="s">
        <v>21</v>
      </c>
      <c r="AE63" s="23">
        <v>84</v>
      </c>
      <c r="AF63" s="23">
        <v>89</v>
      </c>
      <c r="AG63" s="22" t="s">
        <v>21</v>
      </c>
      <c r="AH63" s="22" t="s">
        <v>22</v>
      </c>
      <c r="AI63" s="22" t="s">
        <v>22</v>
      </c>
      <c r="AJ63" s="22" t="s">
        <v>21</v>
      </c>
      <c r="AK63" s="4">
        <f t="shared" si="1"/>
        <v>43.59</v>
      </c>
      <c r="AL63" s="4">
        <f t="shared" si="2"/>
        <v>46.05</v>
      </c>
      <c r="AM63" s="4">
        <f t="shared" si="3"/>
        <v>89.64</v>
      </c>
      <c r="AN63" s="4">
        <f t="shared" si="4"/>
        <v>86</v>
      </c>
    </row>
    <row r="64" spans="1:40">
      <c r="A64" s="1">
        <v>62</v>
      </c>
      <c r="B64" s="2">
        <v>602</v>
      </c>
      <c r="C64" s="2" t="s">
        <v>396</v>
      </c>
      <c r="D64" s="1" t="str">
        <f>VLOOKUP(C64,課程名稱ID對照表!$A$2:$B$105,2,FALSE)</f>
        <v>1230</v>
      </c>
      <c r="E64" s="1" t="str">
        <f t="shared" si="0"/>
        <v>E605 SC</v>
      </c>
      <c r="F64" s="1" t="str">
        <f>VLOOKUP(E64,課程名稱ID對照表!$A$2:$B$105,2,FALSE)</f>
        <v>1282</v>
      </c>
      <c r="G64" s="1" t="s">
        <v>431</v>
      </c>
      <c r="H64" s="1">
        <f>VLOOKUP(G64,'學生名稱ID 對照表'!$A$2:$B$838,2,FALSE)</f>
        <v>1112</v>
      </c>
      <c r="I64" s="1" t="s">
        <v>432</v>
      </c>
      <c r="J64" s="1" t="s">
        <v>433</v>
      </c>
      <c r="K64" s="1" t="str">
        <f>VLOOKUP(C64,'LA Course教師對照'!$A$2:$G$53,6,FALSE)</f>
        <v>魏鵬洋</v>
      </c>
      <c r="L64" s="1" t="str">
        <f>VLOOKUP(C64,'LA Course教師對照'!$A$2:$G$53,7,FALSE)</f>
        <v>Aaron Shantz</v>
      </c>
      <c r="M64" s="1" t="str">
        <f>VLOOKUP(E64,'SC Course教師對照'!$A$2:$F$53,6,FALSE)</f>
        <v>JJ Swart</v>
      </c>
      <c r="N64" s="1" t="str">
        <f>VLOOKUP(K64,教師名稱ID對照表!$A$2:$B$116,2,FALSE)</f>
        <v>61</v>
      </c>
      <c r="O64" s="1" t="str">
        <f>VLOOKUP(L64,教師名稱ID對照表!$A$2:$B$116,2,FALSE)</f>
        <v>131</v>
      </c>
      <c r="P64" s="1" t="str">
        <f>VLOOKUP(M64,教師名稱ID對照表!$A$2:$B$116,2,FALSE)</f>
        <v>66</v>
      </c>
      <c r="Q64" s="9">
        <v>89</v>
      </c>
      <c r="R64" s="9">
        <v>90</v>
      </c>
      <c r="S64" s="9">
        <v>85</v>
      </c>
      <c r="T64" s="13" t="s">
        <v>21</v>
      </c>
      <c r="U64" s="13" t="s">
        <v>21</v>
      </c>
      <c r="V64" s="13" t="s">
        <v>21</v>
      </c>
      <c r="W64" s="13" t="s">
        <v>21</v>
      </c>
      <c r="X64" s="11">
        <v>89.72</v>
      </c>
      <c r="Y64" s="11">
        <v>92</v>
      </c>
      <c r="Z64" s="11">
        <v>95</v>
      </c>
      <c r="AA64" s="12" t="s">
        <v>21</v>
      </c>
      <c r="AB64" s="12" t="s">
        <v>21</v>
      </c>
      <c r="AC64" s="12" t="s">
        <v>21</v>
      </c>
      <c r="AD64" s="12" t="s">
        <v>21</v>
      </c>
      <c r="AE64" s="23">
        <v>88</v>
      </c>
      <c r="AF64" s="23">
        <v>89</v>
      </c>
      <c r="AG64" s="22" t="s">
        <v>21</v>
      </c>
      <c r="AH64" s="22" t="s">
        <v>21</v>
      </c>
      <c r="AI64" s="22" t="s">
        <v>22</v>
      </c>
      <c r="AJ64" s="22" t="s">
        <v>21</v>
      </c>
      <c r="AK64" s="4">
        <f t="shared" si="1"/>
        <v>43.85</v>
      </c>
      <c r="AL64" s="4">
        <f t="shared" si="2"/>
        <v>46.257999999999996</v>
      </c>
      <c r="AM64" s="4">
        <f t="shared" si="3"/>
        <v>90.108000000000004</v>
      </c>
      <c r="AN64" s="4">
        <f t="shared" si="4"/>
        <v>88.4</v>
      </c>
    </row>
    <row r="65" spans="1:40">
      <c r="A65" s="1">
        <v>63</v>
      </c>
      <c r="B65" s="2">
        <v>602</v>
      </c>
      <c r="C65" s="2" t="s">
        <v>396</v>
      </c>
      <c r="D65" s="1" t="str">
        <f>VLOOKUP(C65,課程名稱ID對照表!$A$2:$B$105,2,FALSE)</f>
        <v>1230</v>
      </c>
      <c r="E65" s="1" t="str">
        <f t="shared" si="0"/>
        <v>E605 SC</v>
      </c>
      <c r="F65" s="1" t="str">
        <f>VLOOKUP(E65,課程名稱ID對照表!$A$2:$B$105,2,FALSE)</f>
        <v>1282</v>
      </c>
      <c r="G65" s="1" t="s">
        <v>434</v>
      </c>
      <c r="H65" s="1">
        <f>VLOOKUP(G65,'學生名稱ID 對照表'!$A$2:$B$838,2,FALSE)</f>
        <v>1313</v>
      </c>
      <c r="I65" s="1" t="s">
        <v>156</v>
      </c>
      <c r="J65" s="1" t="s">
        <v>435</v>
      </c>
      <c r="K65" s="1" t="str">
        <f>VLOOKUP(C65,'LA Course教師對照'!$A$2:$G$53,6,FALSE)</f>
        <v>魏鵬洋</v>
      </c>
      <c r="L65" s="1" t="str">
        <f>VLOOKUP(C65,'LA Course教師對照'!$A$2:$G$53,7,FALSE)</f>
        <v>Aaron Shantz</v>
      </c>
      <c r="M65" s="1" t="str">
        <f>VLOOKUP(E65,'SC Course教師對照'!$A$2:$F$53,6,FALSE)</f>
        <v>JJ Swart</v>
      </c>
      <c r="N65" s="1" t="str">
        <f>VLOOKUP(K65,教師名稱ID對照表!$A$2:$B$116,2,FALSE)</f>
        <v>61</v>
      </c>
      <c r="O65" s="1" t="str">
        <f>VLOOKUP(L65,教師名稱ID對照表!$A$2:$B$116,2,FALSE)</f>
        <v>131</v>
      </c>
      <c r="P65" s="1" t="str">
        <f>VLOOKUP(M65,教師名稱ID對照表!$A$2:$B$116,2,FALSE)</f>
        <v>66</v>
      </c>
      <c r="Q65" s="9">
        <v>93.3</v>
      </c>
      <c r="R65" s="9">
        <v>92</v>
      </c>
      <c r="S65" s="9">
        <v>98</v>
      </c>
      <c r="T65" s="13" t="s">
        <v>21</v>
      </c>
      <c r="U65" s="13" t="s">
        <v>21</v>
      </c>
      <c r="V65" s="13" t="s">
        <v>22</v>
      </c>
      <c r="W65" s="13" t="s">
        <v>21</v>
      </c>
      <c r="X65" s="11">
        <v>95.63</v>
      </c>
      <c r="Y65" s="11">
        <v>92</v>
      </c>
      <c r="Z65" s="11">
        <v>98</v>
      </c>
      <c r="AA65" s="12" t="s">
        <v>21</v>
      </c>
      <c r="AB65" s="12" t="s">
        <v>21</v>
      </c>
      <c r="AC65" s="12" t="s">
        <v>21</v>
      </c>
      <c r="AD65" s="12" t="s">
        <v>21</v>
      </c>
      <c r="AE65" s="23">
        <v>92.6</v>
      </c>
      <c r="AF65" s="23">
        <v>95</v>
      </c>
      <c r="AG65" s="22" t="s">
        <v>21</v>
      </c>
      <c r="AH65" s="22" t="s">
        <v>21</v>
      </c>
      <c r="AI65" s="22" t="s">
        <v>21</v>
      </c>
      <c r="AJ65" s="22" t="s">
        <v>21</v>
      </c>
      <c r="AK65" s="4">
        <f t="shared" si="1"/>
        <v>47.394999999999996</v>
      </c>
      <c r="AL65" s="4">
        <f t="shared" si="2"/>
        <v>47.744500000000002</v>
      </c>
      <c r="AM65" s="4">
        <f t="shared" si="3"/>
        <v>95.139499999999998</v>
      </c>
      <c r="AN65" s="4">
        <f t="shared" si="4"/>
        <v>93.56</v>
      </c>
    </row>
    <row r="66" spans="1:40">
      <c r="A66" s="1">
        <v>64</v>
      </c>
      <c r="B66" s="2">
        <v>603</v>
      </c>
      <c r="C66" s="2" t="s">
        <v>396</v>
      </c>
      <c r="D66" s="1" t="str">
        <f>VLOOKUP(C66,課程名稱ID對照表!$A$2:$B$105,2,FALSE)</f>
        <v>1230</v>
      </c>
      <c r="E66" s="1" t="str">
        <f t="shared" si="0"/>
        <v>E605 SC</v>
      </c>
      <c r="F66" s="1" t="str">
        <f>VLOOKUP(E66,課程名稱ID對照表!$A$2:$B$105,2,FALSE)</f>
        <v>1282</v>
      </c>
      <c r="G66" s="1" t="s">
        <v>436</v>
      </c>
      <c r="H66" s="1">
        <f>VLOOKUP(G66,'學生名稱ID 對照表'!$A$2:$B$838,2,FALSE)</f>
        <v>592</v>
      </c>
      <c r="I66" s="1" t="s">
        <v>437</v>
      </c>
      <c r="J66" s="1" t="s">
        <v>438</v>
      </c>
      <c r="K66" s="1" t="str">
        <f>VLOOKUP(C66,'LA Course教師對照'!$A$2:$G$53,6,FALSE)</f>
        <v>魏鵬洋</v>
      </c>
      <c r="L66" s="1" t="str">
        <f>VLOOKUP(C66,'LA Course教師對照'!$A$2:$G$53,7,FALSE)</f>
        <v>Aaron Shantz</v>
      </c>
      <c r="M66" s="1" t="str">
        <f>VLOOKUP(E66,'SC Course教師對照'!$A$2:$F$53,6,FALSE)</f>
        <v>JJ Swart</v>
      </c>
      <c r="N66" s="1" t="str">
        <f>VLOOKUP(K66,教師名稱ID對照表!$A$2:$B$116,2,FALSE)</f>
        <v>61</v>
      </c>
      <c r="O66" s="1" t="str">
        <f>VLOOKUP(L66,教師名稱ID對照表!$A$2:$B$116,2,FALSE)</f>
        <v>131</v>
      </c>
      <c r="P66" s="1" t="str">
        <f>VLOOKUP(M66,教師名稱ID對照表!$A$2:$B$116,2,FALSE)</f>
        <v>66</v>
      </c>
      <c r="Q66" s="9">
        <v>92.8</v>
      </c>
      <c r="R66" s="9">
        <v>95</v>
      </c>
      <c r="S66" s="9">
        <v>92</v>
      </c>
      <c r="T66" s="13" t="s">
        <v>21</v>
      </c>
      <c r="U66" s="13" t="s">
        <v>21</v>
      </c>
      <c r="V66" s="13" t="s">
        <v>21</v>
      </c>
      <c r="W66" s="13" t="s">
        <v>21</v>
      </c>
      <c r="X66" s="11">
        <v>94.36</v>
      </c>
      <c r="Y66" s="11">
        <v>95</v>
      </c>
      <c r="Z66" s="11">
        <v>96</v>
      </c>
      <c r="AA66" s="12" t="s">
        <v>21</v>
      </c>
      <c r="AB66" s="12" t="s">
        <v>21</v>
      </c>
      <c r="AC66" s="12" t="s">
        <v>21</v>
      </c>
      <c r="AD66" s="12" t="s">
        <v>21</v>
      </c>
      <c r="AE66" s="23">
        <v>93.3</v>
      </c>
      <c r="AF66" s="23">
        <v>93</v>
      </c>
      <c r="AG66" s="22" t="s">
        <v>21</v>
      </c>
      <c r="AH66" s="22" t="s">
        <v>21</v>
      </c>
      <c r="AI66" s="22" t="s">
        <v>21</v>
      </c>
      <c r="AJ66" s="22" t="s">
        <v>21</v>
      </c>
      <c r="AK66" s="4">
        <f t="shared" si="1"/>
        <v>46.570000000000007</v>
      </c>
      <c r="AL66" s="4">
        <f t="shared" si="2"/>
        <v>47.603999999999999</v>
      </c>
      <c r="AM66" s="4">
        <f t="shared" si="3"/>
        <v>94.174000000000007</v>
      </c>
      <c r="AN66" s="4">
        <f t="shared" si="4"/>
        <v>93.18</v>
      </c>
    </row>
    <row r="67" spans="1:40">
      <c r="A67" s="1">
        <v>65</v>
      </c>
      <c r="B67" s="2">
        <v>603</v>
      </c>
      <c r="C67" s="2" t="s">
        <v>396</v>
      </c>
      <c r="D67" s="1" t="str">
        <f>VLOOKUP(C67,課程名稱ID對照表!$A$2:$B$105,2,FALSE)</f>
        <v>1230</v>
      </c>
      <c r="E67" s="1" t="str">
        <f t="shared" si="0"/>
        <v>E605 SC</v>
      </c>
      <c r="F67" s="1" t="str">
        <f>VLOOKUP(E67,課程名稱ID對照表!$A$2:$B$105,2,FALSE)</f>
        <v>1282</v>
      </c>
      <c r="G67" s="1" t="s">
        <v>439</v>
      </c>
      <c r="H67" s="1">
        <f>VLOOKUP(G67,'學生名稱ID 對照表'!$A$2:$B$838,2,FALSE)</f>
        <v>624</v>
      </c>
      <c r="I67" s="1" t="s">
        <v>440</v>
      </c>
      <c r="J67" s="1" t="s">
        <v>441</v>
      </c>
      <c r="K67" s="1" t="str">
        <f>VLOOKUP(C67,'LA Course教師對照'!$A$2:$G$53,6,FALSE)</f>
        <v>魏鵬洋</v>
      </c>
      <c r="L67" s="1" t="str">
        <f>VLOOKUP(C67,'LA Course教師對照'!$A$2:$G$53,7,FALSE)</f>
        <v>Aaron Shantz</v>
      </c>
      <c r="M67" s="1" t="str">
        <f>VLOOKUP(E67,'SC Course教師對照'!$A$2:$F$53,6,FALSE)</f>
        <v>JJ Swart</v>
      </c>
      <c r="N67" s="1" t="str">
        <f>VLOOKUP(K67,教師名稱ID對照表!$A$2:$B$116,2,FALSE)</f>
        <v>61</v>
      </c>
      <c r="O67" s="1" t="str">
        <f>VLOOKUP(L67,教師名稱ID對照表!$A$2:$B$116,2,FALSE)</f>
        <v>131</v>
      </c>
      <c r="P67" s="1" t="str">
        <f>VLOOKUP(M67,教師名稱ID對照表!$A$2:$B$116,2,FALSE)</f>
        <v>66</v>
      </c>
      <c r="Q67" s="9">
        <v>82.1</v>
      </c>
      <c r="R67" s="9">
        <v>79</v>
      </c>
      <c r="S67" s="9">
        <v>77</v>
      </c>
      <c r="T67" s="13" t="s">
        <v>21</v>
      </c>
      <c r="U67" s="13" t="s">
        <v>22</v>
      </c>
      <c r="V67" s="13" t="s">
        <v>22</v>
      </c>
      <c r="W67" s="13" t="s">
        <v>21</v>
      </c>
      <c r="X67" s="11">
        <v>80.72</v>
      </c>
      <c r="Y67" s="11">
        <v>89</v>
      </c>
      <c r="Z67" s="11">
        <v>92</v>
      </c>
      <c r="AA67" s="12" t="s">
        <v>21</v>
      </c>
      <c r="AB67" s="12" t="s">
        <v>21</v>
      </c>
      <c r="AC67" s="12" t="s">
        <v>21</v>
      </c>
      <c r="AD67" s="12" t="s">
        <v>21</v>
      </c>
      <c r="AE67" s="23">
        <v>88.3</v>
      </c>
      <c r="AF67" s="23">
        <v>90</v>
      </c>
      <c r="AG67" s="22" t="s">
        <v>21</v>
      </c>
      <c r="AH67" s="22" t="s">
        <v>22</v>
      </c>
      <c r="AI67" s="22" t="s">
        <v>21</v>
      </c>
      <c r="AJ67" s="22" t="s">
        <v>22</v>
      </c>
      <c r="AK67" s="4">
        <f t="shared" si="1"/>
        <v>39.564999999999998</v>
      </c>
      <c r="AL67" s="4">
        <f t="shared" si="2"/>
        <v>43.858000000000004</v>
      </c>
      <c r="AM67" s="4">
        <f t="shared" si="3"/>
        <v>83.423000000000002</v>
      </c>
      <c r="AN67" s="4">
        <f t="shared" si="4"/>
        <v>88.97999999999999</v>
      </c>
    </row>
    <row r="68" spans="1:40">
      <c r="A68" s="1">
        <v>66</v>
      </c>
      <c r="B68" s="2">
        <v>603</v>
      </c>
      <c r="C68" s="2" t="s">
        <v>396</v>
      </c>
      <c r="D68" s="1" t="str">
        <f>VLOOKUP(C68,課程名稱ID對照表!$A$2:$B$105,2,FALSE)</f>
        <v>1230</v>
      </c>
      <c r="E68" s="1" t="str">
        <f t="shared" ref="E68:E91" si="5">C68&amp; " SC"</f>
        <v>E605 SC</v>
      </c>
      <c r="F68" s="1" t="str">
        <f>VLOOKUP(E68,課程名稱ID對照表!$A$2:$B$105,2,FALSE)</f>
        <v>1282</v>
      </c>
      <c r="G68" s="1" t="s">
        <v>442</v>
      </c>
      <c r="H68" s="1">
        <f>VLOOKUP(G68,'學生名稱ID 對照表'!$A$2:$B$838,2,FALSE)</f>
        <v>627</v>
      </c>
      <c r="I68" s="1" t="s">
        <v>166</v>
      </c>
      <c r="J68" s="1" t="s">
        <v>443</v>
      </c>
      <c r="K68" s="1" t="str">
        <f>VLOOKUP(C68,'LA Course教師對照'!$A$2:$G$53,6,FALSE)</f>
        <v>魏鵬洋</v>
      </c>
      <c r="L68" s="1" t="str">
        <f>VLOOKUP(C68,'LA Course教師對照'!$A$2:$G$53,7,FALSE)</f>
        <v>Aaron Shantz</v>
      </c>
      <c r="M68" s="1" t="str">
        <f>VLOOKUP(E68,'SC Course教師對照'!$A$2:$F$53,6,FALSE)</f>
        <v>JJ Swart</v>
      </c>
      <c r="N68" s="1" t="str">
        <f>VLOOKUP(K68,教師名稱ID對照表!$A$2:$B$116,2,FALSE)</f>
        <v>61</v>
      </c>
      <c r="O68" s="1" t="str">
        <f>VLOOKUP(L68,教師名稱ID對照表!$A$2:$B$116,2,FALSE)</f>
        <v>131</v>
      </c>
      <c r="P68" s="1" t="str">
        <f>VLOOKUP(M68,教師名稱ID對照表!$A$2:$B$116,2,FALSE)</f>
        <v>66</v>
      </c>
      <c r="Q68" s="9">
        <v>80.3</v>
      </c>
      <c r="R68" s="9">
        <v>91</v>
      </c>
      <c r="S68" s="9">
        <v>78</v>
      </c>
      <c r="T68" s="13" t="s">
        <v>21</v>
      </c>
      <c r="U68" s="13" t="s">
        <v>22</v>
      </c>
      <c r="V68" s="13" t="s">
        <v>21</v>
      </c>
      <c r="W68" s="13" t="s">
        <v>21</v>
      </c>
      <c r="X68" s="11">
        <v>81.81</v>
      </c>
      <c r="Y68" s="11">
        <v>89</v>
      </c>
      <c r="Z68" s="11">
        <v>93</v>
      </c>
      <c r="AA68" s="12" t="s">
        <v>21</v>
      </c>
      <c r="AB68" s="12" t="s">
        <v>21</v>
      </c>
      <c r="AC68" s="12" t="s">
        <v>21</v>
      </c>
      <c r="AD68" s="12" t="s">
        <v>21</v>
      </c>
      <c r="AE68" s="23">
        <v>86.3</v>
      </c>
      <c r="AF68" s="23">
        <v>89</v>
      </c>
      <c r="AG68" s="22" t="s">
        <v>21</v>
      </c>
      <c r="AH68" s="22" t="s">
        <v>21</v>
      </c>
      <c r="AI68" s="22" t="s">
        <v>22</v>
      </c>
      <c r="AJ68" s="22" t="s">
        <v>21</v>
      </c>
      <c r="AK68" s="4">
        <f t="shared" ref="AK68:AK91" si="6">Q68*0.15+R68*0.15+S68*0.2</f>
        <v>41.295000000000002</v>
      </c>
      <c r="AL68" s="4">
        <f t="shared" ref="AL68:AL91" si="7">X68*0.15+Y68*0.15+Z68*0.2</f>
        <v>44.221499999999999</v>
      </c>
      <c r="AM68" s="4">
        <f t="shared" ref="AM68:AM91" si="8">SUM(AK68:AL68)</f>
        <v>85.516500000000008</v>
      </c>
      <c r="AN68" s="4">
        <f t="shared" ref="AN68:AN91" si="9">AE68*0.6+AF68*0.4</f>
        <v>87.38</v>
      </c>
    </row>
    <row r="69" spans="1:40">
      <c r="A69" s="1">
        <v>67</v>
      </c>
      <c r="B69" s="2">
        <v>603</v>
      </c>
      <c r="C69" s="2" t="s">
        <v>396</v>
      </c>
      <c r="D69" s="1" t="str">
        <f>VLOOKUP(C69,課程名稱ID對照表!$A$2:$B$105,2,FALSE)</f>
        <v>1230</v>
      </c>
      <c r="E69" s="1" t="str">
        <f t="shared" si="5"/>
        <v>E605 SC</v>
      </c>
      <c r="F69" s="1" t="str">
        <f>VLOOKUP(E69,課程名稱ID對照表!$A$2:$B$105,2,FALSE)</f>
        <v>1282</v>
      </c>
      <c r="G69" s="1" t="s">
        <v>444</v>
      </c>
      <c r="H69" s="1">
        <f>VLOOKUP(G69,'學生名稱ID 對照表'!$A$2:$B$838,2,FALSE)</f>
        <v>643</v>
      </c>
      <c r="I69" s="1" t="s">
        <v>34</v>
      </c>
      <c r="J69" s="1" t="s">
        <v>445</v>
      </c>
      <c r="K69" s="1" t="str">
        <f>VLOOKUP(C69,'LA Course教師對照'!$A$2:$G$53,6,FALSE)</f>
        <v>魏鵬洋</v>
      </c>
      <c r="L69" s="1" t="str">
        <f>VLOOKUP(C69,'LA Course教師對照'!$A$2:$G$53,7,FALSE)</f>
        <v>Aaron Shantz</v>
      </c>
      <c r="M69" s="1" t="str">
        <f>VLOOKUP(E69,'SC Course教師對照'!$A$2:$F$53,6,FALSE)</f>
        <v>JJ Swart</v>
      </c>
      <c r="N69" s="1" t="str">
        <f>VLOOKUP(K69,教師名稱ID對照表!$A$2:$B$116,2,FALSE)</f>
        <v>61</v>
      </c>
      <c r="O69" s="1" t="str">
        <f>VLOOKUP(L69,教師名稱ID對照表!$A$2:$B$116,2,FALSE)</f>
        <v>131</v>
      </c>
      <c r="P69" s="1" t="str">
        <f>VLOOKUP(M69,教師名稱ID對照表!$A$2:$B$116,2,FALSE)</f>
        <v>66</v>
      </c>
      <c r="Q69" s="9">
        <v>90.4</v>
      </c>
      <c r="R69" s="9">
        <v>94</v>
      </c>
      <c r="S69" s="9">
        <v>94</v>
      </c>
      <c r="T69" s="13" t="s">
        <v>21</v>
      </c>
      <c r="U69" s="13" t="s">
        <v>21</v>
      </c>
      <c r="V69" s="13" t="s">
        <v>21</v>
      </c>
      <c r="W69" s="13" t="s">
        <v>21</v>
      </c>
      <c r="X69" s="11">
        <v>94.18</v>
      </c>
      <c r="Y69" s="11">
        <v>94</v>
      </c>
      <c r="Z69" s="11">
        <v>98</v>
      </c>
      <c r="AA69" s="12" t="s">
        <v>21</v>
      </c>
      <c r="AB69" s="12" t="s">
        <v>21</v>
      </c>
      <c r="AC69" s="12" t="s">
        <v>21</v>
      </c>
      <c r="AD69" s="12" t="s">
        <v>21</v>
      </c>
      <c r="AE69" s="23">
        <v>91</v>
      </c>
      <c r="AF69" s="23">
        <v>93</v>
      </c>
      <c r="AG69" s="22" t="s">
        <v>21</v>
      </c>
      <c r="AH69" s="22" t="s">
        <v>21</v>
      </c>
      <c r="AI69" s="22" t="s">
        <v>21</v>
      </c>
      <c r="AJ69" s="22" t="s">
        <v>21</v>
      </c>
      <c r="AK69" s="4">
        <f t="shared" si="6"/>
        <v>46.46</v>
      </c>
      <c r="AL69" s="4">
        <f t="shared" si="7"/>
        <v>47.826999999999998</v>
      </c>
      <c r="AM69" s="4">
        <f t="shared" si="8"/>
        <v>94.287000000000006</v>
      </c>
      <c r="AN69" s="4">
        <f t="shared" si="9"/>
        <v>91.800000000000011</v>
      </c>
    </row>
    <row r="70" spans="1:40">
      <c r="A70" s="1">
        <v>68</v>
      </c>
      <c r="B70" s="2">
        <v>603</v>
      </c>
      <c r="C70" s="2" t="s">
        <v>396</v>
      </c>
      <c r="D70" s="1" t="str">
        <f>VLOOKUP(C70,課程名稱ID對照表!$A$2:$B$105,2,FALSE)</f>
        <v>1230</v>
      </c>
      <c r="E70" s="1" t="str">
        <f t="shared" si="5"/>
        <v>E605 SC</v>
      </c>
      <c r="F70" s="1" t="str">
        <f>VLOOKUP(E70,課程名稱ID對照表!$A$2:$B$105,2,FALSE)</f>
        <v>1282</v>
      </c>
      <c r="G70" s="1" t="s">
        <v>446</v>
      </c>
      <c r="H70" s="1">
        <f>VLOOKUP(G70,'學生名稱ID 對照表'!$A$2:$B$838,2,FALSE)</f>
        <v>655</v>
      </c>
      <c r="I70" s="1" t="s">
        <v>447</v>
      </c>
      <c r="J70" s="1" t="s">
        <v>448</v>
      </c>
      <c r="K70" s="1" t="str">
        <f>VLOOKUP(C70,'LA Course教師對照'!$A$2:$G$53,6,FALSE)</f>
        <v>魏鵬洋</v>
      </c>
      <c r="L70" s="1" t="str">
        <f>VLOOKUP(C70,'LA Course教師對照'!$A$2:$G$53,7,FALSE)</f>
        <v>Aaron Shantz</v>
      </c>
      <c r="M70" s="1" t="str">
        <f>VLOOKUP(E70,'SC Course教師對照'!$A$2:$F$53,6,FALSE)</f>
        <v>JJ Swart</v>
      </c>
      <c r="N70" s="1" t="str">
        <f>VLOOKUP(K70,教師名稱ID對照表!$A$2:$B$116,2,FALSE)</f>
        <v>61</v>
      </c>
      <c r="O70" s="1" t="str">
        <f>VLOOKUP(L70,教師名稱ID對照表!$A$2:$B$116,2,FALSE)</f>
        <v>131</v>
      </c>
      <c r="P70" s="1" t="str">
        <f>VLOOKUP(M70,教師名稱ID對照表!$A$2:$B$116,2,FALSE)</f>
        <v>66</v>
      </c>
      <c r="Q70" s="9">
        <v>89.9</v>
      </c>
      <c r="R70" s="9">
        <v>94</v>
      </c>
      <c r="S70" s="9">
        <v>89</v>
      </c>
      <c r="T70" s="13" t="s">
        <v>21</v>
      </c>
      <c r="U70" s="13" t="s">
        <v>21</v>
      </c>
      <c r="V70" s="13" t="s">
        <v>21</v>
      </c>
      <c r="W70" s="13" t="s">
        <v>21</v>
      </c>
      <c r="X70" s="11">
        <v>87.45</v>
      </c>
      <c r="Y70" s="11">
        <v>95</v>
      </c>
      <c r="Z70" s="11">
        <v>88</v>
      </c>
      <c r="AA70" s="12" t="s">
        <v>21</v>
      </c>
      <c r="AB70" s="12" t="s">
        <v>21</v>
      </c>
      <c r="AC70" s="12" t="s">
        <v>21</v>
      </c>
      <c r="AD70" s="12" t="s">
        <v>21</v>
      </c>
      <c r="AE70" s="23">
        <v>90.6</v>
      </c>
      <c r="AF70" s="23">
        <v>92</v>
      </c>
      <c r="AG70" s="22" t="s">
        <v>21</v>
      </c>
      <c r="AH70" s="22" t="s">
        <v>21</v>
      </c>
      <c r="AI70" s="22" t="s">
        <v>21</v>
      </c>
      <c r="AJ70" s="22" t="s">
        <v>21</v>
      </c>
      <c r="AK70" s="4">
        <f t="shared" si="6"/>
        <v>45.385000000000005</v>
      </c>
      <c r="AL70" s="4">
        <f t="shared" si="7"/>
        <v>44.967500000000001</v>
      </c>
      <c r="AM70" s="4">
        <f t="shared" si="8"/>
        <v>90.352500000000006</v>
      </c>
      <c r="AN70" s="4">
        <f t="shared" si="9"/>
        <v>91.16</v>
      </c>
    </row>
    <row r="71" spans="1:40">
      <c r="A71" s="1">
        <v>69</v>
      </c>
      <c r="B71" s="2">
        <v>603</v>
      </c>
      <c r="C71" s="2" t="s">
        <v>396</v>
      </c>
      <c r="D71" s="1" t="str">
        <f>VLOOKUP(C71,課程名稱ID對照表!$A$2:$B$105,2,FALSE)</f>
        <v>1230</v>
      </c>
      <c r="E71" s="1" t="str">
        <f t="shared" si="5"/>
        <v>E605 SC</v>
      </c>
      <c r="F71" s="1" t="str">
        <f>VLOOKUP(E71,課程名稱ID對照表!$A$2:$B$105,2,FALSE)</f>
        <v>1282</v>
      </c>
      <c r="G71" s="1" t="s">
        <v>449</v>
      </c>
      <c r="H71" s="1">
        <f>VLOOKUP(G71,'學生名稱ID 對照表'!$A$2:$B$838,2,FALSE)</f>
        <v>657</v>
      </c>
      <c r="I71" s="1" t="s">
        <v>450</v>
      </c>
      <c r="J71" s="1" t="s">
        <v>451</v>
      </c>
      <c r="K71" s="1" t="str">
        <f>VLOOKUP(C71,'LA Course教師對照'!$A$2:$G$53,6,FALSE)</f>
        <v>魏鵬洋</v>
      </c>
      <c r="L71" s="1" t="str">
        <f>VLOOKUP(C71,'LA Course教師對照'!$A$2:$G$53,7,FALSE)</f>
        <v>Aaron Shantz</v>
      </c>
      <c r="M71" s="1" t="str">
        <f>VLOOKUP(E71,'SC Course教師對照'!$A$2:$F$53,6,FALSE)</f>
        <v>JJ Swart</v>
      </c>
      <c r="N71" s="1" t="str">
        <f>VLOOKUP(K71,教師名稱ID對照表!$A$2:$B$116,2,FALSE)</f>
        <v>61</v>
      </c>
      <c r="O71" s="1" t="str">
        <f>VLOOKUP(L71,教師名稱ID對照表!$A$2:$B$116,2,FALSE)</f>
        <v>131</v>
      </c>
      <c r="P71" s="1" t="str">
        <f>VLOOKUP(M71,教師名稱ID對照表!$A$2:$B$116,2,FALSE)</f>
        <v>66</v>
      </c>
      <c r="Q71" s="9">
        <v>87</v>
      </c>
      <c r="R71" s="9">
        <v>78</v>
      </c>
      <c r="S71" s="9">
        <v>80</v>
      </c>
      <c r="T71" s="13" t="s">
        <v>21</v>
      </c>
      <c r="U71" s="13" t="s">
        <v>22</v>
      </c>
      <c r="V71" s="13" t="s">
        <v>22</v>
      </c>
      <c r="W71" s="13" t="s">
        <v>21</v>
      </c>
      <c r="X71" s="11">
        <v>85.63</v>
      </c>
      <c r="Y71" s="11">
        <v>92</v>
      </c>
      <c r="Z71" s="11">
        <v>85</v>
      </c>
      <c r="AA71" s="12" t="s">
        <v>21</v>
      </c>
      <c r="AB71" s="12" t="s">
        <v>21</v>
      </c>
      <c r="AC71" s="12" t="s">
        <v>21</v>
      </c>
      <c r="AD71" s="12" t="s">
        <v>21</v>
      </c>
      <c r="AE71" s="23">
        <v>88.3</v>
      </c>
      <c r="AF71" s="23">
        <v>88</v>
      </c>
      <c r="AG71" s="22" t="s">
        <v>21</v>
      </c>
      <c r="AH71" s="22" t="s">
        <v>22</v>
      </c>
      <c r="AI71" s="22" t="s">
        <v>21</v>
      </c>
      <c r="AJ71" s="22" t="s">
        <v>21</v>
      </c>
      <c r="AK71" s="4">
        <f t="shared" si="6"/>
        <v>40.75</v>
      </c>
      <c r="AL71" s="4">
        <f t="shared" si="7"/>
        <v>43.644499999999994</v>
      </c>
      <c r="AM71" s="4">
        <f t="shared" si="8"/>
        <v>84.394499999999994</v>
      </c>
      <c r="AN71" s="4">
        <f t="shared" si="9"/>
        <v>88.18</v>
      </c>
    </row>
    <row r="72" spans="1:40">
      <c r="A72" s="1">
        <v>70</v>
      </c>
      <c r="B72" s="2">
        <v>601</v>
      </c>
      <c r="C72" s="2" t="s">
        <v>452</v>
      </c>
      <c r="D72" s="1" t="str">
        <f>VLOOKUP(C72,課程名稱ID對照表!$A$2:$B$105,2,FALSE)</f>
        <v>1231</v>
      </c>
      <c r="E72" s="1" t="str">
        <f t="shared" si="5"/>
        <v>E606 SC</v>
      </c>
      <c r="F72" s="1" t="str">
        <f>VLOOKUP(E72,課程名稱ID對照表!$A$2:$B$105,2,FALSE)</f>
        <v>1283</v>
      </c>
      <c r="G72" s="1" t="s">
        <v>453</v>
      </c>
      <c r="H72" s="1">
        <f>VLOOKUP(G72,'學生名稱ID 對照表'!$A$2:$B$838,2,FALSE)</f>
        <v>598</v>
      </c>
      <c r="I72" s="1" t="s">
        <v>454</v>
      </c>
      <c r="J72" s="1" t="s">
        <v>455</v>
      </c>
      <c r="K72" s="1" t="str">
        <f>VLOOKUP(C72,'LA Course教師對照'!$A$2:$G$53,6,FALSE)</f>
        <v>王勵翔</v>
      </c>
      <c r="L72" s="1" t="str">
        <f>VLOOKUP(C72,'LA Course教師對照'!$A$2:$G$53,7,FALSE)</f>
        <v>Aaron Shantz</v>
      </c>
      <c r="M72" s="1" t="str">
        <f>VLOOKUP(E72,'SC Course教師對照'!$A$2:$F$53,6,FALSE)</f>
        <v>JJ Swart</v>
      </c>
      <c r="N72" s="1" t="str">
        <f>VLOOKUP(K72,教師名稱ID對照表!$A$2:$B$116,2,FALSE)</f>
        <v>140</v>
      </c>
      <c r="O72" s="1" t="str">
        <f>VLOOKUP(L72,教師名稱ID對照表!$A$2:$B$116,2,FALSE)</f>
        <v>131</v>
      </c>
      <c r="P72" s="1" t="str">
        <f>VLOOKUP(M72,教師名稱ID對照表!$A$2:$B$116,2,FALSE)</f>
        <v>66</v>
      </c>
      <c r="Q72" s="9">
        <v>79</v>
      </c>
      <c r="R72" s="9">
        <v>93</v>
      </c>
      <c r="S72" s="9">
        <v>74</v>
      </c>
      <c r="T72" s="13" t="s">
        <v>22</v>
      </c>
      <c r="U72" s="13" t="s">
        <v>22</v>
      </c>
      <c r="V72" s="13" t="s">
        <v>22</v>
      </c>
      <c r="W72" s="13" t="s">
        <v>22</v>
      </c>
      <c r="X72" s="11">
        <v>80.180000000000007</v>
      </c>
      <c r="Y72" s="11">
        <v>80</v>
      </c>
      <c r="Z72" s="11">
        <v>77</v>
      </c>
      <c r="AA72" s="12" t="s">
        <v>22</v>
      </c>
      <c r="AB72" s="12" t="s">
        <v>22</v>
      </c>
      <c r="AC72" s="12" t="s">
        <v>22</v>
      </c>
      <c r="AD72" s="12" t="s">
        <v>21</v>
      </c>
      <c r="AE72" s="23">
        <v>85.5</v>
      </c>
      <c r="AF72" s="23">
        <v>88</v>
      </c>
      <c r="AG72" s="22" t="s">
        <v>21</v>
      </c>
      <c r="AH72" s="22" t="s">
        <v>22</v>
      </c>
      <c r="AI72" s="22" t="s">
        <v>22</v>
      </c>
      <c r="AJ72" s="22" t="s">
        <v>22</v>
      </c>
      <c r="AK72" s="4">
        <f t="shared" si="6"/>
        <v>40.599999999999994</v>
      </c>
      <c r="AL72" s="4">
        <f t="shared" si="7"/>
        <v>39.427</v>
      </c>
      <c r="AM72" s="4">
        <f t="shared" si="8"/>
        <v>80.026999999999987</v>
      </c>
      <c r="AN72" s="4">
        <f t="shared" si="9"/>
        <v>86.5</v>
      </c>
    </row>
    <row r="73" spans="1:40">
      <c r="A73" s="1">
        <v>71</v>
      </c>
      <c r="B73" s="2">
        <v>601</v>
      </c>
      <c r="C73" s="2" t="s">
        <v>452</v>
      </c>
      <c r="D73" s="1" t="str">
        <f>VLOOKUP(C73,課程名稱ID對照表!$A$2:$B$105,2,FALSE)</f>
        <v>1231</v>
      </c>
      <c r="E73" s="1" t="str">
        <f t="shared" si="5"/>
        <v>E606 SC</v>
      </c>
      <c r="F73" s="1" t="str">
        <f>VLOOKUP(E73,課程名稱ID對照表!$A$2:$B$105,2,FALSE)</f>
        <v>1283</v>
      </c>
      <c r="G73" s="1" t="s">
        <v>456</v>
      </c>
      <c r="H73" s="1">
        <f>VLOOKUP(G73,'學生名稱ID 對照表'!$A$2:$B$838,2,FALSE)</f>
        <v>607</v>
      </c>
      <c r="I73" s="1" t="s">
        <v>457</v>
      </c>
      <c r="J73" s="1" t="s">
        <v>458</v>
      </c>
      <c r="K73" s="1" t="str">
        <f>VLOOKUP(C73,'LA Course教師對照'!$A$2:$G$53,6,FALSE)</f>
        <v>王勵翔</v>
      </c>
      <c r="L73" s="1" t="str">
        <f>VLOOKUP(C73,'LA Course教師對照'!$A$2:$G$53,7,FALSE)</f>
        <v>Aaron Shantz</v>
      </c>
      <c r="M73" s="1" t="str">
        <f>VLOOKUP(E73,'SC Course教師對照'!$A$2:$F$53,6,FALSE)</f>
        <v>JJ Swart</v>
      </c>
      <c r="N73" s="1" t="str">
        <f>VLOOKUP(K73,教師名稱ID對照表!$A$2:$B$116,2,FALSE)</f>
        <v>140</v>
      </c>
      <c r="O73" s="1" t="str">
        <f>VLOOKUP(L73,教師名稱ID對照表!$A$2:$B$116,2,FALSE)</f>
        <v>131</v>
      </c>
      <c r="P73" s="1" t="str">
        <f>VLOOKUP(M73,教師名稱ID對照表!$A$2:$B$116,2,FALSE)</f>
        <v>66</v>
      </c>
      <c r="Q73" s="9">
        <v>85</v>
      </c>
      <c r="R73" s="9">
        <v>88</v>
      </c>
      <c r="S73" s="9">
        <v>66</v>
      </c>
      <c r="T73" s="13" t="s">
        <v>22</v>
      </c>
      <c r="U73" s="13" t="s">
        <v>22</v>
      </c>
      <c r="V73" s="13" t="s">
        <v>22</v>
      </c>
      <c r="W73" s="13" t="s">
        <v>22</v>
      </c>
      <c r="X73" s="11">
        <v>86.09</v>
      </c>
      <c r="Y73" s="11">
        <v>83</v>
      </c>
      <c r="Z73" s="11">
        <v>79</v>
      </c>
      <c r="AA73" s="12" t="s">
        <v>21</v>
      </c>
      <c r="AB73" s="12" t="s">
        <v>22</v>
      </c>
      <c r="AC73" s="12" t="s">
        <v>22</v>
      </c>
      <c r="AD73" s="12" t="s">
        <v>21</v>
      </c>
      <c r="AE73" s="23">
        <v>82.3</v>
      </c>
      <c r="AF73" s="23">
        <v>86</v>
      </c>
      <c r="AG73" s="22" t="s">
        <v>21</v>
      </c>
      <c r="AH73" s="22" t="s">
        <v>22</v>
      </c>
      <c r="AI73" s="22" t="s">
        <v>22</v>
      </c>
      <c r="AJ73" s="22" t="s">
        <v>21</v>
      </c>
      <c r="AK73" s="4">
        <f t="shared" si="6"/>
        <v>39.15</v>
      </c>
      <c r="AL73" s="4">
        <f t="shared" si="7"/>
        <v>41.163499999999999</v>
      </c>
      <c r="AM73" s="4">
        <f t="shared" si="8"/>
        <v>80.313500000000005</v>
      </c>
      <c r="AN73" s="4">
        <f t="shared" si="9"/>
        <v>83.78</v>
      </c>
    </row>
    <row r="74" spans="1:40">
      <c r="A74" s="1">
        <v>72</v>
      </c>
      <c r="B74" s="2">
        <v>601</v>
      </c>
      <c r="C74" s="2" t="s">
        <v>452</v>
      </c>
      <c r="D74" s="1" t="str">
        <f>VLOOKUP(C74,課程名稱ID對照表!$A$2:$B$105,2,FALSE)</f>
        <v>1231</v>
      </c>
      <c r="E74" s="1" t="str">
        <f t="shared" si="5"/>
        <v>E606 SC</v>
      </c>
      <c r="F74" s="1" t="str">
        <f>VLOOKUP(E74,課程名稱ID對照表!$A$2:$B$105,2,FALSE)</f>
        <v>1283</v>
      </c>
      <c r="G74" s="1" t="s">
        <v>459</v>
      </c>
      <c r="H74" s="1">
        <f>VLOOKUP(G74,'學生名稱ID 對照表'!$A$2:$B$838,2,FALSE)</f>
        <v>610</v>
      </c>
      <c r="I74" s="1" t="s">
        <v>460</v>
      </c>
      <c r="J74" s="1" t="s">
        <v>461</v>
      </c>
      <c r="K74" s="1" t="str">
        <f>VLOOKUP(C74,'LA Course教師對照'!$A$2:$G$53,6,FALSE)</f>
        <v>王勵翔</v>
      </c>
      <c r="L74" s="1" t="str">
        <f>VLOOKUP(C74,'LA Course教師對照'!$A$2:$G$53,7,FALSE)</f>
        <v>Aaron Shantz</v>
      </c>
      <c r="M74" s="1" t="str">
        <f>VLOOKUP(E74,'SC Course教師對照'!$A$2:$F$53,6,FALSE)</f>
        <v>JJ Swart</v>
      </c>
      <c r="N74" s="1" t="str">
        <f>VLOOKUP(K74,教師名稱ID對照表!$A$2:$B$116,2,FALSE)</f>
        <v>140</v>
      </c>
      <c r="O74" s="1" t="str">
        <f>VLOOKUP(L74,教師名稱ID對照表!$A$2:$B$116,2,FALSE)</f>
        <v>131</v>
      </c>
      <c r="P74" s="1" t="str">
        <f>VLOOKUP(M74,教師名稱ID對照表!$A$2:$B$116,2,FALSE)</f>
        <v>66</v>
      </c>
      <c r="Q74" s="9">
        <v>82</v>
      </c>
      <c r="R74" s="9">
        <v>88</v>
      </c>
      <c r="S74" s="9">
        <v>83</v>
      </c>
      <c r="T74" s="13" t="s">
        <v>21</v>
      </c>
      <c r="U74" s="13" t="s">
        <v>22</v>
      </c>
      <c r="V74" s="13" t="s">
        <v>22</v>
      </c>
      <c r="W74" s="13" t="s">
        <v>21</v>
      </c>
      <c r="X74" s="11">
        <v>84.36</v>
      </c>
      <c r="Y74" s="11">
        <v>92</v>
      </c>
      <c r="Z74" s="11">
        <v>89</v>
      </c>
      <c r="AA74" s="12" t="s">
        <v>21</v>
      </c>
      <c r="AB74" s="12" t="s">
        <v>21</v>
      </c>
      <c r="AC74" s="12" t="s">
        <v>21</v>
      </c>
      <c r="AD74" s="12" t="s">
        <v>21</v>
      </c>
      <c r="AE74" s="23">
        <v>88</v>
      </c>
      <c r="AF74" s="23">
        <v>91</v>
      </c>
      <c r="AG74" s="22" t="s">
        <v>21</v>
      </c>
      <c r="AH74" s="22" t="s">
        <v>22</v>
      </c>
      <c r="AI74" s="22" t="s">
        <v>22</v>
      </c>
      <c r="AJ74" s="22" t="s">
        <v>21</v>
      </c>
      <c r="AK74" s="4">
        <f t="shared" si="6"/>
        <v>42.1</v>
      </c>
      <c r="AL74" s="4">
        <f t="shared" si="7"/>
        <v>44.254000000000005</v>
      </c>
      <c r="AM74" s="4">
        <f t="shared" si="8"/>
        <v>86.354000000000013</v>
      </c>
      <c r="AN74" s="4">
        <f t="shared" si="9"/>
        <v>89.199999999999989</v>
      </c>
    </row>
    <row r="75" spans="1:40">
      <c r="A75" s="1">
        <v>73</v>
      </c>
      <c r="B75" s="2">
        <v>601</v>
      </c>
      <c r="C75" s="2" t="s">
        <v>452</v>
      </c>
      <c r="D75" s="1" t="str">
        <f>VLOOKUP(C75,課程名稱ID對照表!$A$2:$B$105,2,FALSE)</f>
        <v>1231</v>
      </c>
      <c r="E75" s="1" t="str">
        <f t="shared" si="5"/>
        <v>E606 SC</v>
      </c>
      <c r="F75" s="1" t="str">
        <f>VLOOKUP(E75,課程名稱ID對照表!$A$2:$B$105,2,FALSE)</f>
        <v>1283</v>
      </c>
      <c r="G75" s="1" t="s">
        <v>462</v>
      </c>
      <c r="H75" s="1">
        <f>VLOOKUP(G75,'學生名稱ID 對照表'!$A$2:$B$838,2,FALSE)</f>
        <v>653</v>
      </c>
      <c r="I75" s="1" t="s">
        <v>463</v>
      </c>
      <c r="J75" s="1" t="s">
        <v>464</v>
      </c>
      <c r="K75" s="1" t="str">
        <f>VLOOKUP(C75,'LA Course教師對照'!$A$2:$G$53,6,FALSE)</f>
        <v>王勵翔</v>
      </c>
      <c r="L75" s="1" t="str">
        <f>VLOOKUP(C75,'LA Course教師對照'!$A$2:$G$53,7,FALSE)</f>
        <v>Aaron Shantz</v>
      </c>
      <c r="M75" s="1" t="str">
        <f>VLOOKUP(E75,'SC Course教師對照'!$A$2:$F$53,6,FALSE)</f>
        <v>JJ Swart</v>
      </c>
      <c r="N75" s="1" t="str">
        <f>VLOOKUP(K75,教師名稱ID對照表!$A$2:$B$116,2,FALSE)</f>
        <v>140</v>
      </c>
      <c r="O75" s="1" t="str">
        <f>VLOOKUP(L75,教師名稱ID對照表!$A$2:$B$116,2,FALSE)</f>
        <v>131</v>
      </c>
      <c r="P75" s="1" t="str">
        <f>VLOOKUP(M75,教師名稱ID對照表!$A$2:$B$116,2,FALSE)</f>
        <v>66</v>
      </c>
      <c r="Q75" s="9">
        <v>91</v>
      </c>
      <c r="R75" s="9">
        <v>87</v>
      </c>
      <c r="S75" s="9">
        <v>84</v>
      </c>
      <c r="T75" s="13" t="s">
        <v>21</v>
      </c>
      <c r="U75" s="13" t="s">
        <v>21</v>
      </c>
      <c r="V75" s="13" t="s">
        <v>21</v>
      </c>
      <c r="W75" s="13" t="s">
        <v>21</v>
      </c>
      <c r="X75" s="11">
        <v>89.63</v>
      </c>
      <c r="Y75" s="11">
        <v>84</v>
      </c>
      <c r="Z75" s="11">
        <v>84</v>
      </c>
      <c r="AA75" s="12" t="s">
        <v>21</v>
      </c>
      <c r="AB75" s="12" t="s">
        <v>21</v>
      </c>
      <c r="AC75" s="12" t="s">
        <v>21</v>
      </c>
      <c r="AD75" s="12" t="s">
        <v>21</v>
      </c>
      <c r="AE75" s="23">
        <v>89.6</v>
      </c>
      <c r="AF75" s="23">
        <v>89</v>
      </c>
      <c r="AG75" s="22" t="s">
        <v>21</v>
      </c>
      <c r="AH75" s="22" t="s">
        <v>22</v>
      </c>
      <c r="AI75" s="22" t="s">
        <v>22</v>
      </c>
      <c r="AJ75" s="22" t="s">
        <v>21</v>
      </c>
      <c r="AK75" s="4">
        <f t="shared" si="6"/>
        <v>43.5</v>
      </c>
      <c r="AL75" s="4">
        <f t="shared" si="7"/>
        <v>42.844499999999996</v>
      </c>
      <c r="AM75" s="4">
        <f t="shared" si="8"/>
        <v>86.344499999999996</v>
      </c>
      <c r="AN75" s="4">
        <f t="shared" si="9"/>
        <v>89.36</v>
      </c>
    </row>
    <row r="76" spans="1:40">
      <c r="A76" s="1">
        <v>74</v>
      </c>
      <c r="B76" s="2">
        <v>601</v>
      </c>
      <c r="C76" s="2" t="s">
        <v>452</v>
      </c>
      <c r="D76" s="1" t="str">
        <f>VLOOKUP(C76,課程名稱ID對照表!$A$2:$B$105,2,FALSE)</f>
        <v>1231</v>
      </c>
      <c r="E76" s="1" t="str">
        <f t="shared" si="5"/>
        <v>E606 SC</v>
      </c>
      <c r="F76" s="1" t="str">
        <f>VLOOKUP(E76,課程名稱ID對照表!$A$2:$B$105,2,FALSE)</f>
        <v>1283</v>
      </c>
      <c r="G76" s="1" t="s">
        <v>465</v>
      </c>
      <c r="H76" s="1">
        <f>VLOOKUP(G76,'學生名稱ID 對照表'!$A$2:$B$838,2,FALSE)</f>
        <v>1121</v>
      </c>
      <c r="I76" s="1" t="s">
        <v>466</v>
      </c>
      <c r="J76" s="1" t="s">
        <v>467</v>
      </c>
      <c r="K76" s="1" t="str">
        <f>VLOOKUP(C76,'LA Course教師對照'!$A$2:$G$53,6,FALSE)</f>
        <v>王勵翔</v>
      </c>
      <c r="L76" s="1" t="str">
        <f>VLOOKUP(C76,'LA Course教師對照'!$A$2:$G$53,7,FALSE)</f>
        <v>Aaron Shantz</v>
      </c>
      <c r="M76" s="1" t="str">
        <f>VLOOKUP(E76,'SC Course教師對照'!$A$2:$F$53,6,FALSE)</f>
        <v>JJ Swart</v>
      </c>
      <c r="N76" s="1" t="str">
        <f>VLOOKUP(K76,教師名稱ID對照表!$A$2:$B$116,2,FALSE)</f>
        <v>140</v>
      </c>
      <c r="O76" s="1" t="str">
        <f>VLOOKUP(L76,教師名稱ID對照表!$A$2:$B$116,2,FALSE)</f>
        <v>131</v>
      </c>
      <c r="P76" s="1" t="str">
        <f>VLOOKUP(M76,教師名稱ID對照表!$A$2:$B$116,2,FALSE)</f>
        <v>66</v>
      </c>
      <c r="Q76" s="9">
        <v>72</v>
      </c>
      <c r="R76" s="9">
        <v>90</v>
      </c>
      <c r="S76" s="9">
        <v>52</v>
      </c>
      <c r="T76" s="13" t="s">
        <v>21</v>
      </c>
      <c r="U76" s="13" t="s">
        <v>22</v>
      </c>
      <c r="V76" s="13" t="s">
        <v>22</v>
      </c>
      <c r="W76" s="13" t="s">
        <v>22</v>
      </c>
      <c r="X76" s="11">
        <v>69.540000000000006</v>
      </c>
      <c r="Y76" s="11">
        <v>85</v>
      </c>
      <c r="Z76" s="11">
        <v>63</v>
      </c>
      <c r="AA76" s="12" t="s">
        <v>21</v>
      </c>
      <c r="AB76" s="12" t="s">
        <v>22</v>
      </c>
      <c r="AC76" s="12" t="s">
        <v>21</v>
      </c>
      <c r="AD76" s="12" t="s">
        <v>21</v>
      </c>
      <c r="AE76" s="23">
        <v>84.6</v>
      </c>
      <c r="AF76" s="23">
        <v>88</v>
      </c>
      <c r="AG76" s="22" t="s">
        <v>21</v>
      </c>
      <c r="AH76" s="22" t="s">
        <v>22</v>
      </c>
      <c r="AI76" s="22" t="s">
        <v>22</v>
      </c>
      <c r="AJ76" s="22" t="s">
        <v>21</v>
      </c>
      <c r="AK76" s="4">
        <f t="shared" si="6"/>
        <v>34.699999999999996</v>
      </c>
      <c r="AL76" s="4">
        <f t="shared" si="7"/>
        <v>35.781000000000006</v>
      </c>
      <c r="AM76" s="4">
        <f t="shared" si="8"/>
        <v>70.480999999999995</v>
      </c>
      <c r="AN76" s="4">
        <f t="shared" si="9"/>
        <v>85.960000000000008</v>
      </c>
    </row>
    <row r="77" spans="1:40">
      <c r="A77" s="1">
        <v>75</v>
      </c>
      <c r="B77" s="2">
        <v>601</v>
      </c>
      <c r="C77" s="2" t="s">
        <v>452</v>
      </c>
      <c r="D77" s="1" t="str">
        <f>VLOOKUP(C77,課程名稱ID對照表!$A$2:$B$105,2,FALSE)</f>
        <v>1231</v>
      </c>
      <c r="E77" s="1" t="str">
        <f t="shared" si="5"/>
        <v>E606 SC</v>
      </c>
      <c r="F77" s="1" t="str">
        <f>VLOOKUP(E77,課程名稱ID對照表!$A$2:$B$105,2,FALSE)</f>
        <v>1283</v>
      </c>
      <c r="G77" s="1" t="s">
        <v>468</v>
      </c>
      <c r="H77" s="1">
        <f>VLOOKUP(G77,'學生名稱ID 對照表'!$A$2:$B$838,2,FALSE)</f>
        <v>1145</v>
      </c>
      <c r="I77" s="1" t="s">
        <v>469</v>
      </c>
      <c r="J77" s="1" t="s">
        <v>470</v>
      </c>
      <c r="K77" s="1" t="str">
        <f>VLOOKUP(C77,'LA Course教師對照'!$A$2:$G$53,6,FALSE)</f>
        <v>王勵翔</v>
      </c>
      <c r="L77" s="1" t="str">
        <f>VLOOKUP(C77,'LA Course教師對照'!$A$2:$G$53,7,FALSE)</f>
        <v>Aaron Shantz</v>
      </c>
      <c r="M77" s="1" t="str">
        <f>VLOOKUP(E77,'SC Course教師對照'!$A$2:$F$53,6,FALSE)</f>
        <v>JJ Swart</v>
      </c>
      <c r="N77" s="1" t="str">
        <f>VLOOKUP(K77,教師名稱ID對照表!$A$2:$B$116,2,FALSE)</f>
        <v>140</v>
      </c>
      <c r="O77" s="1" t="str">
        <f>VLOOKUP(L77,教師名稱ID對照表!$A$2:$B$116,2,FALSE)</f>
        <v>131</v>
      </c>
      <c r="P77" s="1" t="str">
        <f>VLOOKUP(M77,教師名稱ID對照表!$A$2:$B$116,2,FALSE)</f>
        <v>66</v>
      </c>
      <c r="Q77" s="9">
        <v>82</v>
      </c>
      <c r="R77" s="9">
        <v>94</v>
      </c>
      <c r="S77" s="9">
        <v>78</v>
      </c>
      <c r="T77" s="13" t="s">
        <v>21</v>
      </c>
      <c r="U77" s="13" t="s">
        <v>21</v>
      </c>
      <c r="V77" s="13" t="s">
        <v>21</v>
      </c>
      <c r="W77" s="13" t="s">
        <v>21</v>
      </c>
      <c r="X77" s="11">
        <v>77.09</v>
      </c>
      <c r="Y77" s="11">
        <v>81</v>
      </c>
      <c r="Z77" s="11">
        <v>78</v>
      </c>
      <c r="AA77" s="12" t="s">
        <v>22</v>
      </c>
      <c r="AB77" s="12" t="s">
        <v>22</v>
      </c>
      <c r="AC77" s="12" t="s">
        <v>22</v>
      </c>
      <c r="AD77" s="12" t="s">
        <v>22</v>
      </c>
      <c r="AE77" s="23">
        <v>83.6</v>
      </c>
      <c r="AF77" s="23">
        <v>87</v>
      </c>
      <c r="AG77" s="22" t="s">
        <v>21</v>
      </c>
      <c r="AH77" s="22" t="s">
        <v>22</v>
      </c>
      <c r="AI77" s="22" t="s">
        <v>22</v>
      </c>
      <c r="AJ77" s="22" t="s">
        <v>22</v>
      </c>
      <c r="AK77" s="4">
        <f t="shared" si="6"/>
        <v>42</v>
      </c>
      <c r="AL77" s="4">
        <f t="shared" si="7"/>
        <v>39.313500000000005</v>
      </c>
      <c r="AM77" s="4">
        <f t="shared" si="8"/>
        <v>81.313500000000005</v>
      </c>
      <c r="AN77" s="4">
        <f t="shared" si="9"/>
        <v>84.960000000000008</v>
      </c>
    </row>
    <row r="78" spans="1:40">
      <c r="A78" s="1">
        <v>76</v>
      </c>
      <c r="B78" s="2">
        <v>602</v>
      </c>
      <c r="C78" s="2" t="s">
        <v>452</v>
      </c>
      <c r="D78" s="1" t="str">
        <f>VLOOKUP(C78,課程名稱ID對照表!$A$2:$B$105,2,FALSE)</f>
        <v>1231</v>
      </c>
      <c r="E78" s="1" t="str">
        <f t="shared" si="5"/>
        <v>E606 SC</v>
      </c>
      <c r="F78" s="1" t="str">
        <f>VLOOKUP(E78,課程名稱ID對照表!$A$2:$B$105,2,FALSE)</f>
        <v>1283</v>
      </c>
      <c r="G78" s="1" t="s">
        <v>471</v>
      </c>
      <c r="H78" s="1">
        <f>VLOOKUP(G78,'學生名稱ID 對照表'!$A$2:$B$838,2,FALSE)</f>
        <v>583</v>
      </c>
      <c r="I78" s="1" t="s">
        <v>472</v>
      </c>
      <c r="J78" s="1" t="s">
        <v>473</v>
      </c>
      <c r="K78" s="1" t="str">
        <f>VLOOKUP(C78,'LA Course教師對照'!$A$2:$G$53,6,FALSE)</f>
        <v>王勵翔</v>
      </c>
      <c r="L78" s="1" t="str">
        <f>VLOOKUP(C78,'LA Course教師對照'!$A$2:$G$53,7,FALSE)</f>
        <v>Aaron Shantz</v>
      </c>
      <c r="M78" s="1" t="str">
        <f>VLOOKUP(E78,'SC Course教師對照'!$A$2:$F$53,6,FALSE)</f>
        <v>JJ Swart</v>
      </c>
      <c r="N78" s="1" t="str">
        <f>VLOOKUP(K78,教師名稱ID對照表!$A$2:$B$116,2,FALSE)</f>
        <v>140</v>
      </c>
      <c r="O78" s="1" t="str">
        <f>VLOOKUP(L78,教師名稱ID對照表!$A$2:$B$116,2,FALSE)</f>
        <v>131</v>
      </c>
      <c r="P78" s="1" t="str">
        <f>VLOOKUP(M78,教師名稱ID對照表!$A$2:$B$116,2,FALSE)</f>
        <v>66</v>
      </c>
      <c r="Q78" s="9">
        <v>90</v>
      </c>
      <c r="R78" s="9">
        <v>93</v>
      </c>
      <c r="S78" s="9">
        <v>97</v>
      </c>
      <c r="T78" s="13" t="s">
        <v>21</v>
      </c>
      <c r="U78" s="13" t="s">
        <v>21</v>
      </c>
      <c r="V78" s="13" t="s">
        <v>21</v>
      </c>
      <c r="W78" s="13" t="s">
        <v>21</v>
      </c>
      <c r="X78" s="11">
        <v>97.81</v>
      </c>
      <c r="Y78" s="11">
        <v>94</v>
      </c>
      <c r="Z78" s="11">
        <v>99</v>
      </c>
      <c r="AA78" s="12" t="s">
        <v>21</v>
      </c>
      <c r="AB78" s="12" t="s">
        <v>21</v>
      </c>
      <c r="AC78" s="12" t="s">
        <v>21</v>
      </c>
      <c r="AD78" s="12" t="s">
        <v>21</v>
      </c>
      <c r="AE78" s="23">
        <v>90.3</v>
      </c>
      <c r="AF78" s="23">
        <v>91</v>
      </c>
      <c r="AG78" s="22" t="s">
        <v>21</v>
      </c>
      <c r="AH78" s="22" t="s">
        <v>21</v>
      </c>
      <c r="AI78" s="22" t="s">
        <v>21</v>
      </c>
      <c r="AJ78" s="22" t="s">
        <v>21</v>
      </c>
      <c r="AK78" s="4">
        <f t="shared" si="6"/>
        <v>46.85</v>
      </c>
      <c r="AL78" s="4">
        <f t="shared" si="7"/>
        <v>48.5715</v>
      </c>
      <c r="AM78" s="4">
        <f t="shared" si="8"/>
        <v>95.421500000000009</v>
      </c>
      <c r="AN78" s="4">
        <f t="shared" si="9"/>
        <v>90.58</v>
      </c>
    </row>
    <row r="79" spans="1:40">
      <c r="A79" s="1">
        <v>77</v>
      </c>
      <c r="B79" s="2">
        <v>602</v>
      </c>
      <c r="C79" s="2" t="s">
        <v>452</v>
      </c>
      <c r="D79" s="1" t="str">
        <f>VLOOKUP(C79,課程名稱ID對照表!$A$2:$B$105,2,FALSE)</f>
        <v>1231</v>
      </c>
      <c r="E79" s="1" t="str">
        <f t="shared" si="5"/>
        <v>E606 SC</v>
      </c>
      <c r="F79" s="1" t="str">
        <f>VLOOKUP(E79,課程名稱ID對照表!$A$2:$B$105,2,FALSE)</f>
        <v>1283</v>
      </c>
      <c r="G79" s="1" t="s">
        <v>474</v>
      </c>
      <c r="H79" s="1">
        <f>VLOOKUP(G79,'學生名稱ID 對照表'!$A$2:$B$838,2,FALSE)</f>
        <v>626</v>
      </c>
      <c r="I79" s="1" t="s">
        <v>475</v>
      </c>
      <c r="J79" s="1" t="s">
        <v>476</v>
      </c>
      <c r="K79" s="1" t="str">
        <f>VLOOKUP(C79,'LA Course教師對照'!$A$2:$G$53,6,FALSE)</f>
        <v>王勵翔</v>
      </c>
      <c r="L79" s="1" t="str">
        <f>VLOOKUP(C79,'LA Course教師對照'!$A$2:$G$53,7,FALSE)</f>
        <v>Aaron Shantz</v>
      </c>
      <c r="M79" s="1" t="str">
        <f>VLOOKUP(E79,'SC Course教師對照'!$A$2:$F$53,6,FALSE)</f>
        <v>JJ Swart</v>
      </c>
      <c r="N79" s="1" t="str">
        <f>VLOOKUP(K79,教師名稱ID對照表!$A$2:$B$116,2,FALSE)</f>
        <v>140</v>
      </c>
      <c r="O79" s="1" t="str">
        <f>VLOOKUP(L79,教師名稱ID對照表!$A$2:$B$116,2,FALSE)</f>
        <v>131</v>
      </c>
      <c r="P79" s="1" t="str">
        <f>VLOOKUP(M79,教師名稱ID對照表!$A$2:$B$116,2,FALSE)</f>
        <v>66</v>
      </c>
      <c r="Q79" s="9">
        <v>83</v>
      </c>
      <c r="R79" s="9">
        <v>97</v>
      </c>
      <c r="S79" s="9">
        <v>81</v>
      </c>
      <c r="T79" s="13" t="s">
        <v>21</v>
      </c>
      <c r="U79" s="13" t="s">
        <v>21</v>
      </c>
      <c r="V79" s="13" t="s">
        <v>21</v>
      </c>
      <c r="W79" s="13" t="s">
        <v>21</v>
      </c>
      <c r="X79" s="11">
        <v>93.72</v>
      </c>
      <c r="Y79" s="11">
        <v>91</v>
      </c>
      <c r="Z79" s="11">
        <v>91</v>
      </c>
      <c r="AA79" s="12" t="s">
        <v>21</v>
      </c>
      <c r="AB79" s="12" t="s">
        <v>21</v>
      </c>
      <c r="AC79" s="12" t="s">
        <v>21</v>
      </c>
      <c r="AD79" s="12" t="s">
        <v>21</v>
      </c>
      <c r="AE79" s="23">
        <v>92.6</v>
      </c>
      <c r="AF79" s="23">
        <v>95</v>
      </c>
      <c r="AG79" s="22" t="s">
        <v>21</v>
      </c>
      <c r="AH79" s="22" t="s">
        <v>21</v>
      </c>
      <c r="AI79" s="22" t="s">
        <v>21</v>
      </c>
      <c r="AJ79" s="22" t="s">
        <v>21</v>
      </c>
      <c r="AK79" s="4">
        <f t="shared" si="6"/>
        <v>43.2</v>
      </c>
      <c r="AL79" s="4">
        <f t="shared" si="7"/>
        <v>45.908000000000001</v>
      </c>
      <c r="AM79" s="4">
        <f t="shared" si="8"/>
        <v>89.108000000000004</v>
      </c>
      <c r="AN79" s="4">
        <f t="shared" si="9"/>
        <v>93.56</v>
      </c>
    </row>
    <row r="80" spans="1:40">
      <c r="A80" s="1">
        <v>78</v>
      </c>
      <c r="B80" s="2">
        <v>602</v>
      </c>
      <c r="C80" s="2" t="s">
        <v>452</v>
      </c>
      <c r="D80" s="1" t="str">
        <f>VLOOKUP(C80,課程名稱ID對照表!$A$2:$B$105,2,FALSE)</f>
        <v>1231</v>
      </c>
      <c r="E80" s="1" t="str">
        <f t="shared" si="5"/>
        <v>E606 SC</v>
      </c>
      <c r="F80" s="1" t="str">
        <f>VLOOKUP(E80,課程名稱ID對照表!$A$2:$B$105,2,FALSE)</f>
        <v>1283</v>
      </c>
      <c r="G80" s="2" t="s">
        <v>477</v>
      </c>
      <c r="H80" s="1">
        <f>VLOOKUP(G80,'學生名稱ID 對照表'!$A$2:$B$838,2,FALSE)</f>
        <v>631</v>
      </c>
      <c r="I80" s="2" t="s">
        <v>478</v>
      </c>
      <c r="J80" s="2" t="s">
        <v>479</v>
      </c>
      <c r="K80" s="1" t="str">
        <f>VLOOKUP(C80,'LA Course教師對照'!$A$2:$G$53,6,FALSE)</f>
        <v>王勵翔</v>
      </c>
      <c r="L80" s="1" t="str">
        <f>VLOOKUP(C80,'LA Course教師對照'!$A$2:$G$53,7,FALSE)</f>
        <v>Aaron Shantz</v>
      </c>
      <c r="M80" s="1" t="str">
        <f>VLOOKUP(E80,'SC Course教師對照'!$A$2:$F$53,6,FALSE)</f>
        <v>JJ Swart</v>
      </c>
      <c r="N80" s="1" t="str">
        <f>VLOOKUP(K80,教師名稱ID對照表!$A$2:$B$116,2,FALSE)</f>
        <v>140</v>
      </c>
      <c r="O80" s="1" t="str">
        <f>VLOOKUP(L80,教師名稱ID對照表!$A$2:$B$116,2,FALSE)</f>
        <v>131</v>
      </c>
      <c r="P80" s="1" t="str">
        <f>VLOOKUP(M80,教師名稱ID對照表!$A$2:$B$116,2,FALSE)</f>
        <v>66</v>
      </c>
      <c r="Q80" s="9">
        <v>94</v>
      </c>
      <c r="R80" s="9">
        <v>95</v>
      </c>
      <c r="S80" s="9">
        <v>98</v>
      </c>
      <c r="T80" s="13" t="s">
        <v>21</v>
      </c>
      <c r="U80" s="13" t="s">
        <v>21</v>
      </c>
      <c r="V80" s="13" t="s">
        <v>21</v>
      </c>
      <c r="W80" s="13" t="s">
        <v>21</v>
      </c>
      <c r="X80" s="11">
        <v>95</v>
      </c>
      <c r="Y80" s="11">
        <v>89</v>
      </c>
      <c r="Z80" s="11">
        <v>97</v>
      </c>
      <c r="AA80" s="12" t="s">
        <v>21</v>
      </c>
      <c r="AB80" s="12" t="s">
        <v>21</v>
      </c>
      <c r="AC80" s="12" t="s">
        <v>21</v>
      </c>
      <c r="AD80" s="12" t="s">
        <v>21</v>
      </c>
      <c r="AE80" s="23">
        <v>92.3</v>
      </c>
      <c r="AF80" s="23">
        <v>96</v>
      </c>
      <c r="AG80" s="22" t="s">
        <v>21</v>
      </c>
      <c r="AH80" s="22" t="s">
        <v>21</v>
      </c>
      <c r="AI80" s="22" t="s">
        <v>21</v>
      </c>
      <c r="AJ80" s="22" t="s">
        <v>21</v>
      </c>
      <c r="AK80" s="4">
        <f t="shared" si="6"/>
        <v>47.95</v>
      </c>
      <c r="AL80" s="4">
        <f t="shared" si="7"/>
        <v>47</v>
      </c>
      <c r="AM80" s="4">
        <f t="shared" si="8"/>
        <v>94.95</v>
      </c>
      <c r="AN80" s="4">
        <f t="shared" si="9"/>
        <v>93.78</v>
      </c>
    </row>
    <row r="81" spans="1:40">
      <c r="A81" s="1">
        <v>79</v>
      </c>
      <c r="B81" s="2">
        <v>602</v>
      </c>
      <c r="C81" s="2" t="s">
        <v>452</v>
      </c>
      <c r="D81" s="1" t="str">
        <f>VLOOKUP(C81,課程名稱ID對照表!$A$2:$B$105,2,FALSE)</f>
        <v>1231</v>
      </c>
      <c r="E81" s="1" t="str">
        <f t="shared" si="5"/>
        <v>E606 SC</v>
      </c>
      <c r="F81" s="1" t="str">
        <f>VLOOKUP(E81,課程名稱ID對照表!$A$2:$B$105,2,FALSE)</f>
        <v>1283</v>
      </c>
      <c r="G81" s="2" t="s">
        <v>480</v>
      </c>
      <c r="H81" s="1">
        <f>VLOOKUP(G81,'學生名稱ID 對照表'!$A$2:$B$838,2,FALSE)</f>
        <v>636</v>
      </c>
      <c r="I81" s="2" t="s">
        <v>481</v>
      </c>
      <c r="J81" s="2" t="s">
        <v>482</v>
      </c>
      <c r="K81" s="1" t="str">
        <f>VLOOKUP(C81,'LA Course教師對照'!$A$2:$G$53,6,FALSE)</f>
        <v>王勵翔</v>
      </c>
      <c r="L81" s="1" t="str">
        <f>VLOOKUP(C81,'LA Course教師對照'!$A$2:$G$53,7,FALSE)</f>
        <v>Aaron Shantz</v>
      </c>
      <c r="M81" s="1" t="str">
        <f>VLOOKUP(E81,'SC Course教師對照'!$A$2:$F$53,6,FALSE)</f>
        <v>JJ Swart</v>
      </c>
      <c r="N81" s="1" t="str">
        <f>VLOOKUP(K81,教師名稱ID對照表!$A$2:$B$116,2,FALSE)</f>
        <v>140</v>
      </c>
      <c r="O81" s="1" t="str">
        <f>VLOOKUP(L81,教師名稱ID對照表!$A$2:$B$116,2,FALSE)</f>
        <v>131</v>
      </c>
      <c r="P81" s="1" t="str">
        <f>VLOOKUP(M81,教師名稱ID對照表!$A$2:$B$116,2,FALSE)</f>
        <v>66</v>
      </c>
      <c r="Q81" s="9">
        <v>85</v>
      </c>
      <c r="R81" s="9">
        <v>95</v>
      </c>
      <c r="S81" s="9">
        <v>68</v>
      </c>
      <c r="T81" s="13" t="s">
        <v>22</v>
      </c>
      <c r="U81" s="13" t="s">
        <v>22</v>
      </c>
      <c r="V81" s="13" t="s">
        <v>22</v>
      </c>
      <c r="W81" s="13" t="s">
        <v>22</v>
      </c>
      <c r="X81" s="11">
        <v>84.36</v>
      </c>
      <c r="Y81" s="11">
        <v>86</v>
      </c>
      <c r="Z81" s="11">
        <v>92</v>
      </c>
      <c r="AA81" s="12" t="s">
        <v>21</v>
      </c>
      <c r="AB81" s="12" t="s">
        <v>21</v>
      </c>
      <c r="AC81" s="12" t="s">
        <v>22</v>
      </c>
      <c r="AD81" s="12" t="s">
        <v>22</v>
      </c>
      <c r="AE81" s="23">
        <v>89</v>
      </c>
      <c r="AF81" s="23">
        <v>92</v>
      </c>
      <c r="AG81" s="22" t="s">
        <v>21</v>
      </c>
      <c r="AH81" s="22" t="s">
        <v>22</v>
      </c>
      <c r="AI81" s="22" t="s">
        <v>21</v>
      </c>
      <c r="AJ81" s="22" t="s">
        <v>21</v>
      </c>
      <c r="AK81" s="4">
        <f t="shared" si="6"/>
        <v>40.6</v>
      </c>
      <c r="AL81" s="4">
        <f t="shared" si="7"/>
        <v>43.954000000000008</v>
      </c>
      <c r="AM81" s="4">
        <f t="shared" si="8"/>
        <v>84.554000000000002</v>
      </c>
      <c r="AN81" s="4">
        <f t="shared" si="9"/>
        <v>90.2</v>
      </c>
    </row>
    <row r="82" spans="1:40">
      <c r="A82" s="1">
        <v>80</v>
      </c>
      <c r="B82" s="2">
        <v>602</v>
      </c>
      <c r="C82" s="2" t="s">
        <v>452</v>
      </c>
      <c r="D82" s="1" t="str">
        <f>VLOOKUP(C82,課程名稱ID對照表!$A$2:$B$105,2,FALSE)</f>
        <v>1231</v>
      </c>
      <c r="E82" s="1" t="str">
        <f t="shared" si="5"/>
        <v>E606 SC</v>
      </c>
      <c r="F82" s="1" t="str">
        <f>VLOOKUP(E82,課程名稱ID對照表!$A$2:$B$105,2,FALSE)</f>
        <v>1283</v>
      </c>
      <c r="G82" s="2" t="s">
        <v>483</v>
      </c>
      <c r="H82" s="1">
        <f>VLOOKUP(G82,'學生名稱ID 對照表'!$A$2:$B$838,2,FALSE)</f>
        <v>640</v>
      </c>
      <c r="I82" s="2" t="s">
        <v>484</v>
      </c>
      <c r="J82" s="2" t="s">
        <v>485</v>
      </c>
      <c r="K82" s="1" t="str">
        <f>VLOOKUP(C82,'LA Course教師對照'!$A$2:$G$53,6,FALSE)</f>
        <v>王勵翔</v>
      </c>
      <c r="L82" s="1" t="str">
        <f>VLOOKUP(C82,'LA Course教師對照'!$A$2:$G$53,7,FALSE)</f>
        <v>Aaron Shantz</v>
      </c>
      <c r="M82" s="1" t="str">
        <f>VLOOKUP(E82,'SC Course教師對照'!$A$2:$F$53,6,FALSE)</f>
        <v>JJ Swart</v>
      </c>
      <c r="N82" s="1" t="str">
        <f>VLOOKUP(K82,教師名稱ID對照表!$A$2:$B$116,2,FALSE)</f>
        <v>140</v>
      </c>
      <c r="O82" s="1" t="str">
        <f>VLOOKUP(L82,教師名稱ID對照表!$A$2:$B$116,2,FALSE)</f>
        <v>131</v>
      </c>
      <c r="P82" s="1" t="str">
        <f>VLOOKUP(M82,教師名稱ID對照表!$A$2:$B$116,2,FALSE)</f>
        <v>66</v>
      </c>
      <c r="Q82" s="9">
        <v>95</v>
      </c>
      <c r="R82" s="9">
        <v>99</v>
      </c>
      <c r="S82" s="9">
        <v>98</v>
      </c>
      <c r="T82" s="13" t="s">
        <v>21</v>
      </c>
      <c r="U82" s="13" t="s">
        <v>21</v>
      </c>
      <c r="V82" s="13" t="s">
        <v>21</v>
      </c>
      <c r="W82" s="13" t="s">
        <v>21</v>
      </c>
      <c r="X82" s="11">
        <v>97.45</v>
      </c>
      <c r="Y82" s="11">
        <v>88</v>
      </c>
      <c r="Z82" s="11">
        <v>97</v>
      </c>
      <c r="AA82" s="12" t="s">
        <v>21</v>
      </c>
      <c r="AB82" s="12" t="s">
        <v>21</v>
      </c>
      <c r="AC82" s="12" t="s">
        <v>21</v>
      </c>
      <c r="AD82" s="12" t="s">
        <v>21</v>
      </c>
      <c r="AE82" s="23">
        <v>92.6</v>
      </c>
      <c r="AF82" s="23">
        <v>93</v>
      </c>
      <c r="AG82" s="22" t="s">
        <v>21</v>
      </c>
      <c r="AH82" s="22" t="s">
        <v>21</v>
      </c>
      <c r="AI82" s="22" t="s">
        <v>22</v>
      </c>
      <c r="AJ82" s="22" t="s">
        <v>21</v>
      </c>
      <c r="AK82" s="4">
        <f t="shared" si="6"/>
        <v>48.7</v>
      </c>
      <c r="AL82" s="4">
        <f t="shared" si="7"/>
        <v>47.217500000000001</v>
      </c>
      <c r="AM82" s="4">
        <f t="shared" si="8"/>
        <v>95.917500000000004</v>
      </c>
      <c r="AN82" s="4">
        <f t="shared" si="9"/>
        <v>92.759999999999991</v>
      </c>
    </row>
    <row r="83" spans="1:40">
      <c r="A83" s="1">
        <v>81</v>
      </c>
      <c r="B83" s="2">
        <v>602</v>
      </c>
      <c r="C83" s="2" t="s">
        <v>452</v>
      </c>
      <c r="D83" s="1" t="str">
        <f>VLOOKUP(C83,課程名稱ID對照表!$A$2:$B$105,2,FALSE)</f>
        <v>1231</v>
      </c>
      <c r="E83" s="1" t="str">
        <f t="shared" si="5"/>
        <v>E606 SC</v>
      </c>
      <c r="F83" s="1" t="str">
        <f>VLOOKUP(E83,課程名稱ID對照表!$A$2:$B$105,2,FALSE)</f>
        <v>1283</v>
      </c>
      <c r="G83" s="2" t="s">
        <v>486</v>
      </c>
      <c r="H83" s="1">
        <f>VLOOKUP(G83,'學生名稱ID 對照表'!$A$2:$B$838,2,FALSE)</f>
        <v>940</v>
      </c>
      <c r="I83" s="2" t="s">
        <v>487</v>
      </c>
      <c r="J83" s="2" t="s">
        <v>488</v>
      </c>
      <c r="K83" s="1" t="str">
        <f>VLOOKUP(C83,'LA Course教師對照'!$A$2:$G$53,6,FALSE)</f>
        <v>王勵翔</v>
      </c>
      <c r="L83" s="1" t="str">
        <f>VLOOKUP(C83,'LA Course教師對照'!$A$2:$G$53,7,FALSE)</f>
        <v>Aaron Shantz</v>
      </c>
      <c r="M83" s="1" t="str">
        <f>VLOOKUP(E83,'SC Course教師對照'!$A$2:$F$53,6,FALSE)</f>
        <v>JJ Swart</v>
      </c>
      <c r="N83" s="1" t="str">
        <f>VLOOKUP(K83,教師名稱ID對照表!$A$2:$B$116,2,FALSE)</f>
        <v>140</v>
      </c>
      <c r="O83" s="1" t="str">
        <f>VLOOKUP(L83,教師名稱ID對照表!$A$2:$B$116,2,FALSE)</f>
        <v>131</v>
      </c>
      <c r="P83" s="1" t="str">
        <f>VLOOKUP(M83,教師名稱ID對照表!$A$2:$B$116,2,FALSE)</f>
        <v>66</v>
      </c>
      <c r="Q83" s="9">
        <v>89</v>
      </c>
      <c r="R83" s="9">
        <v>95</v>
      </c>
      <c r="S83" s="9">
        <v>89</v>
      </c>
      <c r="T83" s="13" t="s">
        <v>21</v>
      </c>
      <c r="U83" s="13" t="s">
        <v>21</v>
      </c>
      <c r="V83" s="13" t="s">
        <v>21</v>
      </c>
      <c r="W83" s="13" t="s">
        <v>21</v>
      </c>
      <c r="X83" s="11">
        <v>91.36</v>
      </c>
      <c r="Y83" s="11">
        <v>89</v>
      </c>
      <c r="Z83" s="11">
        <v>95</v>
      </c>
      <c r="AA83" s="12" t="s">
        <v>21</v>
      </c>
      <c r="AB83" s="12" t="s">
        <v>21</v>
      </c>
      <c r="AC83" s="12" t="s">
        <v>21</v>
      </c>
      <c r="AD83" s="12" t="s">
        <v>21</v>
      </c>
      <c r="AE83" s="23">
        <v>92</v>
      </c>
      <c r="AF83" s="23">
        <v>95</v>
      </c>
      <c r="AG83" s="22" t="s">
        <v>21</v>
      </c>
      <c r="AH83" s="22" t="s">
        <v>21</v>
      </c>
      <c r="AI83" s="22" t="s">
        <v>21</v>
      </c>
      <c r="AJ83" s="22" t="s">
        <v>21</v>
      </c>
      <c r="AK83" s="4">
        <f t="shared" si="6"/>
        <v>45.400000000000006</v>
      </c>
      <c r="AL83" s="4">
        <f t="shared" si="7"/>
        <v>46.054000000000002</v>
      </c>
      <c r="AM83" s="4">
        <f t="shared" si="8"/>
        <v>91.454000000000008</v>
      </c>
      <c r="AN83" s="4">
        <f t="shared" si="9"/>
        <v>93.199999999999989</v>
      </c>
    </row>
    <row r="84" spans="1:40">
      <c r="A84" s="1">
        <v>82</v>
      </c>
      <c r="B84" s="2">
        <v>603</v>
      </c>
      <c r="C84" s="2" t="s">
        <v>452</v>
      </c>
      <c r="D84" s="1" t="str">
        <f>VLOOKUP(C84,課程名稱ID對照表!$A$2:$B$105,2,FALSE)</f>
        <v>1231</v>
      </c>
      <c r="E84" s="1" t="str">
        <f t="shared" si="5"/>
        <v>E606 SC</v>
      </c>
      <c r="F84" s="1" t="str">
        <f>VLOOKUP(E84,課程名稱ID對照表!$A$2:$B$105,2,FALSE)</f>
        <v>1283</v>
      </c>
      <c r="G84" s="2" t="s">
        <v>489</v>
      </c>
      <c r="H84" s="1">
        <f>VLOOKUP(G84,'學生名稱ID 對照表'!$A$2:$B$838,2,FALSE)</f>
        <v>599</v>
      </c>
      <c r="I84" s="2" t="s">
        <v>490</v>
      </c>
      <c r="J84" s="2" t="s">
        <v>491</v>
      </c>
      <c r="K84" s="1" t="str">
        <f>VLOOKUP(C84,'LA Course教師對照'!$A$2:$G$53,6,FALSE)</f>
        <v>王勵翔</v>
      </c>
      <c r="L84" s="1" t="str">
        <f>VLOOKUP(C84,'LA Course教師對照'!$A$2:$G$53,7,FALSE)</f>
        <v>Aaron Shantz</v>
      </c>
      <c r="M84" s="1" t="str">
        <f>VLOOKUP(E84,'SC Course教師對照'!$A$2:$F$53,6,FALSE)</f>
        <v>JJ Swart</v>
      </c>
      <c r="N84" s="1" t="str">
        <f>VLOOKUP(K84,教師名稱ID對照表!$A$2:$B$116,2,FALSE)</f>
        <v>140</v>
      </c>
      <c r="O84" s="1" t="str">
        <f>VLOOKUP(L84,教師名稱ID對照表!$A$2:$B$116,2,FALSE)</f>
        <v>131</v>
      </c>
      <c r="P84" s="1" t="str">
        <f>VLOOKUP(M84,教師名稱ID對照表!$A$2:$B$116,2,FALSE)</f>
        <v>66</v>
      </c>
      <c r="Q84" s="9">
        <v>94</v>
      </c>
      <c r="R84" s="9">
        <v>97</v>
      </c>
      <c r="S84" s="9">
        <v>97</v>
      </c>
      <c r="T84" s="13" t="s">
        <v>21</v>
      </c>
      <c r="U84" s="13" t="s">
        <v>21</v>
      </c>
      <c r="V84" s="13" t="s">
        <v>21</v>
      </c>
      <c r="W84" s="13" t="s">
        <v>21</v>
      </c>
      <c r="X84" s="11">
        <v>97.81</v>
      </c>
      <c r="Y84" s="11">
        <v>95</v>
      </c>
      <c r="Z84" s="11">
        <v>98</v>
      </c>
      <c r="AA84" s="12" t="s">
        <v>21</v>
      </c>
      <c r="AB84" s="12" t="s">
        <v>21</v>
      </c>
      <c r="AC84" s="12" t="s">
        <v>21</v>
      </c>
      <c r="AD84" s="12" t="s">
        <v>21</v>
      </c>
      <c r="AE84" s="23">
        <v>95</v>
      </c>
      <c r="AF84" s="23">
        <v>96</v>
      </c>
      <c r="AG84" s="22" t="s">
        <v>21</v>
      </c>
      <c r="AH84" s="22" t="s">
        <v>21</v>
      </c>
      <c r="AI84" s="22" t="s">
        <v>21</v>
      </c>
      <c r="AJ84" s="22" t="s">
        <v>21</v>
      </c>
      <c r="AK84" s="4">
        <f t="shared" si="6"/>
        <v>48.05</v>
      </c>
      <c r="AL84" s="4">
        <f t="shared" si="7"/>
        <v>48.521500000000003</v>
      </c>
      <c r="AM84" s="4">
        <f t="shared" si="8"/>
        <v>96.5715</v>
      </c>
      <c r="AN84" s="4">
        <f t="shared" si="9"/>
        <v>95.4</v>
      </c>
    </row>
    <row r="85" spans="1:40">
      <c r="A85" s="1">
        <v>83</v>
      </c>
      <c r="B85" s="2">
        <v>603</v>
      </c>
      <c r="C85" s="2" t="s">
        <v>452</v>
      </c>
      <c r="D85" s="1" t="str">
        <f>VLOOKUP(C85,課程名稱ID對照表!$A$2:$B$105,2,FALSE)</f>
        <v>1231</v>
      </c>
      <c r="E85" s="1" t="str">
        <f t="shared" si="5"/>
        <v>E606 SC</v>
      </c>
      <c r="F85" s="1" t="str">
        <f>VLOOKUP(E85,課程名稱ID對照表!$A$2:$B$105,2,FALSE)</f>
        <v>1283</v>
      </c>
      <c r="G85" s="2" t="s">
        <v>492</v>
      </c>
      <c r="H85" s="1">
        <f>VLOOKUP(G85,'學生名稱ID 對照表'!$A$2:$B$838,2,FALSE)</f>
        <v>614</v>
      </c>
      <c r="I85" s="2" t="s">
        <v>493</v>
      </c>
      <c r="J85" s="2" t="s">
        <v>494</v>
      </c>
      <c r="K85" s="1" t="str">
        <f>VLOOKUP(C85,'LA Course教師對照'!$A$2:$G$53,6,FALSE)</f>
        <v>王勵翔</v>
      </c>
      <c r="L85" s="1" t="str">
        <f>VLOOKUP(C85,'LA Course教師對照'!$A$2:$G$53,7,FALSE)</f>
        <v>Aaron Shantz</v>
      </c>
      <c r="M85" s="1" t="str">
        <f>VLOOKUP(E85,'SC Course教師對照'!$A$2:$F$53,6,FALSE)</f>
        <v>JJ Swart</v>
      </c>
      <c r="N85" s="1" t="str">
        <f>VLOOKUP(K85,教師名稱ID對照表!$A$2:$B$116,2,FALSE)</f>
        <v>140</v>
      </c>
      <c r="O85" s="1" t="str">
        <f>VLOOKUP(L85,教師名稱ID對照表!$A$2:$B$116,2,FALSE)</f>
        <v>131</v>
      </c>
      <c r="P85" s="1" t="str">
        <f>VLOOKUP(M85,教師名稱ID對照表!$A$2:$B$116,2,FALSE)</f>
        <v>66</v>
      </c>
      <c r="Q85" s="9">
        <v>78</v>
      </c>
      <c r="R85" s="9">
        <v>90</v>
      </c>
      <c r="S85" s="9">
        <v>84</v>
      </c>
      <c r="T85" s="13" t="s">
        <v>21</v>
      </c>
      <c r="U85" s="13" t="s">
        <v>22</v>
      </c>
      <c r="V85" s="13" t="s">
        <v>21</v>
      </c>
      <c r="W85" s="13" t="s">
        <v>22</v>
      </c>
      <c r="X85" s="11">
        <v>81.72</v>
      </c>
      <c r="Y85" s="11">
        <v>94</v>
      </c>
      <c r="Z85" s="11">
        <v>92</v>
      </c>
      <c r="AA85" s="12" t="s">
        <v>21</v>
      </c>
      <c r="AB85" s="12" t="s">
        <v>21</v>
      </c>
      <c r="AC85" s="12" t="s">
        <v>22</v>
      </c>
      <c r="AD85" s="12" t="s">
        <v>21</v>
      </c>
      <c r="AE85" s="23">
        <v>90</v>
      </c>
      <c r="AF85" s="23">
        <v>90</v>
      </c>
      <c r="AG85" s="22" t="s">
        <v>21</v>
      </c>
      <c r="AH85" s="22" t="s">
        <v>22</v>
      </c>
      <c r="AI85" s="22" t="s">
        <v>22</v>
      </c>
      <c r="AJ85" s="22" t="s">
        <v>22</v>
      </c>
      <c r="AK85" s="4">
        <f t="shared" si="6"/>
        <v>42</v>
      </c>
      <c r="AL85" s="4">
        <f t="shared" si="7"/>
        <v>44.757999999999996</v>
      </c>
      <c r="AM85" s="4">
        <f t="shared" si="8"/>
        <v>86.757999999999996</v>
      </c>
      <c r="AN85" s="4">
        <f t="shared" si="9"/>
        <v>90</v>
      </c>
    </row>
    <row r="86" spans="1:40">
      <c r="A86" s="1">
        <v>84</v>
      </c>
      <c r="B86" s="2">
        <v>603</v>
      </c>
      <c r="C86" s="2" t="s">
        <v>452</v>
      </c>
      <c r="D86" s="1" t="str">
        <f>VLOOKUP(C86,課程名稱ID對照表!$A$2:$B$105,2,FALSE)</f>
        <v>1231</v>
      </c>
      <c r="E86" s="1" t="str">
        <f t="shared" si="5"/>
        <v>E606 SC</v>
      </c>
      <c r="F86" s="1" t="str">
        <f>VLOOKUP(E86,課程名稱ID對照表!$A$2:$B$105,2,FALSE)</f>
        <v>1283</v>
      </c>
      <c r="G86" s="2" t="s">
        <v>495</v>
      </c>
      <c r="H86" s="1">
        <f>VLOOKUP(G86,'學生名稱ID 對照表'!$A$2:$B$838,2,FALSE)</f>
        <v>625</v>
      </c>
      <c r="I86" s="2" t="s">
        <v>496</v>
      </c>
      <c r="J86" s="2" t="s">
        <v>497</v>
      </c>
      <c r="K86" s="1" t="str">
        <f>VLOOKUP(C86,'LA Course教師對照'!$A$2:$G$53,6,FALSE)</f>
        <v>王勵翔</v>
      </c>
      <c r="L86" s="1" t="str">
        <f>VLOOKUP(C86,'LA Course教師對照'!$A$2:$G$53,7,FALSE)</f>
        <v>Aaron Shantz</v>
      </c>
      <c r="M86" s="1" t="str">
        <f>VLOOKUP(E86,'SC Course教師對照'!$A$2:$F$53,6,FALSE)</f>
        <v>JJ Swart</v>
      </c>
      <c r="N86" s="1" t="str">
        <f>VLOOKUP(K86,教師名稱ID對照表!$A$2:$B$116,2,FALSE)</f>
        <v>140</v>
      </c>
      <c r="O86" s="1" t="str">
        <f>VLOOKUP(L86,教師名稱ID對照表!$A$2:$B$116,2,FALSE)</f>
        <v>131</v>
      </c>
      <c r="P86" s="1" t="str">
        <f>VLOOKUP(M86,教師名稱ID對照表!$A$2:$B$116,2,FALSE)</f>
        <v>66</v>
      </c>
      <c r="Q86" s="9">
        <v>72</v>
      </c>
      <c r="R86" s="9">
        <v>85</v>
      </c>
      <c r="S86" s="9">
        <v>73</v>
      </c>
      <c r="T86" s="13" t="s">
        <v>22</v>
      </c>
      <c r="U86" s="13" t="s">
        <v>22</v>
      </c>
      <c r="V86" s="13" t="s">
        <v>22</v>
      </c>
      <c r="W86" s="13" t="s">
        <v>22</v>
      </c>
      <c r="X86" s="11">
        <v>77.900000000000006</v>
      </c>
      <c r="Y86" s="11">
        <v>75</v>
      </c>
      <c r="Z86" s="11">
        <v>71</v>
      </c>
      <c r="AA86" s="12" t="s">
        <v>22</v>
      </c>
      <c r="AB86" s="12" t="s">
        <v>22</v>
      </c>
      <c r="AC86" s="12" t="s">
        <v>95</v>
      </c>
      <c r="AD86" s="12" t="s">
        <v>22</v>
      </c>
      <c r="AE86" s="23">
        <v>83</v>
      </c>
      <c r="AF86" s="23">
        <v>88</v>
      </c>
      <c r="AG86" s="22" t="s">
        <v>21</v>
      </c>
      <c r="AH86" s="22" t="s">
        <v>22</v>
      </c>
      <c r="AI86" s="22" t="s">
        <v>22</v>
      </c>
      <c r="AJ86" s="22" t="s">
        <v>22</v>
      </c>
      <c r="AK86" s="4">
        <f t="shared" si="6"/>
        <v>38.15</v>
      </c>
      <c r="AL86" s="4">
        <f t="shared" si="7"/>
        <v>37.135000000000005</v>
      </c>
      <c r="AM86" s="4">
        <f t="shared" si="8"/>
        <v>75.284999999999997</v>
      </c>
      <c r="AN86" s="4">
        <f t="shared" si="9"/>
        <v>85</v>
      </c>
    </row>
    <row r="87" spans="1:40">
      <c r="A87" s="1">
        <v>85</v>
      </c>
      <c r="B87" s="2">
        <v>603</v>
      </c>
      <c r="C87" s="2" t="s">
        <v>452</v>
      </c>
      <c r="D87" s="1" t="str">
        <f>VLOOKUP(C87,課程名稱ID對照表!$A$2:$B$105,2,FALSE)</f>
        <v>1231</v>
      </c>
      <c r="E87" s="1" t="str">
        <f t="shared" si="5"/>
        <v>E606 SC</v>
      </c>
      <c r="F87" s="1" t="str">
        <f>VLOOKUP(E87,課程名稱ID對照表!$A$2:$B$105,2,FALSE)</f>
        <v>1283</v>
      </c>
      <c r="G87" s="2" t="s">
        <v>498</v>
      </c>
      <c r="H87" s="1">
        <f>VLOOKUP(G87,'學生名稱ID 對照表'!$A$2:$B$838,2,FALSE)</f>
        <v>630</v>
      </c>
      <c r="I87" s="2" t="s">
        <v>499</v>
      </c>
      <c r="J87" s="2" t="s">
        <v>500</v>
      </c>
      <c r="K87" s="1" t="str">
        <f>VLOOKUP(C87,'LA Course教師對照'!$A$2:$G$53,6,FALSE)</f>
        <v>王勵翔</v>
      </c>
      <c r="L87" s="1" t="str">
        <f>VLOOKUP(C87,'LA Course教師對照'!$A$2:$G$53,7,FALSE)</f>
        <v>Aaron Shantz</v>
      </c>
      <c r="M87" s="1" t="str">
        <f>VLOOKUP(E87,'SC Course教師對照'!$A$2:$F$53,6,FALSE)</f>
        <v>JJ Swart</v>
      </c>
      <c r="N87" s="1" t="str">
        <f>VLOOKUP(K87,教師名稱ID對照表!$A$2:$B$116,2,FALSE)</f>
        <v>140</v>
      </c>
      <c r="O87" s="1" t="str">
        <f>VLOOKUP(L87,教師名稱ID對照表!$A$2:$B$116,2,FALSE)</f>
        <v>131</v>
      </c>
      <c r="P87" s="1" t="str">
        <f>VLOOKUP(M87,教師名稱ID對照表!$A$2:$B$116,2,FALSE)</f>
        <v>66</v>
      </c>
      <c r="Q87" s="9">
        <v>87</v>
      </c>
      <c r="R87" s="9">
        <v>88</v>
      </c>
      <c r="S87" s="9">
        <v>84</v>
      </c>
      <c r="T87" s="13" t="s">
        <v>21</v>
      </c>
      <c r="U87" s="13" t="s">
        <v>21</v>
      </c>
      <c r="V87" s="13" t="s">
        <v>21</v>
      </c>
      <c r="W87" s="13" t="s">
        <v>21</v>
      </c>
      <c r="X87" s="11">
        <v>89.9</v>
      </c>
      <c r="Y87" s="11">
        <v>91</v>
      </c>
      <c r="Z87" s="11">
        <v>93</v>
      </c>
      <c r="AA87" s="12" t="s">
        <v>21</v>
      </c>
      <c r="AB87" s="12" t="s">
        <v>21</v>
      </c>
      <c r="AC87" s="12" t="s">
        <v>21</v>
      </c>
      <c r="AD87" s="12" t="s">
        <v>21</v>
      </c>
      <c r="AE87" s="23">
        <v>92.3</v>
      </c>
      <c r="AF87" s="23">
        <v>93</v>
      </c>
      <c r="AG87" s="22" t="s">
        <v>21</v>
      </c>
      <c r="AH87" s="22" t="s">
        <v>21</v>
      </c>
      <c r="AI87" s="22" t="s">
        <v>21</v>
      </c>
      <c r="AJ87" s="22" t="s">
        <v>21</v>
      </c>
      <c r="AK87" s="4">
        <f t="shared" si="6"/>
        <v>43.05</v>
      </c>
      <c r="AL87" s="4">
        <f t="shared" si="7"/>
        <v>45.734999999999999</v>
      </c>
      <c r="AM87" s="4">
        <f t="shared" si="8"/>
        <v>88.784999999999997</v>
      </c>
      <c r="AN87" s="4">
        <f t="shared" si="9"/>
        <v>92.58</v>
      </c>
    </row>
    <row r="88" spans="1:40">
      <c r="A88" s="1">
        <v>86</v>
      </c>
      <c r="B88" s="2">
        <v>603</v>
      </c>
      <c r="C88" s="2" t="s">
        <v>452</v>
      </c>
      <c r="D88" s="1" t="str">
        <f>VLOOKUP(C88,課程名稱ID對照表!$A$2:$B$105,2,FALSE)</f>
        <v>1231</v>
      </c>
      <c r="E88" s="1" t="str">
        <f t="shared" si="5"/>
        <v>E606 SC</v>
      </c>
      <c r="F88" s="1" t="str">
        <f>VLOOKUP(E88,課程名稱ID對照表!$A$2:$B$105,2,FALSE)</f>
        <v>1283</v>
      </c>
      <c r="G88" s="2" t="s">
        <v>501</v>
      </c>
      <c r="H88" s="1">
        <f>VLOOKUP(G88,'學生名稱ID 對照表'!$A$2:$B$838,2,FALSE)</f>
        <v>635</v>
      </c>
      <c r="I88" s="2" t="s">
        <v>502</v>
      </c>
      <c r="J88" s="2" t="s">
        <v>503</v>
      </c>
      <c r="K88" s="1" t="str">
        <f>VLOOKUP(C88,'LA Course教師對照'!$A$2:$G$53,6,FALSE)</f>
        <v>王勵翔</v>
      </c>
      <c r="L88" s="1" t="str">
        <f>VLOOKUP(C88,'LA Course教師對照'!$A$2:$G$53,7,FALSE)</f>
        <v>Aaron Shantz</v>
      </c>
      <c r="M88" s="1" t="str">
        <f>VLOOKUP(E88,'SC Course教師對照'!$A$2:$F$53,6,FALSE)</f>
        <v>JJ Swart</v>
      </c>
      <c r="N88" s="1" t="str">
        <f>VLOOKUP(K88,教師名稱ID對照表!$A$2:$B$116,2,FALSE)</f>
        <v>140</v>
      </c>
      <c r="O88" s="1" t="str">
        <f>VLOOKUP(L88,教師名稱ID對照表!$A$2:$B$116,2,FALSE)</f>
        <v>131</v>
      </c>
      <c r="P88" s="1" t="str">
        <f>VLOOKUP(M88,教師名稱ID對照表!$A$2:$B$116,2,FALSE)</f>
        <v>66</v>
      </c>
      <c r="Q88" s="9">
        <v>97</v>
      </c>
      <c r="R88" s="9">
        <v>99</v>
      </c>
      <c r="S88" s="9">
        <v>92</v>
      </c>
      <c r="T88" s="13" t="s">
        <v>21</v>
      </c>
      <c r="U88" s="13" t="s">
        <v>21</v>
      </c>
      <c r="V88" s="13" t="s">
        <v>21</v>
      </c>
      <c r="W88" s="13" t="s">
        <v>21</v>
      </c>
      <c r="X88" s="11">
        <v>97.63</v>
      </c>
      <c r="Y88" s="11">
        <v>95</v>
      </c>
      <c r="Z88" s="11">
        <v>97</v>
      </c>
      <c r="AA88" s="12" t="s">
        <v>21</v>
      </c>
      <c r="AB88" s="12" t="s">
        <v>21</v>
      </c>
      <c r="AC88" s="12" t="s">
        <v>21</v>
      </c>
      <c r="AD88" s="12" t="s">
        <v>21</v>
      </c>
      <c r="AE88" s="23">
        <v>90</v>
      </c>
      <c r="AF88" s="23">
        <v>91</v>
      </c>
      <c r="AG88" s="22" t="s">
        <v>21</v>
      </c>
      <c r="AH88" s="22" t="s">
        <v>21</v>
      </c>
      <c r="AI88" s="22" t="s">
        <v>21</v>
      </c>
      <c r="AJ88" s="22" t="s">
        <v>21</v>
      </c>
      <c r="AK88" s="4">
        <f t="shared" si="6"/>
        <v>47.8</v>
      </c>
      <c r="AL88" s="4">
        <f t="shared" si="7"/>
        <v>48.294499999999999</v>
      </c>
      <c r="AM88" s="4">
        <f t="shared" si="8"/>
        <v>96.094499999999996</v>
      </c>
      <c r="AN88" s="4">
        <f t="shared" si="9"/>
        <v>90.4</v>
      </c>
    </row>
    <row r="89" spans="1:40">
      <c r="A89" s="1">
        <v>87</v>
      </c>
      <c r="B89" s="2">
        <v>603</v>
      </c>
      <c r="C89" s="2" t="s">
        <v>452</v>
      </c>
      <c r="D89" s="1" t="str">
        <f>VLOOKUP(C89,課程名稱ID對照表!$A$2:$B$105,2,FALSE)</f>
        <v>1231</v>
      </c>
      <c r="E89" s="1" t="str">
        <f t="shared" si="5"/>
        <v>E606 SC</v>
      </c>
      <c r="F89" s="1" t="str">
        <f>VLOOKUP(E89,課程名稱ID對照表!$A$2:$B$105,2,FALSE)</f>
        <v>1283</v>
      </c>
      <c r="G89" s="2" t="s">
        <v>504</v>
      </c>
      <c r="H89" s="1">
        <f>VLOOKUP(G89,'學生名稱ID 對照表'!$A$2:$B$838,2,FALSE)</f>
        <v>644</v>
      </c>
      <c r="I89" s="2" t="s">
        <v>505</v>
      </c>
      <c r="J89" s="2" t="s">
        <v>506</v>
      </c>
      <c r="K89" s="1" t="str">
        <f>VLOOKUP(C89,'LA Course教師對照'!$A$2:$G$53,6,FALSE)</f>
        <v>王勵翔</v>
      </c>
      <c r="L89" s="1" t="str">
        <f>VLOOKUP(C89,'LA Course教師對照'!$A$2:$G$53,7,FALSE)</f>
        <v>Aaron Shantz</v>
      </c>
      <c r="M89" s="1" t="str">
        <f>VLOOKUP(E89,'SC Course教師對照'!$A$2:$F$53,6,FALSE)</f>
        <v>JJ Swart</v>
      </c>
      <c r="N89" s="1" t="str">
        <f>VLOOKUP(K89,教師名稱ID對照表!$A$2:$B$116,2,FALSE)</f>
        <v>140</v>
      </c>
      <c r="O89" s="1" t="str">
        <f>VLOOKUP(L89,教師名稱ID對照表!$A$2:$B$116,2,FALSE)</f>
        <v>131</v>
      </c>
      <c r="P89" s="1" t="str">
        <f>VLOOKUP(M89,教師名稱ID對照表!$A$2:$B$116,2,FALSE)</f>
        <v>66</v>
      </c>
      <c r="Q89" s="9">
        <v>84</v>
      </c>
      <c r="R89" s="9">
        <v>87</v>
      </c>
      <c r="S89" s="9">
        <v>68</v>
      </c>
      <c r="T89" s="13" t="s">
        <v>22</v>
      </c>
      <c r="U89" s="13" t="s">
        <v>22</v>
      </c>
      <c r="V89" s="13" t="s">
        <v>21</v>
      </c>
      <c r="W89" s="13" t="s">
        <v>21</v>
      </c>
      <c r="X89" s="11">
        <v>80.45</v>
      </c>
      <c r="Y89" s="11">
        <v>84</v>
      </c>
      <c r="Z89" s="11">
        <v>87</v>
      </c>
      <c r="AA89" s="12" t="s">
        <v>21</v>
      </c>
      <c r="AB89" s="12" t="s">
        <v>21</v>
      </c>
      <c r="AC89" s="12" t="s">
        <v>21</v>
      </c>
      <c r="AD89" s="12" t="s">
        <v>21</v>
      </c>
      <c r="AE89" s="23">
        <v>90</v>
      </c>
      <c r="AF89" s="23">
        <v>92</v>
      </c>
      <c r="AG89" s="22" t="s">
        <v>21</v>
      </c>
      <c r="AH89" s="22" t="s">
        <v>21</v>
      </c>
      <c r="AI89" s="22" t="s">
        <v>21</v>
      </c>
      <c r="AJ89" s="22" t="s">
        <v>21</v>
      </c>
      <c r="AK89" s="4">
        <f t="shared" si="6"/>
        <v>39.25</v>
      </c>
      <c r="AL89" s="4">
        <f t="shared" si="7"/>
        <v>42.067500000000003</v>
      </c>
      <c r="AM89" s="4">
        <f t="shared" si="8"/>
        <v>81.317499999999995</v>
      </c>
      <c r="AN89" s="4">
        <f t="shared" si="9"/>
        <v>90.800000000000011</v>
      </c>
    </row>
    <row r="90" spans="1:40">
      <c r="A90" s="1">
        <v>88</v>
      </c>
      <c r="B90" s="2">
        <v>603</v>
      </c>
      <c r="C90" s="2" t="s">
        <v>452</v>
      </c>
      <c r="D90" s="1" t="str">
        <f>VLOOKUP(C90,課程名稱ID對照表!$A$2:$B$105,2,FALSE)</f>
        <v>1231</v>
      </c>
      <c r="E90" s="1" t="str">
        <f t="shared" si="5"/>
        <v>E606 SC</v>
      </c>
      <c r="F90" s="1" t="str">
        <f>VLOOKUP(E90,課程名稱ID對照表!$A$2:$B$105,2,FALSE)</f>
        <v>1283</v>
      </c>
      <c r="G90" s="2" t="s">
        <v>507</v>
      </c>
      <c r="H90" s="1">
        <f>VLOOKUP(G90,'學生名稱ID 對照表'!$A$2:$B$838,2,FALSE)</f>
        <v>648</v>
      </c>
      <c r="I90" s="2" t="s">
        <v>508</v>
      </c>
      <c r="J90" s="2" t="s">
        <v>509</v>
      </c>
      <c r="K90" s="1" t="str">
        <f>VLOOKUP(C90,'LA Course教師對照'!$A$2:$G$53,6,FALSE)</f>
        <v>王勵翔</v>
      </c>
      <c r="L90" s="1" t="str">
        <f>VLOOKUP(C90,'LA Course教師對照'!$A$2:$G$53,7,FALSE)</f>
        <v>Aaron Shantz</v>
      </c>
      <c r="M90" s="1" t="str">
        <f>VLOOKUP(E90,'SC Course教師對照'!$A$2:$F$53,6,FALSE)</f>
        <v>JJ Swart</v>
      </c>
      <c r="N90" s="1" t="str">
        <f>VLOOKUP(K90,教師名稱ID對照表!$A$2:$B$116,2,FALSE)</f>
        <v>140</v>
      </c>
      <c r="O90" s="1" t="str">
        <f>VLOOKUP(L90,教師名稱ID對照表!$A$2:$B$116,2,FALSE)</f>
        <v>131</v>
      </c>
      <c r="P90" s="1" t="str">
        <f>VLOOKUP(M90,教師名稱ID對照表!$A$2:$B$116,2,FALSE)</f>
        <v>66</v>
      </c>
      <c r="Q90" s="9">
        <v>87</v>
      </c>
      <c r="R90" s="9">
        <v>86</v>
      </c>
      <c r="S90" s="9">
        <v>85</v>
      </c>
      <c r="T90" s="13" t="s">
        <v>21</v>
      </c>
      <c r="U90" s="13" t="s">
        <v>22</v>
      </c>
      <c r="V90" s="13" t="s">
        <v>21</v>
      </c>
      <c r="W90" s="13" t="s">
        <v>21</v>
      </c>
      <c r="X90" s="11">
        <v>86.27</v>
      </c>
      <c r="Y90" s="11">
        <v>92</v>
      </c>
      <c r="Z90" s="11">
        <v>94</v>
      </c>
      <c r="AA90" s="12" t="s">
        <v>21</v>
      </c>
      <c r="AB90" s="12" t="s">
        <v>21</v>
      </c>
      <c r="AC90" s="12" t="s">
        <v>21</v>
      </c>
      <c r="AD90" s="12" t="s">
        <v>21</v>
      </c>
      <c r="AE90" s="23">
        <v>88</v>
      </c>
      <c r="AF90" s="23">
        <v>90</v>
      </c>
      <c r="AG90" s="22" t="s">
        <v>21</v>
      </c>
      <c r="AH90" s="22" t="s">
        <v>22</v>
      </c>
      <c r="AI90" s="22" t="s">
        <v>22</v>
      </c>
      <c r="AJ90" s="22" t="s">
        <v>22</v>
      </c>
      <c r="AK90" s="4">
        <f t="shared" si="6"/>
        <v>42.95</v>
      </c>
      <c r="AL90" s="4">
        <f t="shared" si="7"/>
        <v>45.540499999999994</v>
      </c>
      <c r="AM90" s="4">
        <f t="shared" si="8"/>
        <v>88.490499999999997</v>
      </c>
      <c r="AN90" s="4">
        <f t="shared" si="9"/>
        <v>88.8</v>
      </c>
    </row>
    <row r="91" spans="1:40">
      <c r="A91" s="1">
        <v>89</v>
      </c>
      <c r="B91" s="2">
        <v>603</v>
      </c>
      <c r="C91" s="2" t="s">
        <v>452</v>
      </c>
      <c r="D91" s="1" t="str">
        <f>VLOOKUP(C91,課程名稱ID對照表!$A$2:$B$105,2,FALSE)</f>
        <v>1231</v>
      </c>
      <c r="E91" s="1" t="str">
        <f t="shared" si="5"/>
        <v>E606 SC</v>
      </c>
      <c r="F91" s="1" t="str">
        <f>VLOOKUP(E91,課程名稱ID對照表!$A$2:$B$105,2,FALSE)</f>
        <v>1283</v>
      </c>
      <c r="G91" s="2" t="s">
        <v>510</v>
      </c>
      <c r="H91" s="1">
        <f>VLOOKUP(G91,'學生名稱ID 對照表'!$A$2:$B$838,2,FALSE)</f>
        <v>1113</v>
      </c>
      <c r="I91" s="2" t="s">
        <v>511</v>
      </c>
      <c r="J91" s="2" t="s">
        <v>512</v>
      </c>
      <c r="K91" s="1" t="str">
        <f>VLOOKUP(C91,'LA Course教師對照'!$A$2:$G$53,6,FALSE)</f>
        <v>王勵翔</v>
      </c>
      <c r="L91" s="1" t="str">
        <f>VLOOKUP(C91,'LA Course教師對照'!$A$2:$G$53,7,FALSE)</f>
        <v>Aaron Shantz</v>
      </c>
      <c r="M91" s="1" t="str">
        <f>VLOOKUP(E91,'SC Course教師對照'!$A$2:$F$53,6,FALSE)</f>
        <v>JJ Swart</v>
      </c>
      <c r="N91" s="1" t="str">
        <f>VLOOKUP(K91,教師名稱ID對照表!$A$2:$B$116,2,FALSE)</f>
        <v>140</v>
      </c>
      <c r="O91" s="1" t="str">
        <f>VLOOKUP(L91,教師名稱ID對照表!$A$2:$B$116,2,FALSE)</f>
        <v>131</v>
      </c>
      <c r="P91" s="1" t="str">
        <f>VLOOKUP(M91,教師名稱ID對照表!$A$2:$B$116,2,FALSE)</f>
        <v>66</v>
      </c>
      <c r="Q91" s="9">
        <v>97</v>
      </c>
      <c r="R91" s="9">
        <v>96</v>
      </c>
      <c r="S91" s="9">
        <v>100</v>
      </c>
      <c r="T91" s="13" t="s">
        <v>21</v>
      </c>
      <c r="U91" s="13" t="s">
        <v>21</v>
      </c>
      <c r="V91" s="13" t="s">
        <v>21</v>
      </c>
      <c r="W91" s="13" t="s">
        <v>21</v>
      </c>
      <c r="X91" s="11">
        <v>98.81</v>
      </c>
      <c r="Y91" s="11">
        <v>94</v>
      </c>
      <c r="Z91" s="11">
        <v>98</v>
      </c>
      <c r="AA91" s="12" t="s">
        <v>21</v>
      </c>
      <c r="AB91" s="12" t="s">
        <v>21</v>
      </c>
      <c r="AC91" s="12" t="s">
        <v>21</v>
      </c>
      <c r="AD91" s="12" t="s">
        <v>21</v>
      </c>
      <c r="AE91" s="23">
        <v>93.6</v>
      </c>
      <c r="AF91" s="23">
        <v>96</v>
      </c>
      <c r="AG91" s="22" t="s">
        <v>21</v>
      </c>
      <c r="AH91" s="22" t="s">
        <v>21</v>
      </c>
      <c r="AI91" s="22" t="s">
        <v>21</v>
      </c>
      <c r="AJ91" s="22" t="s">
        <v>21</v>
      </c>
      <c r="AK91" s="4">
        <f t="shared" si="6"/>
        <v>48.949999999999996</v>
      </c>
      <c r="AL91" s="4">
        <f t="shared" si="7"/>
        <v>48.521500000000003</v>
      </c>
      <c r="AM91" s="4">
        <f t="shared" si="8"/>
        <v>97.471499999999992</v>
      </c>
      <c r="AN91" s="4">
        <f t="shared" si="9"/>
        <v>94.56</v>
      </c>
    </row>
  </sheetData>
  <mergeCells count="6">
    <mergeCell ref="AG1:AJ1"/>
    <mergeCell ref="Q1:S1"/>
    <mergeCell ref="T1:W1"/>
    <mergeCell ref="X1:Z1"/>
    <mergeCell ref="AA1:AD1"/>
    <mergeCell ref="AE1:AF1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H18" sqref="H18"/>
    </sheetView>
  </sheetViews>
  <sheetFormatPr defaultRowHeight="16.5"/>
  <cols>
    <col min="1" max="2" width="14.625" style="34" customWidth="1"/>
  </cols>
  <sheetData>
    <row r="1" spans="1:2">
      <c r="A1" s="34" t="s">
        <v>513</v>
      </c>
      <c r="B1" s="34" t="s">
        <v>533</v>
      </c>
    </row>
    <row r="2" spans="1:2">
      <c r="A2" s="34" t="s">
        <v>534</v>
      </c>
      <c r="B2" s="34" t="s">
        <v>535</v>
      </c>
    </row>
    <row r="3" spans="1:2">
      <c r="A3" s="34" t="s">
        <v>536</v>
      </c>
      <c r="B3" s="34" t="s">
        <v>537</v>
      </c>
    </row>
    <row r="4" spans="1:2">
      <c r="A4" s="34" t="s">
        <v>538</v>
      </c>
      <c r="B4" s="34" t="s">
        <v>539</v>
      </c>
    </row>
    <row r="5" spans="1:2">
      <c r="A5" s="34" t="s">
        <v>540</v>
      </c>
      <c r="B5" s="34" t="s">
        <v>541</v>
      </c>
    </row>
    <row r="6" spans="1:2">
      <c r="A6" s="34" t="s">
        <v>542</v>
      </c>
      <c r="B6" s="34" t="s">
        <v>543</v>
      </c>
    </row>
    <row r="7" spans="1:2">
      <c r="A7" s="34" t="s">
        <v>544</v>
      </c>
      <c r="B7" s="34" t="s">
        <v>545</v>
      </c>
    </row>
    <row r="8" spans="1:2">
      <c r="A8" s="34" t="s">
        <v>546</v>
      </c>
      <c r="B8" s="34" t="s">
        <v>547</v>
      </c>
    </row>
    <row r="9" spans="1:2">
      <c r="A9" s="34" t="s">
        <v>548</v>
      </c>
      <c r="B9" s="34" t="s">
        <v>549</v>
      </c>
    </row>
    <row r="10" spans="1:2">
      <c r="A10" s="34" t="s">
        <v>550</v>
      </c>
      <c r="B10" s="34" t="s">
        <v>551</v>
      </c>
    </row>
    <row r="11" spans="1:2">
      <c r="A11" s="34" t="s">
        <v>552</v>
      </c>
      <c r="B11" s="34" t="s">
        <v>553</v>
      </c>
    </row>
    <row r="12" spans="1:2">
      <c r="A12" s="34" t="s">
        <v>554</v>
      </c>
      <c r="B12" s="34" t="s">
        <v>555</v>
      </c>
    </row>
    <row r="13" spans="1:2">
      <c r="A13" s="34" t="s">
        <v>556</v>
      </c>
      <c r="B13" s="34" t="s">
        <v>557</v>
      </c>
    </row>
    <row r="14" spans="1:2">
      <c r="A14" s="34" t="s">
        <v>558</v>
      </c>
      <c r="B14" s="34" t="s">
        <v>559</v>
      </c>
    </row>
    <row r="15" spans="1:2">
      <c r="A15" s="34" t="s">
        <v>560</v>
      </c>
      <c r="B15" s="34" t="s">
        <v>561</v>
      </c>
    </row>
    <row r="16" spans="1:2">
      <c r="A16" s="34" t="s">
        <v>562</v>
      </c>
      <c r="B16" s="34" t="s">
        <v>563</v>
      </c>
    </row>
    <row r="17" spans="1:2">
      <c r="A17" s="34" t="s">
        <v>564</v>
      </c>
      <c r="B17" s="34" t="s">
        <v>565</v>
      </c>
    </row>
    <row r="18" spans="1:2">
      <c r="A18" s="34" t="s">
        <v>566</v>
      </c>
      <c r="B18" s="34" t="s">
        <v>567</v>
      </c>
    </row>
    <row r="19" spans="1:2">
      <c r="A19" s="34" t="s">
        <v>568</v>
      </c>
      <c r="B19" s="34" t="s">
        <v>569</v>
      </c>
    </row>
    <row r="20" spans="1:2">
      <c r="A20" s="34" t="s">
        <v>570</v>
      </c>
      <c r="B20" s="34" t="s">
        <v>571</v>
      </c>
    </row>
    <row r="21" spans="1:2">
      <c r="A21" s="34" t="s">
        <v>572</v>
      </c>
      <c r="B21" s="34" t="s">
        <v>573</v>
      </c>
    </row>
    <row r="22" spans="1:2">
      <c r="A22" s="34" t="s">
        <v>574</v>
      </c>
      <c r="B22" s="34" t="s">
        <v>575</v>
      </c>
    </row>
    <row r="23" spans="1:2">
      <c r="A23" s="34" t="s">
        <v>576</v>
      </c>
      <c r="B23" s="34" t="s">
        <v>577</v>
      </c>
    </row>
    <row r="24" spans="1:2">
      <c r="A24" s="34" t="s">
        <v>578</v>
      </c>
      <c r="B24" s="34" t="s">
        <v>579</v>
      </c>
    </row>
    <row r="25" spans="1:2">
      <c r="A25" s="34" t="s">
        <v>580</v>
      </c>
      <c r="B25" s="34" t="s">
        <v>581</v>
      </c>
    </row>
    <row r="26" spans="1:2">
      <c r="A26" s="34" t="s">
        <v>582</v>
      </c>
      <c r="B26" s="34" t="s">
        <v>583</v>
      </c>
    </row>
    <row r="27" spans="1:2">
      <c r="A27" s="34" t="s">
        <v>584</v>
      </c>
      <c r="B27" s="34" t="s">
        <v>585</v>
      </c>
    </row>
    <row r="28" spans="1:2">
      <c r="A28" s="34" t="s">
        <v>586</v>
      </c>
      <c r="B28" s="34" t="s">
        <v>587</v>
      </c>
    </row>
    <row r="29" spans="1:2">
      <c r="A29" s="34" t="s">
        <v>588</v>
      </c>
      <c r="B29" s="34" t="s">
        <v>589</v>
      </c>
    </row>
    <row r="30" spans="1:2">
      <c r="A30" s="34" t="s">
        <v>590</v>
      </c>
      <c r="B30" s="34" t="s">
        <v>591</v>
      </c>
    </row>
    <row r="31" spans="1:2">
      <c r="A31" s="34" t="s">
        <v>592</v>
      </c>
      <c r="B31" s="34" t="s">
        <v>593</v>
      </c>
    </row>
    <row r="32" spans="1:2">
      <c r="A32" s="34" t="s">
        <v>594</v>
      </c>
      <c r="B32" s="34" t="s">
        <v>595</v>
      </c>
    </row>
    <row r="33" spans="1:2">
      <c r="A33" s="34" t="s">
        <v>596</v>
      </c>
      <c r="B33" s="34" t="s">
        <v>597</v>
      </c>
    </row>
    <row r="34" spans="1:2">
      <c r="A34" s="34" t="s">
        <v>598</v>
      </c>
      <c r="B34" s="34" t="s">
        <v>599</v>
      </c>
    </row>
    <row r="35" spans="1:2">
      <c r="A35" s="34" t="s">
        <v>600</v>
      </c>
      <c r="B35" s="34" t="s">
        <v>601</v>
      </c>
    </row>
    <row r="36" spans="1:2">
      <c r="A36" s="34" t="s">
        <v>602</v>
      </c>
      <c r="B36" s="34" t="s">
        <v>603</v>
      </c>
    </row>
    <row r="37" spans="1:2">
      <c r="A37" s="34" t="s">
        <v>604</v>
      </c>
      <c r="B37" s="34" t="s">
        <v>605</v>
      </c>
    </row>
    <row r="38" spans="1:2">
      <c r="A38" s="34" t="s">
        <v>606</v>
      </c>
      <c r="B38" s="34" t="s">
        <v>607</v>
      </c>
    </row>
    <row r="39" spans="1:2">
      <c r="A39" s="34" t="s">
        <v>608</v>
      </c>
      <c r="B39" s="34" t="s">
        <v>609</v>
      </c>
    </row>
    <row r="40" spans="1:2">
      <c r="A40" s="34" t="s">
        <v>610</v>
      </c>
      <c r="B40" s="34" t="s">
        <v>611</v>
      </c>
    </row>
    <row r="41" spans="1:2">
      <c r="A41" s="34" t="s">
        <v>612</v>
      </c>
      <c r="B41" s="34" t="s">
        <v>613</v>
      </c>
    </row>
    <row r="42" spans="1:2">
      <c r="A42" s="34" t="s">
        <v>614</v>
      </c>
      <c r="B42" s="34" t="s">
        <v>615</v>
      </c>
    </row>
    <row r="43" spans="1:2">
      <c r="A43" s="34" t="s">
        <v>616</v>
      </c>
      <c r="B43" s="34" t="s">
        <v>617</v>
      </c>
    </row>
    <row r="44" spans="1:2">
      <c r="A44" s="34" t="s">
        <v>618</v>
      </c>
      <c r="B44" s="34" t="s">
        <v>619</v>
      </c>
    </row>
    <row r="45" spans="1:2">
      <c r="A45" s="34" t="s">
        <v>620</v>
      </c>
      <c r="B45" s="34" t="s">
        <v>621</v>
      </c>
    </row>
    <row r="46" spans="1:2">
      <c r="A46" s="34" t="s">
        <v>622</v>
      </c>
      <c r="B46" s="34" t="s">
        <v>623</v>
      </c>
    </row>
    <row r="47" spans="1:2">
      <c r="A47" s="34" t="s">
        <v>624</v>
      </c>
      <c r="B47" s="34" t="s">
        <v>625</v>
      </c>
    </row>
    <row r="48" spans="1:2">
      <c r="A48" s="34" t="s">
        <v>626</v>
      </c>
      <c r="B48" s="34" t="s">
        <v>627</v>
      </c>
    </row>
    <row r="49" spans="1:2">
      <c r="A49" s="34" t="s">
        <v>628</v>
      </c>
      <c r="B49" s="34" t="s">
        <v>629</v>
      </c>
    </row>
    <row r="50" spans="1:2">
      <c r="A50" s="34" t="s">
        <v>630</v>
      </c>
      <c r="B50" s="34" t="s">
        <v>631</v>
      </c>
    </row>
    <row r="51" spans="1:2">
      <c r="A51" s="34" t="s">
        <v>632</v>
      </c>
      <c r="B51" s="34" t="s">
        <v>633</v>
      </c>
    </row>
    <row r="52" spans="1:2">
      <c r="A52" s="34" t="s">
        <v>634</v>
      </c>
      <c r="B52" s="34" t="s">
        <v>635</v>
      </c>
    </row>
    <row r="53" spans="1:2">
      <c r="A53" s="34" t="s">
        <v>636</v>
      </c>
      <c r="B53" s="34" t="s">
        <v>637</v>
      </c>
    </row>
    <row r="54" spans="1:2">
      <c r="A54" s="34" t="s">
        <v>73</v>
      </c>
      <c r="B54" s="34" t="s">
        <v>638</v>
      </c>
    </row>
    <row r="55" spans="1:2">
      <c r="A55" s="34" t="s">
        <v>74</v>
      </c>
      <c r="B55" s="34" t="s">
        <v>639</v>
      </c>
    </row>
    <row r="56" spans="1:2">
      <c r="A56" s="34" t="s">
        <v>75</v>
      </c>
      <c r="B56" s="34" t="s">
        <v>640</v>
      </c>
    </row>
    <row r="57" spans="1:2">
      <c r="A57" s="34" t="s">
        <v>76</v>
      </c>
      <c r="B57" s="34" t="s">
        <v>641</v>
      </c>
    </row>
    <row r="58" spans="1:2">
      <c r="A58" s="34" t="s">
        <v>77</v>
      </c>
      <c r="B58" s="34" t="s">
        <v>642</v>
      </c>
    </row>
    <row r="59" spans="1:2">
      <c r="A59" s="34" t="s">
        <v>78</v>
      </c>
      <c r="B59" s="34" t="s">
        <v>643</v>
      </c>
    </row>
    <row r="60" spans="1:2">
      <c r="A60" s="34" t="s">
        <v>79</v>
      </c>
      <c r="B60" s="34" t="s">
        <v>644</v>
      </c>
    </row>
    <row r="61" spans="1:2">
      <c r="A61" s="34" t="s">
        <v>80</v>
      </c>
      <c r="B61" s="34" t="s">
        <v>645</v>
      </c>
    </row>
    <row r="62" spans="1:2">
      <c r="A62" s="34" t="s">
        <v>92</v>
      </c>
      <c r="B62" s="34" t="s">
        <v>646</v>
      </c>
    </row>
    <row r="63" spans="1:2">
      <c r="A63" s="34" t="s">
        <v>93</v>
      </c>
      <c r="B63" s="34" t="s">
        <v>647</v>
      </c>
    </row>
    <row r="64" spans="1:2">
      <c r="A64" s="34" t="s">
        <v>94</v>
      </c>
      <c r="B64" s="34" t="s">
        <v>648</v>
      </c>
    </row>
    <row r="65" spans="1:2">
      <c r="A65" s="34" t="s">
        <v>96</v>
      </c>
      <c r="B65" s="34" t="s">
        <v>649</v>
      </c>
    </row>
    <row r="66" spans="1:2">
      <c r="A66" s="34" t="s">
        <v>97</v>
      </c>
      <c r="B66" s="34" t="s">
        <v>650</v>
      </c>
    </row>
    <row r="67" spans="1:2">
      <c r="A67" s="34" t="s">
        <v>98</v>
      </c>
      <c r="B67" s="34" t="s">
        <v>651</v>
      </c>
    </row>
    <row r="68" spans="1:2">
      <c r="A68" s="34" t="s">
        <v>99</v>
      </c>
      <c r="B68" s="34" t="s">
        <v>652</v>
      </c>
    </row>
    <row r="69" spans="1:2">
      <c r="A69" s="34" t="s">
        <v>100</v>
      </c>
      <c r="B69" s="34" t="s">
        <v>653</v>
      </c>
    </row>
    <row r="70" spans="1:2">
      <c r="A70" s="34" t="s">
        <v>102</v>
      </c>
      <c r="B70" s="34" t="s">
        <v>654</v>
      </c>
    </row>
    <row r="71" spans="1:2">
      <c r="A71" s="34" t="s">
        <v>123</v>
      </c>
      <c r="B71" s="34" t="s">
        <v>655</v>
      </c>
    </row>
    <row r="72" spans="1:2">
      <c r="A72" s="34" t="s">
        <v>124</v>
      </c>
      <c r="B72" s="34" t="s">
        <v>656</v>
      </c>
    </row>
    <row r="73" spans="1:2">
      <c r="A73" s="34" t="s">
        <v>125</v>
      </c>
      <c r="B73" s="34" t="s">
        <v>657</v>
      </c>
    </row>
    <row r="74" spans="1:2">
      <c r="A74" s="34" t="s">
        <v>126</v>
      </c>
      <c r="B74" s="34" t="s">
        <v>658</v>
      </c>
    </row>
    <row r="75" spans="1:2">
      <c r="A75" s="34" t="s">
        <v>127</v>
      </c>
      <c r="B75" s="34" t="s">
        <v>659</v>
      </c>
    </row>
    <row r="76" spans="1:2">
      <c r="A76" s="34" t="s">
        <v>143</v>
      </c>
      <c r="B76" s="34" t="s">
        <v>660</v>
      </c>
    </row>
    <row r="77" spans="1:2">
      <c r="A77" s="34" t="s">
        <v>144</v>
      </c>
      <c r="B77" s="34" t="s">
        <v>661</v>
      </c>
    </row>
    <row r="78" spans="1:2">
      <c r="A78" s="34" t="s">
        <v>145</v>
      </c>
      <c r="B78" s="34" t="s">
        <v>662</v>
      </c>
    </row>
    <row r="79" spans="1:2">
      <c r="A79" s="34" t="s">
        <v>146</v>
      </c>
      <c r="B79" s="34" t="s">
        <v>663</v>
      </c>
    </row>
    <row r="80" spans="1:2">
      <c r="A80" s="34" t="s">
        <v>160</v>
      </c>
      <c r="B80" s="34" t="s">
        <v>664</v>
      </c>
    </row>
    <row r="81" spans="1:2">
      <c r="A81" s="34" t="s">
        <v>161</v>
      </c>
      <c r="B81" s="34" t="s">
        <v>665</v>
      </c>
    </row>
    <row r="82" spans="1:2">
      <c r="A82" s="34" t="s">
        <v>66</v>
      </c>
      <c r="B82" s="34" t="s">
        <v>666</v>
      </c>
    </row>
    <row r="83" spans="1:2">
      <c r="A83" s="34" t="s">
        <v>67</v>
      </c>
      <c r="B83" s="34" t="s">
        <v>667</v>
      </c>
    </row>
    <row r="84" spans="1:2">
      <c r="A84" s="34" t="s">
        <v>68</v>
      </c>
      <c r="B84" s="34" t="s">
        <v>668</v>
      </c>
    </row>
    <row r="85" spans="1:2">
      <c r="A85" s="34" t="s">
        <v>69</v>
      </c>
      <c r="B85" s="34" t="s">
        <v>669</v>
      </c>
    </row>
    <row r="86" spans="1:2">
      <c r="A86" s="34" t="s">
        <v>70</v>
      </c>
      <c r="B86" s="34" t="s">
        <v>670</v>
      </c>
    </row>
    <row r="87" spans="1:2">
      <c r="A87" s="34" t="s">
        <v>71</v>
      </c>
      <c r="B87" s="34" t="s">
        <v>671</v>
      </c>
    </row>
    <row r="88" spans="1:2">
      <c r="A88" s="34" t="s">
        <v>72</v>
      </c>
      <c r="B88" s="34" t="s">
        <v>672</v>
      </c>
    </row>
    <row r="89" spans="1:2">
      <c r="A89" s="34" t="s">
        <v>452</v>
      </c>
      <c r="B89" s="34" t="s">
        <v>673</v>
      </c>
    </row>
    <row r="90" spans="1:2">
      <c r="A90" s="34" t="s">
        <v>162</v>
      </c>
      <c r="B90" s="34" t="s">
        <v>674</v>
      </c>
    </row>
    <row r="91" spans="1:2">
      <c r="A91" s="34" t="s">
        <v>163</v>
      </c>
      <c r="B91" s="34" t="s">
        <v>675</v>
      </c>
    </row>
    <row r="92" spans="1:2">
      <c r="A92" s="34" t="s">
        <v>164</v>
      </c>
      <c r="B92" s="34" t="s">
        <v>676</v>
      </c>
    </row>
    <row r="93" spans="1:2">
      <c r="A93" s="34" t="s">
        <v>165</v>
      </c>
      <c r="B93" s="34" t="s">
        <v>677</v>
      </c>
    </row>
    <row r="94" spans="1:2">
      <c r="A94" s="34" t="s">
        <v>167</v>
      </c>
      <c r="B94" s="34" t="s">
        <v>678</v>
      </c>
    </row>
    <row r="95" spans="1:2">
      <c r="A95" s="34" t="s">
        <v>168</v>
      </c>
      <c r="B95" s="34" t="s">
        <v>679</v>
      </c>
    </row>
    <row r="96" spans="1:2">
      <c r="A96" s="34" t="s">
        <v>175</v>
      </c>
      <c r="B96" s="34" t="s">
        <v>680</v>
      </c>
    </row>
    <row r="97" spans="1:2">
      <c r="A97" s="34" t="s">
        <v>191</v>
      </c>
      <c r="B97" s="34" t="s">
        <v>681</v>
      </c>
    </row>
    <row r="98" spans="1:2">
      <c r="A98" s="34" t="s">
        <v>210</v>
      </c>
      <c r="B98" s="34" t="s">
        <v>682</v>
      </c>
    </row>
    <row r="99" spans="1:2">
      <c r="A99" s="34" t="s">
        <v>237</v>
      </c>
      <c r="B99" s="34" t="s">
        <v>683</v>
      </c>
    </row>
    <row r="100" spans="1:2">
      <c r="A100" s="34" t="s">
        <v>238</v>
      </c>
      <c r="B100" s="34" t="s">
        <v>684</v>
      </c>
    </row>
    <row r="101" spans="1:2">
      <c r="A101" s="34" t="s">
        <v>248</v>
      </c>
      <c r="B101" s="34" t="s">
        <v>685</v>
      </c>
    </row>
    <row r="102" spans="1:2">
      <c r="A102" s="34" t="s">
        <v>267</v>
      </c>
      <c r="B102" s="34" t="s">
        <v>686</v>
      </c>
    </row>
    <row r="103" spans="1:2">
      <c r="A103" s="34" t="s">
        <v>303</v>
      </c>
      <c r="B103" s="34" t="s">
        <v>687</v>
      </c>
    </row>
    <row r="104" spans="1:2">
      <c r="A104" s="34" t="s">
        <v>337</v>
      </c>
      <c r="B104" s="34" t="s">
        <v>688</v>
      </c>
    </row>
    <row r="105" spans="1:2">
      <c r="A105" s="34" t="s">
        <v>396</v>
      </c>
      <c r="B105" s="34" t="s">
        <v>689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8"/>
  <sheetViews>
    <sheetView topLeftCell="A191" workbookViewId="0">
      <selection activeCell="A207" sqref="A1:B1048576"/>
    </sheetView>
  </sheetViews>
  <sheetFormatPr defaultRowHeight="16.5"/>
  <cols>
    <col min="1" max="1" width="9.5" style="34" bestFit="1" customWidth="1"/>
    <col min="2" max="2" width="13.875" style="34" bestFit="1" customWidth="1"/>
  </cols>
  <sheetData>
    <row r="1" spans="1:2">
      <c r="A1" s="34" t="s">
        <v>690</v>
      </c>
      <c r="B1" s="34" t="s">
        <v>691</v>
      </c>
    </row>
    <row r="2" spans="1:2">
      <c r="A2" s="34" t="s">
        <v>8</v>
      </c>
      <c r="B2" s="34">
        <v>1317</v>
      </c>
    </row>
    <row r="3" spans="1:2">
      <c r="A3" s="34" t="s">
        <v>692</v>
      </c>
      <c r="B3" s="34">
        <v>1318</v>
      </c>
    </row>
    <row r="4" spans="1:2">
      <c r="A4" s="34" t="s">
        <v>693</v>
      </c>
      <c r="B4" s="34">
        <v>1319</v>
      </c>
    </row>
    <row r="5" spans="1:2">
      <c r="A5" s="34" t="s">
        <v>694</v>
      </c>
      <c r="B5" s="34">
        <v>1320</v>
      </c>
    </row>
    <row r="6" spans="1:2">
      <c r="A6" s="34" t="s">
        <v>695</v>
      </c>
      <c r="B6" s="34">
        <v>1321</v>
      </c>
    </row>
    <row r="7" spans="1:2">
      <c r="A7" s="34" t="s">
        <v>696</v>
      </c>
      <c r="B7" s="34">
        <v>1322</v>
      </c>
    </row>
    <row r="8" spans="1:2">
      <c r="A8" s="34" t="s">
        <v>49</v>
      </c>
      <c r="B8" s="34">
        <v>1323</v>
      </c>
    </row>
    <row r="9" spans="1:2">
      <c r="A9" s="34" t="s">
        <v>81</v>
      </c>
      <c r="B9" s="34">
        <v>1324</v>
      </c>
    </row>
    <row r="10" spans="1:2">
      <c r="A10" s="34" t="s">
        <v>697</v>
      </c>
      <c r="B10" s="34">
        <v>1325</v>
      </c>
    </row>
    <row r="11" spans="1:2">
      <c r="A11" s="34" t="s">
        <v>698</v>
      </c>
      <c r="B11" s="34">
        <v>1326</v>
      </c>
    </row>
    <row r="12" spans="1:2">
      <c r="A12" s="34" t="s">
        <v>699</v>
      </c>
      <c r="B12" s="34">
        <v>1327</v>
      </c>
    </row>
    <row r="13" spans="1:2">
      <c r="A13" s="34" t="s">
        <v>700</v>
      </c>
      <c r="B13" s="34">
        <v>1328</v>
      </c>
    </row>
    <row r="14" spans="1:2">
      <c r="A14" s="34" t="s">
        <v>701</v>
      </c>
      <c r="B14" s="34">
        <v>1329</v>
      </c>
    </row>
    <row r="15" spans="1:2">
      <c r="A15" s="34" t="s">
        <v>702</v>
      </c>
      <c r="B15" s="34">
        <v>1330</v>
      </c>
    </row>
    <row r="16" spans="1:2">
      <c r="A16" s="34" t="s">
        <v>703</v>
      </c>
      <c r="B16" s="34">
        <v>1331</v>
      </c>
    </row>
    <row r="17" spans="1:2">
      <c r="A17" s="34" t="s">
        <v>704</v>
      </c>
      <c r="B17" s="34">
        <v>1332</v>
      </c>
    </row>
    <row r="18" spans="1:2">
      <c r="A18" s="34" t="s">
        <v>705</v>
      </c>
      <c r="B18" s="34">
        <v>1333</v>
      </c>
    </row>
    <row r="19" spans="1:2">
      <c r="A19" s="34" t="s">
        <v>706</v>
      </c>
      <c r="B19" s="34">
        <v>1334</v>
      </c>
    </row>
    <row r="20" spans="1:2">
      <c r="A20" s="34" t="s">
        <v>707</v>
      </c>
      <c r="B20" s="34">
        <v>1335</v>
      </c>
    </row>
    <row r="21" spans="1:2">
      <c r="A21" s="34" t="s">
        <v>47</v>
      </c>
      <c r="B21" s="34">
        <v>1336</v>
      </c>
    </row>
    <row r="22" spans="1:2">
      <c r="A22" s="34" t="s">
        <v>708</v>
      </c>
      <c r="B22" s="34">
        <v>1337</v>
      </c>
    </row>
    <row r="23" spans="1:2">
      <c r="A23" s="34" t="s">
        <v>23</v>
      </c>
      <c r="B23" s="34">
        <v>1338</v>
      </c>
    </row>
    <row r="24" spans="1:2">
      <c r="A24" s="34" t="s">
        <v>709</v>
      </c>
      <c r="B24" s="34">
        <v>1339</v>
      </c>
    </row>
    <row r="25" spans="1:2">
      <c r="A25" s="34" t="s">
        <v>24</v>
      </c>
      <c r="B25" s="34">
        <v>1340</v>
      </c>
    </row>
    <row r="26" spans="1:2">
      <c r="A26" s="34" t="s">
        <v>48</v>
      </c>
      <c r="B26" s="34">
        <v>1341</v>
      </c>
    </row>
    <row r="27" spans="1:2">
      <c r="A27" s="34" t="s">
        <v>36</v>
      </c>
      <c r="B27" s="34">
        <v>1342</v>
      </c>
    </row>
    <row r="28" spans="1:2">
      <c r="A28" s="34" t="s">
        <v>50</v>
      </c>
      <c r="B28" s="34">
        <v>1343</v>
      </c>
    </row>
    <row r="29" spans="1:2">
      <c r="A29" s="34" t="s">
        <v>710</v>
      </c>
      <c r="B29" s="34">
        <v>1344</v>
      </c>
    </row>
    <row r="30" spans="1:2">
      <c r="A30" s="34" t="s">
        <v>711</v>
      </c>
      <c r="B30" s="34">
        <v>1345</v>
      </c>
    </row>
    <row r="31" spans="1:2">
      <c r="A31" s="34" t="s">
        <v>712</v>
      </c>
      <c r="B31" s="34">
        <v>1346</v>
      </c>
    </row>
    <row r="32" spans="1:2">
      <c r="A32" s="34" t="s">
        <v>713</v>
      </c>
      <c r="B32" s="34">
        <v>1347</v>
      </c>
    </row>
    <row r="33" spans="1:2">
      <c r="A33" s="34" t="s">
        <v>714</v>
      </c>
      <c r="B33" s="34">
        <v>1348</v>
      </c>
    </row>
    <row r="34" spans="1:2">
      <c r="A34" s="34" t="s">
        <v>52</v>
      </c>
      <c r="B34" s="34">
        <v>1349</v>
      </c>
    </row>
    <row r="35" spans="1:2">
      <c r="A35" s="34" t="s">
        <v>715</v>
      </c>
      <c r="B35" s="34">
        <v>1350</v>
      </c>
    </row>
    <row r="36" spans="1:2">
      <c r="A36" s="34" t="s">
        <v>716</v>
      </c>
      <c r="B36" s="34">
        <v>1351</v>
      </c>
    </row>
    <row r="37" spans="1:2">
      <c r="A37" s="34" t="s">
        <v>717</v>
      </c>
      <c r="B37" s="34">
        <v>1352</v>
      </c>
    </row>
    <row r="38" spans="1:2">
      <c r="A38" s="34" t="s">
        <v>718</v>
      </c>
      <c r="B38" s="34">
        <v>1353</v>
      </c>
    </row>
    <row r="39" spans="1:2">
      <c r="A39" s="34" t="s">
        <v>9</v>
      </c>
      <c r="B39" s="34">
        <v>1354</v>
      </c>
    </row>
    <row r="40" spans="1:2">
      <c r="A40" s="34" t="s">
        <v>719</v>
      </c>
      <c r="B40" s="34">
        <v>1355</v>
      </c>
    </row>
    <row r="41" spans="1:2">
      <c r="A41" s="34" t="s">
        <v>53</v>
      </c>
      <c r="B41" s="34">
        <v>1356</v>
      </c>
    </row>
    <row r="42" spans="1:2">
      <c r="A42" s="34" t="s">
        <v>720</v>
      </c>
      <c r="B42" s="34">
        <v>1357</v>
      </c>
    </row>
    <row r="43" spans="1:2">
      <c r="A43" s="34" t="s">
        <v>721</v>
      </c>
      <c r="B43" s="34">
        <v>1358</v>
      </c>
    </row>
    <row r="44" spans="1:2">
      <c r="A44" s="34" t="s">
        <v>722</v>
      </c>
      <c r="B44" s="34">
        <v>1359</v>
      </c>
    </row>
    <row r="45" spans="1:2">
      <c r="A45" s="34" t="s">
        <v>723</v>
      </c>
      <c r="B45" s="34">
        <v>1360</v>
      </c>
    </row>
    <row r="46" spans="1:2">
      <c r="A46" s="34" t="s">
        <v>55</v>
      </c>
      <c r="B46" s="34">
        <v>1361</v>
      </c>
    </row>
    <row r="47" spans="1:2">
      <c r="A47" s="34" t="s">
        <v>11</v>
      </c>
      <c r="B47" s="34">
        <v>1362</v>
      </c>
    </row>
    <row r="48" spans="1:2">
      <c r="A48" s="34" t="s">
        <v>724</v>
      </c>
      <c r="B48" s="34">
        <v>1363</v>
      </c>
    </row>
    <row r="49" spans="1:2">
      <c r="A49" s="34" t="s">
        <v>12</v>
      </c>
      <c r="B49" s="34">
        <v>1559</v>
      </c>
    </row>
    <row r="50" spans="1:2">
      <c r="A50" s="34" t="s">
        <v>725</v>
      </c>
      <c r="B50" s="34">
        <v>1364</v>
      </c>
    </row>
    <row r="51" spans="1:2">
      <c r="A51" s="34" t="s">
        <v>51</v>
      </c>
      <c r="B51" s="34">
        <v>1365</v>
      </c>
    </row>
    <row r="52" spans="1:2">
      <c r="A52" s="34" t="s">
        <v>726</v>
      </c>
      <c r="B52" s="34">
        <v>1366</v>
      </c>
    </row>
    <row r="53" spans="1:2">
      <c r="A53" s="34" t="s">
        <v>727</v>
      </c>
      <c r="B53" s="34">
        <v>1367</v>
      </c>
    </row>
    <row r="54" spans="1:2">
      <c r="A54" s="34" t="s">
        <v>728</v>
      </c>
      <c r="B54" s="34">
        <v>1368</v>
      </c>
    </row>
    <row r="55" spans="1:2">
      <c r="A55" s="34" t="s">
        <v>729</v>
      </c>
      <c r="B55" s="34">
        <v>1369</v>
      </c>
    </row>
    <row r="56" spans="1:2">
      <c r="A56" s="34" t="s">
        <v>730</v>
      </c>
      <c r="B56" s="34">
        <v>1370</v>
      </c>
    </row>
    <row r="57" spans="1:2">
      <c r="A57" s="34" t="s">
        <v>731</v>
      </c>
      <c r="B57" s="34">
        <v>1371</v>
      </c>
    </row>
    <row r="58" spans="1:2">
      <c r="A58" s="34" t="s">
        <v>732</v>
      </c>
      <c r="B58" s="34">
        <v>1372</v>
      </c>
    </row>
    <row r="59" spans="1:2">
      <c r="A59" s="34" t="s">
        <v>733</v>
      </c>
      <c r="B59" s="34">
        <v>1373</v>
      </c>
    </row>
    <row r="60" spans="1:2">
      <c r="A60" s="34" t="s">
        <v>734</v>
      </c>
      <c r="B60" s="34">
        <v>1374</v>
      </c>
    </row>
    <row r="61" spans="1:2">
      <c r="A61" s="34" t="s">
        <v>735</v>
      </c>
      <c r="B61" s="34">
        <v>1375</v>
      </c>
    </row>
    <row r="62" spans="1:2">
      <c r="A62" s="34" t="s">
        <v>54</v>
      </c>
      <c r="B62" s="34">
        <v>1376</v>
      </c>
    </row>
    <row r="63" spans="1:2">
      <c r="A63" s="34" t="s">
        <v>736</v>
      </c>
      <c r="B63" s="34">
        <v>1377</v>
      </c>
    </row>
    <row r="64" spans="1:2">
      <c r="A64" s="34" t="s">
        <v>737</v>
      </c>
      <c r="B64" s="34">
        <v>1378</v>
      </c>
    </row>
    <row r="65" spans="1:2">
      <c r="A65" s="34" t="s">
        <v>37</v>
      </c>
      <c r="B65" s="34">
        <v>1379</v>
      </c>
    </row>
    <row r="66" spans="1:2">
      <c r="A66" s="34" t="s">
        <v>738</v>
      </c>
      <c r="B66" s="34">
        <v>1550</v>
      </c>
    </row>
    <row r="67" spans="1:2">
      <c r="A67" s="34" t="s">
        <v>739</v>
      </c>
      <c r="B67" s="34">
        <v>1380</v>
      </c>
    </row>
    <row r="68" spans="1:2">
      <c r="A68" s="34" t="s">
        <v>740</v>
      </c>
      <c r="B68" s="34">
        <v>1381</v>
      </c>
    </row>
    <row r="69" spans="1:2">
      <c r="A69" s="34" t="s">
        <v>741</v>
      </c>
      <c r="B69" s="34">
        <v>1382</v>
      </c>
    </row>
    <row r="70" spans="1:2">
      <c r="A70" s="34" t="s">
        <v>82</v>
      </c>
      <c r="B70" s="34">
        <v>1383</v>
      </c>
    </row>
    <row r="71" spans="1:2">
      <c r="A71" s="34" t="s">
        <v>742</v>
      </c>
      <c r="B71" s="34">
        <v>1384</v>
      </c>
    </row>
    <row r="72" spans="1:2">
      <c r="A72" s="34" t="s">
        <v>743</v>
      </c>
      <c r="B72" s="34">
        <v>1385</v>
      </c>
    </row>
    <row r="73" spans="1:2">
      <c r="A73" s="34" t="s">
        <v>744</v>
      </c>
      <c r="B73" s="34">
        <v>1386</v>
      </c>
    </row>
    <row r="74" spans="1:2">
      <c r="A74" s="34" t="s">
        <v>56</v>
      </c>
      <c r="B74" s="34">
        <v>1387</v>
      </c>
    </row>
    <row r="75" spans="1:2">
      <c r="A75" s="34" t="s">
        <v>745</v>
      </c>
      <c r="B75" s="34">
        <v>1388</v>
      </c>
    </row>
    <row r="76" spans="1:2">
      <c r="A76" s="34" t="s">
        <v>746</v>
      </c>
      <c r="B76" s="34">
        <v>1389</v>
      </c>
    </row>
    <row r="77" spans="1:2">
      <c r="A77" s="34" t="s">
        <v>747</v>
      </c>
      <c r="B77" s="34">
        <v>1390</v>
      </c>
    </row>
    <row r="78" spans="1:2">
      <c r="A78" s="34" t="s">
        <v>748</v>
      </c>
      <c r="B78" s="34">
        <v>1391</v>
      </c>
    </row>
    <row r="79" spans="1:2">
      <c r="A79" s="34" t="s">
        <v>749</v>
      </c>
      <c r="B79" s="34">
        <v>1392</v>
      </c>
    </row>
    <row r="80" spans="1:2">
      <c r="A80" s="34" t="s">
        <v>38</v>
      </c>
      <c r="B80" s="34">
        <v>1393</v>
      </c>
    </row>
    <row r="81" spans="1:2">
      <c r="A81" s="34" t="s">
        <v>750</v>
      </c>
      <c r="B81" s="34">
        <v>1394</v>
      </c>
    </row>
    <row r="82" spans="1:2">
      <c r="A82" s="34" t="s">
        <v>751</v>
      </c>
      <c r="B82" s="34">
        <v>1395</v>
      </c>
    </row>
    <row r="83" spans="1:2">
      <c r="A83" s="34" t="s">
        <v>752</v>
      </c>
      <c r="B83" s="34">
        <v>1396</v>
      </c>
    </row>
    <row r="84" spans="1:2">
      <c r="A84" s="34" t="s">
        <v>753</v>
      </c>
      <c r="B84" s="34">
        <v>1397</v>
      </c>
    </row>
    <row r="85" spans="1:2">
      <c r="A85" s="34" t="s">
        <v>754</v>
      </c>
      <c r="B85" s="34">
        <v>1398</v>
      </c>
    </row>
    <row r="86" spans="1:2">
      <c r="A86" s="34" t="s">
        <v>755</v>
      </c>
      <c r="B86" s="34">
        <v>1399</v>
      </c>
    </row>
    <row r="87" spans="1:2">
      <c r="A87" s="34" t="s">
        <v>83</v>
      </c>
      <c r="B87" s="34">
        <v>1400</v>
      </c>
    </row>
    <row r="88" spans="1:2">
      <c r="A88" s="34" t="s">
        <v>756</v>
      </c>
      <c r="B88" s="34">
        <v>1401</v>
      </c>
    </row>
    <row r="89" spans="1:2">
      <c r="A89" s="34" t="s">
        <v>757</v>
      </c>
      <c r="B89" s="34">
        <v>1402</v>
      </c>
    </row>
    <row r="90" spans="1:2">
      <c r="A90" s="34" t="s">
        <v>758</v>
      </c>
      <c r="B90" s="34">
        <v>1403</v>
      </c>
    </row>
    <row r="91" spans="1:2">
      <c r="A91" s="34" t="s">
        <v>759</v>
      </c>
      <c r="B91" s="34">
        <v>1404</v>
      </c>
    </row>
    <row r="92" spans="1:2">
      <c r="A92" s="34" t="s">
        <v>84</v>
      </c>
      <c r="B92" s="34">
        <v>1405</v>
      </c>
    </row>
    <row r="93" spans="1:2">
      <c r="A93" s="34" t="s">
        <v>760</v>
      </c>
      <c r="B93" s="34">
        <v>1406</v>
      </c>
    </row>
    <row r="94" spans="1:2">
      <c r="A94" s="34" t="s">
        <v>761</v>
      </c>
      <c r="B94" s="34">
        <v>1407</v>
      </c>
    </row>
    <row r="95" spans="1:2">
      <c r="A95" s="34" t="s">
        <v>57</v>
      </c>
      <c r="B95" s="34">
        <v>1408</v>
      </c>
    </row>
    <row r="96" spans="1:2">
      <c r="A96" s="34" t="s">
        <v>762</v>
      </c>
      <c r="B96" s="34">
        <v>1409</v>
      </c>
    </row>
    <row r="97" spans="1:2">
      <c r="A97" s="34" t="s">
        <v>763</v>
      </c>
      <c r="B97" s="34">
        <v>1410</v>
      </c>
    </row>
    <row r="98" spans="1:2">
      <c r="A98" s="34" t="s">
        <v>764</v>
      </c>
      <c r="B98" s="34">
        <v>1411</v>
      </c>
    </row>
    <row r="99" spans="1:2">
      <c r="A99" s="34" t="s">
        <v>25</v>
      </c>
      <c r="B99" s="34">
        <v>1412</v>
      </c>
    </row>
    <row r="100" spans="1:2">
      <c r="A100" s="34" t="s">
        <v>765</v>
      </c>
      <c r="B100" s="34">
        <v>1413</v>
      </c>
    </row>
    <row r="101" spans="1:2">
      <c r="A101" s="34" t="s">
        <v>85</v>
      </c>
      <c r="B101" s="34">
        <v>1414</v>
      </c>
    </row>
    <row r="102" spans="1:2">
      <c r="A102" s="34" t="s">
        <v>13</v>
      </c>
      <c r="B102" s="34">
        <v>1415</v>
      </c>
    </row>
    <row r="103" spans="1:2">
      <c r="A103" s="34" t="s">
        <v>39</v>
      </c>
      <c r="B103" s="34">
        <v>1416</v>
      </c>
    </row>
    <row r="104" spans="1:2">
      <c r="A104" s="34" t="s">
        <v>766</v>
      </c>
      <c r="B104" s="34">
        <v>1417</v>
      </c>
    </row>
    <row r="105" spans="1:2">
      <c r="A105" s="34" t="s">
        <v>86</v>
      </c>
      <c r="B105" s="34">
        <v>1418</v>
      </c>
    </row>
    <row r="106" spans="1:2">
      <c r="A106" s="34" t="s">
        <v>767</v>
      </c>
      <c r="B106" s="34">
        <v>1419</v>
      </c>
    </row>
    <row r="107" spans="1:2">
      <c r="A107" s="34" t="s">
        <v>768</v>
      </c>
      <c r="B107" s="34">
        <v>1420</v>
      </c>
    </row>
    <row r="108" spans="1:2">
      <c r="A108" s="34" t="s">
        <v>769</v>
      </c>
      <c r="B108" s="34">
        <v>1421</v>
      </c>
    </row>
    <row r="109" spans="1:2">
      <c r="A109" s="34" t="s">
        <v>770</v>
      </c>
      <c r="B109" s="34">
        <v>1422</v>
      </c>
    </row>
    <row r="110" spans="1:2">
      <c r="A110" s="34" t="s">
        <v>14</v>
      </c>
      <c r="B110" s="34">
        <v>1423</v>
      </c>
    </row>
    <row r="111" spans="1:2">
      <c r="A111" s="34" t="s">
        <v>771</v>
      </c>
      <c r="B111" s="34">
        <v>1424</v>
      </c>
    </row>
    <row r="112" spans="1:2">
      <c r="A112" s="34" t="s">
        <v>772</v>
      </c>
      <c r="B112" s="34">
        <v>1425</v>
      </c>
    </row>
    <row r="113" spans="1:2">
      <c r="A113" s="34" t="s">
        <v>773</v>
      </c>
      <c r="B113" s="34">
        <v>1426</v>
      </c>
    </row>
    <row r="114" spans="1:2">
      <c r="A114" s="34" t="s">
        <v>774</v>
      </c>
      <c r="B114" s="34">
        <v>1427</v>
      </c>
    </row>
    <row r="115" spans="1:2">
      <c r="A115" s="34" t="s">
        <v>775</v>
      </c>
      <c r="B115" s="34">
        <v>1428</v>
      </c>
    </row>
    <row r="116" spans="1:2">
      <c r="A116" s="34" t="s">
        <v>776</v>
      </c>
      <c r="B116" s="34">
        <v>1429</v>
      </c>
    </row>
    <row r="117" spans="1:2">
      <c r="A117" s="34" t="s">
        <v>777</v>
      </c>
      <c r="B117" s="34">
        <v>1430</v>
      </c>
    </row>
    <row r="118" spans="1:2">
      <c r="A118" s="34" t="s">
        <v>778</v>
      </c>
      <c r="B118" s="34">
        <v>1431</v>
      </c>
    </row>
    <row r="119" spans="1:2">
      <c r="A119" s="34" t="s">
        <v>779</v>
      </c>
      <c r="B119" s="34">
        <v>1432</v>
      </c>
    </row>
    <row r="120" spans="1:2">
      <c r="A120" s="34" t="s">
        <v>780</v>
      </c>
      <c r="B120" s="34">
        <v>1433</v>
      </c>
    </row>
    <row r="121" spans="1:2">
      <c r="A121" s="34" t="s">
        <v>40</v>
      </c>
      <c r="B121" s="34">
        <v>1434</v>
      </c>
    </row>
    <row r="122" spans="1:2">
      <c r="A122" s="34" t="s">
        <v>781</v>
      </c>
      <c r="B122" s="34">
        <v>1435</v>
      </c>
    </row>
    <row r="123" spans="1:2">
      <c r="A123" s="34" t="s">
        <v>782</v>
      </c>
      <c r="B123" s="34">
        <v>1436</v>
      </c>
    </row>
    <row r="124" spans="1:2">
      <c r="A124" s="34" t="s">
        <v>783</v>
      </c>
      <c r="B124" s="34">
        <v>1437</v>
      </c>
    </row>
    <row r="125" spans="1:2">
      <c r="A125" s="34" t="s">
        <v>784</v>
      </c>
      <c r="B125" s="34">
        <v>1438</v>
      </c>
    </row>
    <row r="126" spans="1:2">
      <c r="A126" s="34" t="s">
        <v>15</v>
      </c>
      <c r="B126" s="34">
        <v>1439</v>
      </c>
    </row>
    <row r="127" spans="1:2">
      <c r="A127" s="34" t="s">
        <v>785</v>
      </c>
      <c r="B127" s="34">
        <v>1440</v>
      </c>
    </row>
    <row r="128" spans="1:2">
      <c r="A128" s="34" t="s">
        <v>16</v>
      </c>
      <c r="B128" s="34">
        <v>1441</v>
      </c>
    </row>
    <row r="129" spans="1:2">
      <c r="A129" s="34" t="s">
        <v>58</v>
      </c>
      <c r="B129" s="34">
        <v>1442</v>
      </c>
    </row>
    <row r="130" spans="1:2">
      <c r="A130" s="34" t="s">
        <v>786</v>
      </c>
      <c r="B130" s="34">
        <v>1443</v>
      </c>
    </row>
    <row r="131" spans="1:2">
      <c r="A131" s="34" t="s">
        <v>41</v>
      </c>
      <c r="B131" s="34">
        <v>1444</v>
      </c>
    </row>
    <row r="132" spans="1:2">
      <c r="A132" s="34" t="s">
        <v>26</v>
      </c>
      <c r="B132" s="34">
        <v>1445</v>
      </c>
    </row>
    <row r="133" spans="1:2">
      <c r="A133" s="34" t="s">
        <v>787</v>
      </c>
      <c r="B133" s="34">
        <v>1446</v>
      </c>
    </row>
    <row r="134" spans="1:2">
      <c r="A134" s="34" t="s">
        <v>27</v>
      </c>
      <c r="B134" s="34">
        <v>1447</v>
      </c>
    </row>
    <row r="135" spans="1:2">
      <c r="A135" s="34" t="s">
        <v>788</v>
      </c>
      <c r="B135" s="34">
        <v>1448</v>
      </c>
    </row>
    <row r="136" spans="1:2">
      <c r="A136" s="34" t="s">
        <v>789</v>
      </c>
      <c r="B136" s="34">
        <v>1449</v>
      </c>
    </row>
    <row r="137" spans="1:2">
      <c r="A137" s="34" t="s">
        <v>790</v>
      </c>
      <c r="B137" s="34">
        <v>1450</v>
      </c>
    </row>
    <row r="138" spans="1:2">
      <c r="A138" s="34" t="s">
        <v>791</v>
      </c>
      <c r="B138" s="34">
        <v>1451</v>
      </c>
    </row>
    <row r="139" spans="1:2">
      <c r="A139" s="34" t="s">
        <v>792</v>
      </c>
      <c r="B139" s="34">
        <v>1452</v>
      </c>
    </row>
    <row r="140" spans="1:2">
      <c r="A140" s="34" t="s">
        <v>793</v>
      </c>
      <c r="B140" s="34">
        <v>1453</v>
      </c>
    </row>
    <row r="141" spans="1:2">
      <c r="A141" s="34" t="s">
        <v>794</v>
      </c>
      <c r="B141" s="34">
        <v>1454</v>
      </c>
    </row>
    <row r="142" spans="1:2">
      <c r="A142" s="34" t="s">
        <v>59</v>
      </c>
      <c r="B142" s="34">
        <v>1455</v>
      </c>
    </row>
    <row r="143" spans="1:2">
      <c r="A143" s="34" t="s">
        <v>795</v>
      </c>
      <c r="B143" s="34">
        <v>1456</v>
      </c>
    </row>
    <row r="144" spans="1:2">
      <c r="A144" s="34" t="s">
        <v>796</v>
      </c>
      <c r="B144" s="34">
        <v>1457</v>
      </c>
    </row>
    <row r="145" spans="1:2">
      <c r="A145" s="34" t="s">
        <v>797</v>
      </c>
      <c r="B145" s="34">
        <v>1458</v>
      </c>
    </row>
    <row r="146" spans="1:2">
      <c r="A146" s="34" t="s">
        <v>87</v>
      </c>
      <c r="B146" s="34">
        <v>1459</v>
      </c>
    </row>
    <row r="147" spans="1:2">
      <c r="A147" s="34" t="s">
        <v>17</v>
      </c>
      <c r="B147" s="34">
        <v>1460</v>
      </c>
    </row>
    <row r="148" spans="1:2">
      <c r="A148" s="34" t="s">
        <v>798</v>
      </c>
      <c r="B148" s="34">
        <v>1461</v>
      </c>
    </row>
    <row r="149" spans="1:2">
      <c r="A149" s="34" t="s">
        <v>799</v>
      </c>
      <c r="B149" s="34">
        <v>1462</v>
      </c>
    </row>
    <row r="150" spans="1:2">
      <c r="A150" s="34" t="s">
        <v>800</v>
      </c>
      <c r="B150" s="34">
        <v>1463</v>
      </c>
    </row>
    <row r="151" spans="1:2">
      <c r="A151" s="34" t="s">
        <v>801</v>
      </c>
      <c r="B151" s="34">
        <v>1464</v>
      </c>
    </row>
    <row r="152" spans="1:2">
      <c r="A152" s="34" t="s">
        <v>42</v>
      </c>
      <c r="B152" s="34">
        <v>1465</v>
      </c>
    </row>
    <row r="153" spans="1:2">
      <c r="A153" s="34" t="s">
        <v>802</v>
      </c>
      <c r="B153" s="34">
        <v>1466</v>
      </c>
    </row>
    <row r="154" spans="1:2">
      <c r="A154" s="34" t="s">
        <v>803</v>
      </c>
      <c r="B154" s="34">
        <v>1467</v>
      </c>
    </row>
    <row r="155" spans="1:2">
      <c r="A155" s="34" t="s">
        <v>804</v>
      </c>
      <c r="B155" s="34">
        <v>1468</v>
      </c>
    </row>
    <row r="156" spans="1:2">
      <c r="A156" s="34" t="s">
        <v>805</v>
      </c>
      <c r="B156" s="34">
        <v>1469</v>
      </c>
    </row>
    <row r="157" spans="1:2">
      <c r="A157" s="34" t="s">
        <v>806</v>
      </c>
      <c r="B157" s="34">
        <v>1470</v>
      </c>
    </row>
    <row r="158" spans="1:2">
      <c r="A158" s="34" t="s">
        <v>60</v>
      </c>
      <c r="B158" s="34">
        <v>1471</v>
      </c>
    </row>
    <row r="159" spans="1:2">
      <c r="A159" s="34" t="s">
        <v>807</v>
      </c>
      <c r="B159" s="34">
        <v>1472</v>
      </c>
    </row>
    <row r="160" spans="1:2">
      <c r="A160" s="34" t="s">
        <v>28</v>
      </c>
      <c r="B160" s="34">
        <v>1473</v>
      </c>
    </row>
    <row r="161" spans="1:2">
      <c r="A161" s="34" t="s">
        <v>808</v>
      </c>
      <c r="B161" s="34">
        <v>1474</v>
      </c>
    </row>
    <row r="162" spans="1:2">
      <c r="A162" s="34" t="s">
        <v>809</v>
      </c>
      <c r="B162" s="34">
        <v>1475</v>
      </c>
    </row>
    <row r="163" spans="1:2">
      <c r="A163" s="34" t="s">
        <v>810</v>
      </c>
      <c r="B163" s="34">
        <v>1476</v>
      </c>
    </row>
    <row r="164" spans="1:2">
      <c r="A164" s="34" t="s">
        <v>811</v>
      </c>
      <c r="B164" s="34">
        <v>1477</v>
      </c>
    </row>
    <row r="165" spans="1:2">
      <c r="A165" s="34" t="s">
        <v>812</v>
      </c>
      <c r="B165" s="34">
        <v>1478</v>
      </c>
    </row>
    <row r="166" spans="1:2">
      <c r="A166" s="34" t="s">
        <v>43</v>
      </c>
      <c r="B166" s="34">
        <v>1479</v>
      </c>
    </row>
    <row r="167" spans="1:2">
      <c r="A167" s="34" t="s">
        <v>813</v>
      </c>
      <c r="B167" s="34">
        <v>1480</v>
      </c>
    </row>
    <row r="168" spans="1:2">
      <c r="A168" s="34" t="s">
        <v>814</v>
      </c>
      <c r="B168" s="34">
        <v>1481</v>
      </c>
    </row>
    <row r="169" spans="1:2">
      <c r="A169" s="34" t="s">
        <v>29</v>
      </c>
      <c r="B169" s="34">
        <v>1482</v>
      </c>
    </row>
    <row r="170" spans="1:2">
      <c r="A170" s="34" t="s">
        <v>815</v>
      </c>
      <c r="B170" s="34">
        <v>1483</v>
      </c>
    </row>
    <row r="171" spans="1:2">
      <c r="A171" s="34" t="s">
        <v>816</v>
      </c>
      <c r="B171" s="34">
        <v>1484</v>
      </c>
    </row>
    <row r="172" spans="1:2">
      <c r="A172" s="34" t="s">
        <v>30</v>
      </c>
      <c r="B172" s="34">
        <v>1485</v>
      </c>
    </row>
    <row r="173" spans="1:2">
      <c r="A173" s="34" t="s">
        <v>817</v>
      </c>
      <c r="B173" s="34">
        <v>1486</v>
      </c>
    </row>
    <row r="174" spans="1:2">
      <c r="A174" s="34" t="s">
        <v>88</v>
      </c>
      <c r="B174" s="34">
        <v>1487</v>
      </c>
    </row>
    <row r="175" spans="1:2">
      <c r="A175" s="34" t="s">
        <v>818</v>
      </c>
      <c r="B175" s="34">
        <v>1488</v>
      </c>
    </row>
    <row r="176" spans="1:2">
      <c r="A176" s="34" t="s">
        <v>819</v>
      </c>
      <c r="B176" s="34">
        <v>1489</v>
      </c>
    </row>
    <row r="177" spans="1:2">
      <c r="A177" s="34" t="s">
        <v>820</v>
      </c>
      <c r="B177" s="34">
        <v>1490</v>
      </c>
    </row>
    <row r="178" spans="1:2">
      <c r="A178" s="34" t="s">
        <v>821</v>
      </c>
      <c r="B178" s="34">
        <v>1491</v>
      </c>
    </row>
    <row r="179" spans="1:2">
      <c r="A179" s="34" t="s">
        <v>61</v>
      </c>
      <c r="B179" s="34">
        <v>1492</v>
      </c>
    </row>
    <row r="180" spans="1:2">
      <c r="A180" s="34" t="s">
        <v>822</v>
      </c>
      <c r="B180" s="34">
        <v>1493</v>
      </c>
    </row>
    <row r="181" spans="1:2">
      <c r="A181" s="34" t="s">
        <v>823</v>
      </c>
      <c r="B181" s="34">
        <v>1494</v>
      </c>
    </row>
    <row r="182" spans="1:2">
      <c r="A182" s="34" t="s">
        <v>18</v>
      </c>
      <c r="B182" s="34">
        <v>1495</v>
      </c>
    </row>
    <row r="183" spans="1:2">
      <c r="A183" s="34" t="s">
        <v>19</v>
      </c>
      <c r="B183" s="34">
        <v>1496</v>
      </c>
    </row>
    <row r="184" spans="1:2">
      <c r="A184" s="34" t="s">
        <v>824</v>
      </c>
      <c r="B184" s="34">
        <v>1497</v>
      </c>
    </row>
    <row r="185" spans="1:2">
      <c r="A185" s="34" t="s">
        <v>825</v>
      </c>
      <c r="B185" s="34">
        <v>1498</v>
      </c>
    </row>
    <row r="186" spans="1:2">
      <c r="A186" s="34" t="s">
        <v>826</v>
      </c>
      <c r="B186" s="34">
        <v>1499</v>
      </c>
    </row>
    <row r="187" spans="1:2">
      <c r="A187" s="34" t="s">
        <v>827</v>
      </c>
      <c r="B187" s="34">
        <v>1500</v>
      </c>
    </row>
    <row r="188" spans="1:2">
      <c r="A188" s="34" t="s">
        <v>828</v>
      </c>
      <c r="B188" s="34">
        <v>1501</v>
      </c>
    </row>
    <row r="189" spans="1:2">
      <c r="A189" s="34" t="s">
        <v>829</v>
      </c>
      <c r="B189" s="34">
        <v>1502</v>
      </c>
    </row>
    <row r="190" spans="1:2">
      <c r="A190" s="34" t="s">
        <v>44</v>
      </c>
      <c r="B190" s="34">
        <v>1503</v>
      </c>
    </row>
    <row r="191" spans="1:2">
      <c r="A191" s="34" t="s">
        <v>830</v>
      </c>
      <c r="B191" s="34">
        <v>1504</v>
      </c>
    </row>
    <row r="192" spans="1:2">
      <c r="A192" s="34" t="s">
        <v>31</v>
      </c>
      <c r="B192" s="34">
        <v>1505</v>
      </c>
    </row>
    <row r="193" spans="1:2">
      <c r="A193" s="34" t="s">
        <v>32</v>
      </c>
      <c r="B193" s="34">
        <v>1506</v>
      </c>
    </row>
    <row r="194" spans="1:2">
      <c r="A194" s="34" t="s">
        <v>831</v>
      </c>
      <c r="B194" s="34">
        <v>1507</v>
      </c>
    </row>
    <row r="195" spans="1:2">
      <c r="A195" s="34" t="s">
        <v>832</v>
      </c>
      <c r="B195" s="34">
        <v>1508</v>
      </c>
    </row>
    <row r="196" spans="1:2">
      <c r="A196" s="34" t="s">
        <v>833</v>
      </c>
      <c r="B196" s="34">
        <v>1509</v>
      </c>
    </row>
    <row r="197" spans="1:2">
      <c r="A197" s="34" t="s">
        <v>834</v>
      </c>
      <c r="B197" s="34">
        <v>1510</v>
      </c>
    </row>
    <row r="198" spans="1:2">
      <c r="A198" s="34" t="s">
        <v>835</v>
      </c>
      <c r="B198" s="34">
        <v>1511</v>
      </c>
    </row>
    <row r="199" spans="1:2">
      <c r="A199" s="34" t="s">
        <v>63</v>
      </c>
      <c r="B199" s="34">
        <v>1512</v>
      </c>
    </row>
    <row r="200" spans="1:2">
      <c r="A200" s="34" t="s">
        <v>836</v>
      </c>
      <c r="B200" s="34">
        <v>1513</v>
      </c>
    </row>
    <row r="201" spans="1:2">
      <c r="A201" s="34" t="s">
        <v>837</v>
      </c>
      <c r="B201" s="34">
        <v>1514</v>
      </c>
    </row>
    <row r="202" spans="1:2">
      <c r="A202" s="34" t="s">
        <v>838</v>
      </c>
      <c r="B202" s="34">
        <v>1515</v>
      </c>
    </row>
    <row r="203" spans="1:2">
      <c r="A203" s="34" t="s">
        <v>839</v>
      </c>
      <c r="B203" s="34">
        <v>1516</v>
      </c>
    </row>
    <row r="204" spans="1:2">
      <c r="A204" s="34" t="s">
        <v>840</v>
      </c>
      <c r="B204" s="34">
        <v>1517</v>
      </c>
    </row>
    <row r="205" spans="1:2">
      <c r="A205" s="34" t="s">
        <v>744</v>
      </c>
      <c r="B205" s="34">
        <v>1518</v>
      </c>
    </row>
    <row r="206" spans="1:2">
      <c r="A206" s="34" t="s">
        <v>841</v>
      </c>
      <c r="B206" s="34">
        <v>1519</v>
      </c>
    </row>
    <row r="207" spans="1:2">
      <c r="A207" s="34" t="s">
        <v>842</v>
      </c>
      <c r="B207" s="34">
        <v>1520</v>
      </c>
    </row>
    <row r="208" spans="1:2">
      <c r="A208" s="34" t="s">
        <v>65</v>
      </c>
      <c r="B208" s="34">
        <v>1521</v>
      </c>
    </row>
    <row r="209" spans="1:2">
      <c r="A209" s="34" t="s">
        <v>45</v>
      </c>
      <c r="B209" s="34">
        <v>1522</v>
      </c>
    </row>
    <row r="210" spans="1:2">
      <c r="A210" s="34" t="s">
        <v>20</v>
      </c>
      <c r="B210" s="34">
        <v>1523</v>
      </c>
    </row>
    <row r="211" spans="1:2">
      <c r="A211" s="34" t="s">
        <v>33</v>
      </c>
      <c r="B211" s="34">
        <v>1524</v>
      </c>
    </row>
    <row r="212" spans="1:2">
      <c r="A212" s="34" t="s">
        <v>843</v>
      </c>
      <c r="B212" s="34">
        <v>1525</v>
      </c>
    </row>
    <row r="213" spans="1:2">
      <c r="A213" s="34" t="s">
        <v>844</v>
      </c>
      <c r="B213" s="34">
        <v>1526</v>
      </c>
    </row>
    <row r="214" spans="1:2">
      <c r="A214" s="34" t="s">
        <v>62</v>
      </c>
      <c r="B214" s="34">
        <v>1527</v>
      </c>
    </row>
    <row r="215" spans="1:2">
      <c r="A215" s="34" t="s">
        <v>845</v>
      </c>
      <c r="B215" s="34">
        <v>1528</v>
      </c>
    </row>
    <row r="216" spans="1:2">
      <c r="A216" s="34" t="s">
        <v>846</v>
      </c>
      <c r="B216" s="34">
        <v>1529</v>
      </c>
    </row>
    <row r="217" spans="1:2">
      <c r="A217" s="34" t="s">
        <v>847</v>
      </c>
      <c r="B217" s="34">
        <v>1530</v>
      </c>
    </row>
    <row r="218" spans="1:2">
      <c r="A218" s="34" t="s">
        <v>89</v>
      </c>
      <c r="B218" s="34">
        <v>1531</v>
      </c>
    </row>
    <row r="219" spans="1:2">
      <c r="A219" s="34" t="s">
        <v>848</v>
      </c>
      <c r="B219" s="34">
        <v>1532</v>
      </c>
    </row>
    <row r="220" spans="1:2">
      <c r="A220" s="34" t="s">
        <v>849</v>
      </c>
      <c r="B220" s="34">
        <v>1533</v>
      </c>
    </row>
    <row r="221" spans="1:2">
      <c r="A221" s="34" t="s">
        <v>850</v>
      </c>
      <c r="B221" s="34">
        <v>1534</v>
      </c>
    </row>
    <row r="222" spans="1:2">
      <c r="A222" s="34" t="s">
        <v>64</v>
      </c>
      <c r="B222" s="34">
        <v>1535</v>
      </c>
    </row>
    <row r="223" spans="1:2">
      <c r="A223" s="34" t="s">
        <v>90</v>
      </c>
      <c r="B223" s="34">
        <v>1536</v>
      </c>
    </row>
    <row r="224" spans="1:2">
      <c r="A224" s="34" t="s">
        <v>851</v>
      </c>
      <c r="B224" s="34">
        <v>1537</v>
      </c>
    </row>
    <row r="225" spans="1:2">
      <c r="A225" s="34" t="s">
        <v>91</v>
      </c>
      <c r="B225" s="34">
        <v>1538</v>
      </c>
    </row>
    <row r="226" spans="1:2">
      <c r="A226" s="34" t="s">
        <v>46</v>
      </c>
      <c r="B226" s="34">
        <v>1552</v>
      </c>
    </row>
    <row r="227" spans="1:2">
      <c r="A227" s="34" t="s">
        <v>852</v>
      </c>
      <c r="B227" s="34">
        <v>941</v>
      </c>
    </row>
    <row r="228" spans="1:2">
      <c r="A228" s="34" t="s">
        <v>103</v>
      </c>
      <c r="B228" s="34">
        <v>942</v>
      </c>
    </row>
    <row r="229" spans="1:2">
      <c r="A229" s="34" t="s">
        <v>853</v>
      </c>
      <c r="B229" s="34">
        <v>943</v>
      </c>
    </row>
    <row r="230" spans="1:2">
      <c r="A230" s="34" t="s">
        <v>854</v>
      </c>
      <c r="B230" s="34">
        <v>944</v>
      </c>
    </row>
    <row r="231" spans="1:2">
      <c r="A231" s="34" t="s">
        <v>855</v>
      </c>
      <c r="B231" s="34">
        <v>945</v>
      </c>
    </row>
    <row r="232" spans="1:2">
      <c r="A232" s="34" t="s">
        <v>856</v>
      </c>
      <c r="B232" s="34">
        <v>946</v>
      </c>
    </row>
    <row r="233" spans="1:2">
      <c r="A233" s="34" t="s">
        <v>857</v>
      </c>
      <c r="B233" s="34">
        <v>947</v>
      </c>
    </row>
    <row r="234" spans="1:2">
      <c r="A234" s="34" t="s">
        <v>858</v>
      </c>
      <c r="B234" s="34">
        <v>948</v>
      </c>
    </row>
    <row r="235" spans="1:2">
      <c r="A235" s="34" t="s">
        <v>859</v>
      </c>
      <c r="B235" s="34">
        <v>950</v>
      </c>
    </row>
    <row r="236" spans="1:2">
      <c r="A236" s="34" t="s">
        <v>860</v>
      </c>
      <c r="B236" s="34">
        <v>951</v>
      </c>
    </row>
    <row r="237" spans="1:2">
      <c r="A237" s="34" t="s">
        <v>861</v>
      </c>
      <c r="B237" s="34">
        <v>952</v>
      </c>
    </row>
    <row r="238" spans="1:2">
      <c r="A238" s="34" t="s">
        <v>862</v>
      </c>
      <c r="B238" s="34">
        <v>953</v>
      </c>
    </row>
    <row r="239" spans="1:2">
      <c r="A239" s="34" t="s">
        <v>863</v>
      </c>
      <c r="B239" s="34">
        <v>954</v>
      </c>
    </row>
    <row r="240" spans="1:2">
      <c r="A240" s="34" t="s">
        <v>864</v>
      </c>
      <c r="B240" s="34">
        <v>955</v>
      </c>
    </row>
    <row r="241" spans="1:2">
      <c r="A241" s="34" t="s">
        <v>865</v>
      </c>
      <c r="B241" s="34">
        <v>1138</v>
      </c>
    </row>
    <row r="242" spans="1:2">
      <c r="A242" s="34" t="s">
        <v>866</v>
      </c>
      <c r="B242" s="34">
        <v>1154</v>
      </c>
    </row>
    <row r="243" spans="1:2">
      <c r="A243" s="34" t="s">
        <v>867</v>
      </c>
      <c r="B243" s="34">
        <v>1166</v>
      </c>
    </row>
    <row r="244" spans="1:2">
      <c r="A244" s="34" t="s">
        <v>868</v>
      </c>
      <c r="B244" s="34">
        <v>956</v>
      </c>
    </row>
    <row r="245" spans="1:2">
      <c r="A245" s="34" t="s">
        <v>869</v>
      </c>
      <c r="B245" s="34">
        <v>957</v>
      </c>
    </row>
    <row r="246" spans="1:2">
      <c r="A246" s="34" t="s">
        <v>870</v>
      </c>
      <c r="B246" s="34">
        <v>958</v>
      </c>
    </row>
    <row r="247" spans="1:2">
      <c r="A247" s="34" t="s">
        <v>871</v>
      </c>
      <c r="B247" s="34">
        <v>959</v>
      </c>
    </row>
    <row r="248" spans="1:2">
      <c r="A248" s="34" t="s">
        <v>872</v>
      </c>
      <c r="B248" s="34">
        <v>960</v>
      </c>
    </row>
    <row r="249" spans="1:2">
      <c r="A249" s="34" t="s">
        <v>873</v>
      </c>
      <c r="B249" s="34">
        <v>961</v>
      </c>
    </row>
    <row r="250" spans="1:2">
      <c r="A250" s="34" t="s">
        <v>874</v>
      </c>
      <c r="B250" s="34">
        <v>962</v>
      </c>
    </row>
    <row r="251" spans="1:2">
      <c r="A251" s="34" t="s">
        <v>875</v>
      </c>
      <c r="B251" s="34">
        <v>963</v>
      </c>
    </row>
    <row r="252" spans="1:2">
      <c r="A252" s="34" t="s">
        <v>104</v>
      </c>
      <c r="B252" s="34">
        <v>964</v>
      </c>
    </row>
    <row r="253" spans="1:2">
      <c r="A253" s="34" t="s">
        <v>876</v>
      </c>
      <c r="B253" s="34">
        <v>965</v>
      </c>
    </row>
    <row r="254" spans="1:2">
      <c r="A254" s="34" t="s">
        <v>877</v>
      </c>
      <c r="B254" s="34">
        <v>966</v>
      </c>
    </row>
    <row r="255" spans="1:2">
      <c r="A255" s="34" t="s">
        <v>878</v>
      </c>
      <c r="B255" s="34">
        <v>967</v>
      </c>
    </row>
    <row r="256" spans="1:2">
      <c r="A256" s="34" t="s">
        <v>879</v>
      </c>
      <c r="B256" s="34">
        <v>1315</v>
      </c>
    </row>
    <row r="257" spans="1:2">
      <c r="A257" s="34" t="s">
        <v>880</v>
      </c>
      <c r="B257" s="34">
        <v>968</v>
      </c>
    </row>
    <row r="258" spans="1:2">
      <c r="A258" s="34" t="s">
        <v>881</v>
      </c>
      <c r="B258" s="34">
        <v>970</v>
      </c>
    </row>
    <row r="259" spans="1:2">
      <c r="A259" s="34" t="s">
        <v>882</v>
      </c>
      <c r="B259" s="34">
        <v>971</v>
      </c>
    </row>
    <row r="260" spans="1:2">
      <c r="A260" s="34" t="s">
        <v>105</v>
      </c>
      <c r="B260" s="34">
        <v>972</v>
      </c>
    </row>
    <row r="261" spans="1:2">
      <c r="A261" s="34" t="s">
        <v>883</v>
      </c>
      <c r="B261" s="34">
        <v>973</v>
      </c>
    </row>
    <row r="262" spans="1:2">
      <c r="A262" s="34" t="s">
        <v>884</v>
      </c>
      <c r="B262" s="34">
        <v>974</v>
      </c>
    </row>
    <row r="263" spans="1:2">
      <c r="A263" s="34" t="s">
        <v>885</v>
      </c>
      <c r="B263" s="34">
        <v>975</v>
      </c>
    </row>
    <row r="264" spans="1:2">
      <c r="A264" s="34" t="s">
        <v>886</v>
      </c>
      <c r="B264" s="34">
        <v>976</v>
      </c>
    </row>
    <row r="265" spans="1:2">
      <c r="A265" s="34" t="s">
        <v>887</v>
      </c>
      <c r="B265" s="34">
        <v>977</v>
      </c>
    </row>
    <row r="266" spans="1:2">
      <c r="A266" s="34" t="s">
        <v>888</v>
      </c>
      <c r="B266" s="34">
        <v>978</v>
      </c>
    </row>
    <row r="267" spans="1:2">
      <c r="A267" s="34" t="s">
        <v>889</v>
      </c>
      <c r="B267" s="34">
        <v>979</v>
      </c>
    </row>
    <row r="268" spans="1:2">
      <c r="A268" s="34" t="s">
        <v>890</v>
      </c>
      <c r="B268" s="34">
        <v>980</v>
      </c>
    </row>
    <row r="269" spans="1:2">
      <c r="A269" s="34" t="s">
        <v>891</v>
      </c>
      <c r="B269" s="34">
        <v>981</v>
      </c>
    </row>
    <row r="270" spans="1:2">
      <c r="A270" s="34" t="s">
        <v>106</v>
      </c>
      <c r="B270" s="34">
        <v>982</v>
      </c>
    </row>
    <row r="271" spans="1:2">
      <c r="A271" s="34" t="s">
        <v>892</v>
      </c>
      <c r="B271" s="34">
        <v>1159</v>
      </c>
    </row>
    <row r="272" spans="1:2">
      <c r="A272" s="34" t="s">
        <v>893</v>
      </c>
      <c r="B272" s="34">
        <v>1183</v>
      </c>
    </row>
    <row r="273" spans="1:2">
      <c r="A273" s="34" t="s">
        <v>894</v>
      </c>
      <c r="B273" s="34">
        <v>1308</v>
      </c>
    </row>
    <row r="274" spans="1:2">
      <c r="A274" s="34" t="s">
        <v>895</v>
      </c>
      <c r="B274" s="34">
        <v>984</v>
      </c>
    </row>
    <row r="275" spans="1:2">
      <c r="A275" s="34" t="s">
        <v>896</v>
      </c>
      <c r="B275" s="34">
        <v>985</v>
      </c>
    </row>
    <row r="276" spans="1:2">
      <c r="A276" s="34" t="s">
        <v>897</v>
      </c>
      <c r="B276" s="34">
        <v>986</v>
      </c>
    </row>
    <row r="277" spans="1:2">
      <c r="A277" s="34" t="s">
        <v>898</v>
      </c>
      <c r="B277" s="34">
        <v>987</v>
      </c>
    </row>
    <row r="278" spans="1:2">
      <c r="A278" s="34" t="s">
        <v>899</v>
      </c>
      <c r="B278" s="34">
        <v>988</v>
      </c>
    </row>
    <row r="279" spans="1:2">
      <c r="A279" s="34" t="s">
        <v>900</v>
      </c>
      <c r="B279" s="34">
        <v>989</v>
      </c>
    </row>
    <row r="280" spans="1:2">
      <c r="A280" s="34" t="s">
        <v>901</v>
      </c>
      <c r="B280" s="34">
        <v>990</v>
      </c>
    </row>
    <row r="281" spans="1:2">
      <c r="A281" s="34" t="s">
        <v>902</v>
      </c>
      <c r="B281" s="34">
        <v>991</v>
      </c>
    </row>
    <row r="282" spans="1:2">
      <c r="A282" s="34" t="s">
        <v>903</v>
      </c>
      <c r="B282" s="34">
        <v>992</v>
      </c>
    </row>
    <row r="283" spans="1:2">
      <c r="A283" s="34" t="s">
        <v>904</v>
      </c>
      <c r="B283" s="34">
        <v>993</v>
      </c>
    </row>
    <row r="284" spans="1:2">
      <c r="A284" s="34" t="s">
        <v>905</v>
      </c>
      <c r="B284" s="34">
        <v>994</v>
      </c>
    </row>
    <row r="285" spans="1:2">
      <c r="A285" s="34" t="s">
        <v>906</v>
      </c>
      <c r="B285" s="34">
        <v>995</v>
      </c>
    </row>
    <row r="286" spans="1:2">
      <c r="A286" s="34" t="s">
        <v>907</v>
      </c>
      <c r="B286" s="34">
        <v>1181</v>
      </c>
    </row>
    <row r="287" spans="1:2">
      <c r="A287" s="34" t="s">
        <v>107</v>
      </c>
      <c r="B287" s="34">
        <v>996</v>
      </c>
    </row>
    <row r="288" spans="1:2">
      <c r="A288" s="34" t="s">
        <v>908</v>
      </c>
      <c r="B288" s="34">
        <v>997</v>
      </c>
    </row>
    <row r="289" spans="1:2">
      <c r="A289" s="34" t="s">
        <v>909</v>
      </c>
      <c r="B289" s="34">
        <v>998</v>
      </c>
    </row>
    <row r="290" spans="1:2">
      <c r="A290" s="34" t="s">
        <v>910</v>
      </c>
      <c r="B290" s="34">
        <v>999</v>
      </c>
    </row>
    <row r="291" spans="1:2">
      <c r="A291" s="34" t="s">
        <v>911</v>
      </c>
      <c r="B291" s="34">
        <v>1000</v>
      </c>
    </row>
    <row r="292" spans="1:2">
      <c r="A292" s="34" t="s">
        <v>912</v>
      </c>
      <c r="B292" s="34">
        <v>1001</v>
      </c>
    </row>
    <row r="293" spans="1:2">
      <c r="A293" s="34" t="s">
        <v>913</v>
      </c>
      <c r="B293" s="34">
        <v>1002</v>
      </c>
    </row>
    <row r="294" spans="1:2">
      <c r="A294" s="34" t="s">
        <v>914</v>
      </c>
      <c r="B294" s="34">
        <v>1004</v>
      </c>
    </row>
    <row r="295" spans="1:2">
      <c r="A295" s="34" t="s">
        <v>915</v>
      </c>
      <c r="B295" s="34">
        <v>1005</v>
      </c>
    </row>
    <row r="296" spans="1:2">
      <c r="A296" s="34" t="s">
        <v>916</v>
      </c>
      <c r="B296" s="34">
        <v>1006</v>
      </c>
    </row>
    <row r="297" spans="1:2">
      <c r="A297" s="34" t="s">
        <v>917</v>
      </c>
      <c r="B297" s="34">
        <v>1007</v>
      </c>
    </row>
    <row r="298" spans="1:2">
      <c r="A298" s="34" t="s">
        <v>918</v>
      </c>
      <c r="B298" s="34">
        <v>1008</v>
      </c>
    </row>
    <row r="299" spans="1:2">
      <c r="A299" s="34" t="s">
        <v>919</v>
      </c>
      <c r="B299" s="34">
        <v>1009</v>
      </c>
    </row>
    <row r="300" spans="1:2">
      <c r="A300" s="34" t="s">
        <v>108</v>
      </c>
      <c r="B300" s="34">
        <v>1010</v>
      </c>
    </row>
    <row r="301" spans="1:2">
      <c r="A301" s="34" t="s">
        <v>109</v>
      </c>
      <c r="B301" s="34">
        <v>1160</v>
      </c>
    </row>
    <row r="302" spans="1:2">
      <c r="A302" s="34" t="s">
        <v>920</v>
      </c>
      <c r="B302" s="34">
        <v>1184</v>
      </c>
    </row>
    <row r="303" spans="1:2">
      <c r="A303" s="34" t="s">
        <v>921</v>
      </c>
      <c r="B303" s="34">
        <v>1553</v>
      </c>
    </row>
    <row r="304" spans="1:2">
      <c r="A304" s="34" t="s">
        <v>922</v>
      </c>
      <c r="B304" s="34">
        <v>1012</v>
      </c>
    </row>
    <row r="305" spans="1:2">
      <c r="A305" s="34" t="s">
        <v>923</v>
      </c>
      <c r="B305" s="34">
        <v>1013</v>
      </c>
    </row>
    <row r="306" spans="1:2">
      <c r="A306" s="34" t="s">
        <v>924</v>
      </c>
      <c r="B306" s="34">
        <v>1014</v>
      </c>
    </row>
    <row r="307" spans="1:2">
      <c r="A307" s="34" t="s">
        <v>925</v>
      </c>
      <c r="B307" s="34">
        <v>1015</v>
      </c>
    </row>
    <row r="308" spans="1:2">
      <c r="A308" s="34" t="s">
        <v>926</v>
      </c>
      <c r="B308" s="34">
        <v>1016</v>
      </c>
    </row>
    <row r="309" spans="1:2">
      <c r="A309" s="34" t="s">
        <v>927</v>
      </c>
      <c r="B309" s="34">
        <v>1017</v>
      </c>
    </row>
    <row r="310" spans="1:2">
      <c r="A310" s="34" t="s">
        <v>928</v>
      </c>
      <c r="B310" s="34">
        <v>1018</v>
      </c>
    </row>
    <row r="311" spans="1:2">
      <c r="A311" s="34" t="s">
        <v>929</v>
      </c>
      <c r="B311" s="34">
        <v>1019</v>
      </c>
    </row>
    <row r="312" spans="1:2">
      <c r="A312" s="34" t="s">
        <v>930</v>
      </c>
      <c r="B312" s="34">
        <v>1020</v>
      </c>
    </row>
    <row r="313" spans="1:2">
      <c r="A313" s="34" t="s">
        <v>931</v>
      </c>
      <c r="B313" s="34">
        <v>1021</v>
      </c>
    </row>
    <row r="314" spans="1:2">
      <c r="A314" s="34" t="s">
        <v>932</v>
      </c>
      <c r="B314" s="34">
        <v>1022</v>
      </c>
    </row>
    <row r="315" spans="1:2">
      <c r="A315" s="34" t="s">
        <v>110</v>
      </c>
      <c r="B315" s="34">
        <v>1177</v>
      </c>
    </row>
    <row r="316" spans="1:2">
      <c r="A316" s="34" t="s">
        <v>933</v>
      </c>
      <c r="B316" s="34">
        <v>1182</v>
      </c>
    </row>
    <row r="317" spans="1:2">
      <c r="A317" s="34" t="s">
        <v>934</v>
      </c>
      <c r="B317" s="34">
        <v>1025</v>
      </c>
    </row>
    <row r="318" spans="1:2">
      <c r="A318" s="34" t="s">
        <v>935</v>
      </c>
      <c r="B318" s="34">
        <v>1026</v>
      </c>
    </row>
    <row r="319" spans="1:2">
      <c r="A319" s="34" t="s">
        <v>936</v>
      </c>
      <c r="B319" s="34">
        <v>1027</v>
      </c>
    </row>
    <row r="320" spans="1:2">
      <c r="A320" s="34" t="s">
        <v>937</v>
      </c>
      <c r="B320" s="34">
        <v>1028</v>
      </c>
    </row>
    <row r="321" spans="1:2">
      <c r="A321" s="34" t="s">
        <v>112</v>
      </c>
      <c r="B321" s="34">
        <v>1029</v>
      </c>
    </row>
    <row r="322" spans="1:2">
      <c r="A322" s="34" t="s">
        <v>938</v>
      </c>
      <c r="B322" s="34">
        <v>1030</v>
      </c>
    </row>
    <row r="323" spans="1:2">
      <c r="A323" s="34" t="s">
        <v>113</v>
      </c>
      <c r="B323" s="34">
        <v>1031</v>
      </c>
    </row>
    <row r="324" spans="1:2">
      <c r="A324" s="34" t="s">
        <v>939</v>
      </c>
      <c r="B324" s="34">
        <v>1032</v>
      </c>
    </row>
    <row r="325" spans="1:2">
      <c r="A325" s="34" t="s">
        <v>940</v>
      </c>
      <c r="B325" s="34">
        <v>1033</v>
      </c>
    </row>
    <row r="326" spans="1:2">
      <c r="A326" s="34" t="s">
        <v>941</v>
      </c>
      <c r="B326" s="34">
        <v>1034</v>
      </c>
    </row>
    <row r="327" spans="1:2">
      <c r="A327" s="34" t="s">
        <v>115</v>
      </c>
      <c r="B327" s="34">
        <v>1035</v>
      </c>
    </row>
    <row r="328" spans="1:2">
      <c r="A328" s="34" t="s">
        <v>942</v>
      </c>
      <c r="B328" s="34">
        <v>1036</v>
      </c>
    </row>
    <row r="329" spans="1:2">
      <c r="A329" s="34" t="s">
        <v>943</v>
      </c>
      <c r="B329" s="34">
        <v>1037</v>
      </c>
    </row>
    <row r="330" spans="1:2">
      <c r="A330" s="34" t="s">
        <v>944</v>
      </c>
      <c r="B330" s="34">
        <v>1038</v>
      </c>
    </row>
    <row r="331" spans="1:2">
      <c r="A331" s="34" t="s">
        <v>945</v>
      </c>
      <c r="B331" s="34">
        <v>1039</v>
      </c>
    </row>
    <row r="332" spans="1:2">
      <c r="A332" s="34" t="s">
        <v>946</v>
      </c>
      <c r="B332" s="34">
        <v>1158</v>
      </c>
    </row>
    <row r="333" spans="1:2">
      <c r="A333" s="34" t="s">
        <v>947</v>
      </c>
      <c r="B333" s="34">
        <v>1164</v>
      </c>
    </row>
    <row r="334" spans="1:2">
      <c r="A334" s="34" t="s">
        <v>948</v>
      </c>
      <c r="B334" s="34">
        <v>1294</v>
      </c>
    </row>
    <row r="335" spans="1:2">
      <c r="A335" s="34" t="s">
        <v>949</v>
      </c>
      <c r="B335" s="34">
        <v>1042</v>
      </c>
    </row>
    <row r="336" spans="1:2">
      <c r="A336" s="34" t="s">
        <v>111</v>
      </c>
      <c r="B336" s="34">
        <v>1043</v>
      </c>
    </row>
    <row r="337" spans="1:2">
      <c r="A337" s="34" t="s">
        <v>950</v>
      </c>
      <c r="B337" s="34">
        <v>1044</v>
      </c>
    </row>
    <row r="338" spans="1:2">
      <c r="A338" s="34" t="s">
        <v>114</v>
      </c>
      <c r="B338" s="34">
        <v>1045</v>
      </c>
    </row>
    <row r="339" spans="1:2">
      <c r="A339" s="34" t="s">
        <v>951</v>
      </c>
      <c r="B339" s="34">
        <v>1046</v>
      </c>
    </row>
    <row r="340" spans="1:2">
      <c r="A340" s="34" t="s">
        <v>952</v>
      </c>
      <c r="B340" s="34">
        <v>1047</v>
      </c>
    </row>
    <row r="341" spans="1:2">
      <c r="A341" s="34" t="s">
        <v>953</v>
      </c>
      <c r="B341" s="34">
        <v>1048</v>
      </c>
    </row>
    <row r="342" spans="1:2">
      <c r="A342" s="34" t="s">
        <v>954</v>
      </c>
      <c r="B342" s="34">
        <v>1049</v>
      </c>
    </row>
    <row r="343" spans="1:2">
      <c r="A343" s="34" t="s">
        <v>955</v>
      </c>
      <c r="B343" s="34">
        <v>1051</v>
      </c>
    </row>
    <row r="344" spans="1:2">
      <c r="A344" s="34" t="s">
        <v>956</v>
      </c>
      <c r="B344" s="34">
        <v>1052</v>
      </c>
    </row>
    <row r="345" spans="1:2">
      <c r="A345" s="34" t="s">
        <v>957</v>
      </c>
      <c r="B345" s="34">
        <v>1053</v>
      </c>
    </row>
    <row r="346" spans="1:2">
      <c r="A346" s="34" t="s">
        <v>101</v>
      </c>
      <c r="B346" s="34">
        <v>1300</v>
      </c>
    </row>
    <row r="347" spans="1:2">
      <c r="A347" s="34" t="s">
        <v>958</v>
      </c>
      <c r="B347" s="34">
        <v>1563</v>
      </c>
    </row>
    <row r="348" spans="1:2">
      <c r="A348" s="34" t="s">
        <v>959</v>
      </c>
      <c r="B348" s="34">
        <v>1054</v>
      </c>
    </row>
    <row r="349" spans="1:2">
      <c r="A349" s="34" t="s">
        <v>960</v>
      </c>
      <c r="B349" s="34">
        <v>1055</v>
      </c>
    </row>
    <row r="350" spans="1:2">
      <c r="A350" s="34" t="s">
        <v>961</v>
      </c>
      <c r="B350" s="34">
        <v>1056</v>
      </c>
    </row>
    <row r="351" spans="1:2">
      <c r="A351" s="34" t="s">
        <v>117</v>
      </c>
      <c r="B351" s="34">
        <v>1057</v>
      </c>
    </row>
    <row r="352" spans="1:2">
      <c r="A352" s="34" t="s">
        <v>962</v>
      </c>
      <c r="B352" s="34">
        <v>1058</v>
      </c>
    </row>
    <row r="353" spans="1:2">
      <c r="A353" s="34" t="s">
        <v>963</v>
      </c>
      <c r="B353" s="34">
        <v>1059</v>
      </c>
    </row>
    <row r="354" spans="1:2">
      <c r="A354" s="34" t="s">
        <v>964</v>
      </c>
      <c r="B354" s="34">
        <v>1060</v>
      </c>
    </row>
    <row r="355" spans="1:2">
      <c r="A355" s="34" t="s">
        <v>118</v>
      </c>
      <c r="B355" s="34">
        <v>1061</v>
      </c>
    </row>
    <row r="356" spans="1:2">
      <c r="A356" s="34" t="s">
        <v>965</v>
      </c>
      <c r="B356" s="34">
        <v>1062</v>
      </c>
    </row>
    <row r="357" spans="1:2">
      <c r="A357" s="34" t="s">
        <v>966</v>
      </c>
      <c r="B357" s="34">
        <v>1063</v>
      </c>
    </row>
    <row r="358" spans="1:2">
      <c r="A358" s="34" t="s">
        <v>967</v>
      </c>
      <c r="B358" s="34">
        <v>1064</v>
      </c>
    </row>
    <row r="359" spans="1:2">
      <c r="A359" s="34" t="s">
        <v>121</v>
      </c>
      <c r="B359" s="34">
        <v>1065</v>
      </c>
    </row>
    <row r="360" spans="1:2">
      <c r="A360" s="34" t="s">
        <v>122</v>
      </c>
      <c r="B360" s="34">
        <v>1066</v>
      </c>
    </row>
    <row r="361" spans="1:2">
      <c r="A361" s="34" t="s">
        <v>968</v>
      </c>
      <c r="B361" s="34">
        <v>1067</v>
      </c>
    </row>
    <row r="362" spans="1:2">
      <c r="A362" s="34" t="s">
        <v>969</v>
      </c>
      <c r="B362" s="34">
        <v>1068</v>
      </c>
    </row>
    <row r="363" spans="1:2">
      <c r="A363" s="34" t="s">
        <v>970</v>
      </c>
      <c r="B363" s="34">
        <v>1069</v>
      </c>
    </row>
    <row r="364" spans="1:2">
      <c r="A364" s="34" t="s">
        <v>971</v>
      </c>
      <c r="B364" s="34">
        <v>1285</v>
      </c>
    </row>
    <row r="365" spans="1:2">
      <c r="A365" s="34" t="s">
        <v>116</v>
      </c>
      <c r="B365" s="34">
        <v>1070</v>
      </c>
    </row>
    <row r="366" spans="1:2">
      <c r="A366" s="34" t="s">
        <v>972</v>
      </c>
      <c r="B366" s="34">
        <v>1071</v>
      </c>
    </row>
    <row r="367" spans="1:2">
      <c r="A367" s="34" t="s">
        <v>973</v>
      </c>
      <c r="B367" s="34">
        <v>1072</v>
      </c>
    </row>
    <row r="368" spans="1:2">
      <c r="A368" s="34" t="s">
        <v>119</v>
      </c>
      <c r="B368" s="34">
        <v>1073</v>
      </c>
    </row>
    <row r="369" spans="1:2">
      <c r="A369" s="34" t="s">
        <v>974</v>
      </c>
      <c r="B369" s="34">
        <v>1075</v>
      </c>
    </row>
    <row r="370" spans="1:2">
      <c r="A370" s="34" t="s">
        <v>975</v>
      </c>
      <c r="B370" s="34">
        <v>1076</v>
      </c>
    </row>
    <row r="371" spans="1:2">
      <c r="A371" s="34" t="s">
        <v>120</v>
      </c>
      <c r="B371" s="34">
        <v>1077</v>
      </c>
    </row>
    <row r="372" spans="1:2">
      <c r="A372" s="34" t="s">
        <v>976</v>
      </c>
      <c r="B372" s="34">
        <v>1078</v>
      </c>
    </row>
    <row r="373" spans="1:2">
      <c r="A373" s="34" t="s">
        <v>707</v>
      </c>
      <c r="B373" s="34">
        <v>1079</v>
      </c>
    </row>
    <row r="374" spans="1:2">
      <c r="A374" s="34" t="s">
        <v>977</v>
      </c>
      <c r="B374" s="34">
        <v>1080</v>
      </c>
    </row>
    <row r="375" spans="1:2">
      <c r="A375" s="34" t="s">
        <v>978</v>
      </c>
      <c r="B375" s="34">
        <v>1081</v>
      </c>
    </row>
    <row r="376" spans="1:2">
      <c r="A376" s="34" t="s">
        <v>979</v>
      </c>
      <c r="B376" s="34">
        <v>1153</v>
      </c>
    </row>
    <row r="377" spans="1:2">
      <c r="A377" s="34" t="s">
        <v>980</v>
      </c>
      <c r="B377" s="34">
        <v>1560</v>
      </c>
    </row>
    <row r="378" spans="1:2">
      <c r="A378" s="34" t="s">
        <v>981</v>
      </c>
      <c r="B378" s="34">
        <v>880</v>
      </c>
    </row>
    <row r="379" spans="1:2">
      <c r="A379" s="34" t="s">
        <v>982</v>
      </c>
      <c r="B379" s="34">
        <v>860</v>
      </c>
    </row>
    <row r="380" spans="1:2">
      <c r="A380" s="34" t="s">
        <v>983</v>
      </c>
      <c r="B380" s="34">
        <v>838</v>
      </c>
    </row>
    <row r="381" spans="1:2">
      <c r="A381" s="34" t="s">
        <v>984</v>
      </c>
      <c r="B381" s="34">
        <v>875</v>
      </c>
    </row>
    <row r="382" spans="1:2">
      <c r="A382" s="34" t="s">
        <v>985</v>
      </c>
      <c r="B382" s="34">
        <v>1083</v>
      </c>
    </row>
    <row r="383" spans="1:2">
      <c r="A383" s="34" t="s">
        <v>986</v>
      </c>
      <c r="B383" s="34">
        <v>872</v>
      </c>
    </row>
    <row r="384" spans="1:2">
      <c r="A384" s="34" t="s">
        <v>987</v>
      </c>
      <c r="B384" s="34">
        <v>871</v>
      </c>
    </row>
    <row r="385" spans="1:2">
      <c r="A385" s="34" t="s">
        <v>130</v>
      </c>
      <c r="B385" s="34">
        <v>865</v>
      </c>
    </row>
    <row r="386" spans="1:2">
      <c r="A386" s="34" t="s">
        <v>988</v>
      </c>
      <c r="B386" s="34">
        <v>832</v>
      </c>
    </row>
    <row r="387" spans="1:2">
      <c r="A387" s="34" t="s">
        <v>989</v>
      </c>
      <c r="B387" s="34">
        <v>1142</v>
      </c>
    </row>
    <row r="388" spans="1:2">
      <c r="A388" s="34" t="s">
        <v>881</v>
      </c>
      <c r="B388" s="34">
        <v>1200</v>
      </c>
    </row>
    <row r="389" spans="1:2">
      <c r="A389" s="34" t="s">
        <v>990</v>
      </c>
      <c r="B389" s="34">
        <v>1201</v>
      </c>
    </row>
    <row r="390" spans="1:2">
      <c r="A390" s="34" t="s">
        <v>991</v>
      </c>
      <c r="B390" s="34">
        <v>1302</v>
      </c>
    </row>
    <row r="391" spans="1:2">
      <c r="A391" s="34" t="s">
        <v>992</v>
      </c>
      <c r="B391" s="34">
        <v>1306</v>
      </c>
    </row>
    <row r="392" spans="1:2">
      <c r="A392" s="34" t="s">
        <v>993</v>
      </c>
      <c r="B392" s="34">
        <v>830</v>
      </c>
    </row>
    <row r="393" spans="1:2">
      <c r="A393" s="34" t="s">
        <v>994</v>
      </c>
      <c r="B393" s="34">
        <v>848</v>
      </c>
    </row>
    <row r="394" spans="1:2">
      <c r="A394" s="34" t="s">
        <v>995</v>
      </c>
      <c r="B394" s="34">
        <v>1085</v>
      </c>
    </row>
    <row r="395" spans="1:2">
      <c r="A395" s="34" t="s">
        <v>996</v>
      </c>
      <c r="B395" s="34">
        <v>882</v>
      </c>
    </row>
    <row r="396" spans="1:2">
      <c r="A396" s="34" t="s">
        <v>131</v>
      </c>
      <c r="B396" s="34">
        <v>874</v>
      </c>
    </row>
    <row r="397" spans="1:2">
      <c r="A397" s="34" t="s">
        <v>129</v>
      </c>
      <c r="B397" s="34">
        <v>855</v>
      </c>
    </row>
    <row r="398" spans="1:2">
      <c r="A398" s="34" t="s">
        <v>997</v>
      </c>
      <c r="B398" s="34">
        <v>822</v>
      </c>
    </row>
    <row r="399" spans="1:2">
      <c r="A399" s="34" t="s">
        <v>998</v>
      </c>
      <c r="B399" s="34">
        <v>825</v>
      </c>
    </row>
    <row r="400" spans="1:2">
      <c r="A400" s="34" t="s">
        <v>999</v>
      </c>
      <c r="B400" s="34">
        <v>1172</v>
      </c>
    </row>
    <row r="401" spans="1:2">
      <c r="A401" s="34" t="s">
        <v>128</v>
      </c>
      <c r="B401" s="34">
        <v>842</v>
      </c>
    </row>
    <row r="402" spans="1:2">
      <c r="A402" s="34" t="s">
        <v>1000</v>
      </c>
      <c r="B402" s="34">
        <v>1190</v>
      </c>
    </row>
    <row r="403" spans="1:2">
      <c r="A403" s="34" t="s">
        <v>132</v>
      </c>
      <c r="B403" s="34">
        <v>1194</v>
      </c>
    </row>
    <row r="404" spans="1:2">
      <c r="A404" s="34" t="s">
        <v>1001</v>
      </c>
      <c r="B404" s="34">
        <v>1301</v>
      </c>
    </row>
    <row r="405" spans="1:2">
      <c r="A405" s="34" t="s">
        <v>1002</v>
      </c>
      <c r="B405" s="34">
        <v>1304</v>
      </c>
    </row>
    <row r="406" spans="1:2">
      <c r="A406" s="34" t="s">
        <v>1003</v>
      </c>
      <c r="B406" s="34">
        <v>1539</v>
      </c>
    </row>
    <row r="407" spans="1:2">
      <c r="A407" s="34" t="s">
        <v>1004</v>
      </c>
      <c r="B407" s="34">
        <v>1561</v>
      </c>
    </row>
    <row r="408" spans="1:2">
      <c r="A408" s="34" t="s">
        <v>1005</v>
      </c>
      <c r="B408" s="34">
        <v>819</v>
      </c>
    </row>
    <row r="409" spans="1:2">
      <c r="A409" s="34" t="s">
        <v>1006</v>
      </c>
      <c r="B409" s="34">
        <v>824</v>
      </c>
    </row>
    <row r="410" spans="1:2">
      <c r="A410" s="34" t="s">
        <v>1007</v>
      </c>
      <c r="B410" s="34">
        <v>863</v>
      </c>
    </row>
    <row r="411" spans="1:2">
      <c r="A411" s="34" t="s">
        <v>1008</v>
      </c>
      <c r="B411" s="34">
        <v>890</v>
      </c>
    </row>
    <row r="412" spans="1:2">
      <c r="A412" s="34" t="s">
        <v>136</v>
      </c>
      <c r="B412" s="34">
        <v>938</v>
      </c>
    </row>
    <row r="413" spans="1:2">
      <c r="A413" s="34" t="s">
        <v>137</v>
      </c>
      <c r="B413" s="34">
        <v>1128</v>
      </c>
    </row>
    <row r="414" spans="1:2">
      <c r="A414" s="34" t="s">
        <v>1009</v>
      </c>
      <c r="B414" s="34">
        <v>854</v>
      </c>
    </row>
    <row r="415" spans="1:2">
      <c r="A415" s="34" t="s">
        <v>1010</v>
      </c>
      <c r="B415" s="34">
        <v>893</v>
      </c>
    </row>
    <row r="416" spans="1:2">
      <c r="A416" s="34" t="s">
        <v>133</v>
      </c>
      <c r="B416" s="34">
        <v>853</v>
      </c>
    </row>
    <row r="417" spans="1:2">
      <c r="A417" s="34" t="s">
        <v>1011</v>
      </c>
      <c r="B417" s="34">
        <v>837</v>
      </c>
    </row>
    <row r="418" spans="1:2">
      <c r="A418" s="34" t="s">
        <v>1012</v>
      </c>
      <c r="B418" s="34">
        <v>892</v>
      </c>
    </row>
    <row r="419" spans="1:2">
      <c r="A419" s="34" t="s">
        <v>1013</v>
      </c>
      <c r="B419" s="34">
        <v>1193</v>
      </c>
    </row>
    <row r="420" spans="1:2">
      <c r="A420" s="34" t="s">
        <v>1014</v>
      </c>
      <c r="B420" s="34">
        <v>1195</v>
      </c>
    </row>
    <row r="421" spans="1:2">
      <c r="A421" s="34" t="s">
        <v>1015</v>
      </c>
      <c r="B421" s="34">
        <v>1284</v>
      </c>
    </row>
    <row r="422" spans="1:2">
      <c r="A422" s="34" t="s">
        <v>1016</v>
      </c>
      <c r="B422" s="34">
        <v>1288</v>
      </c>
    </row>
    <row r="423" spans="1:2">
      <c r="A423" s="34" t="s">
        <v>1017</v>
      </c>
      <c r="B423" s="34">
        <v>820</v>
      </c>
    </row>
    <row r="424" spans="1:2">
      <c r="A424" s="34" t="s">
        <v>1018</v>
      </c>
      <c r="B424" s="34">
        <v>818</v>
      </c>
    </row>
    <row r="425" spans="1:2">
      <c r="A425" s="34" t="s">
        <v>1019</v>
      </c>
      <c r="B425" s="34">
        <v>870</v>
      </c>
    </row>
    <row r="426" spans="1:2">
      <c r="A426" s="34" t="s">
        <v>1020</v>
      </c>
      <c r="B426" s="34">
        <v>883</v>
      </c>
    </row>
    <row r="427" spans="1:2">
      <c r="A427" s="34" t="s">
        <v>1021</v>
      </c>
      <c r="B427" s="34">
        <v>926</v>
      </c>
    </row>
    <row r="428" spans="1:2">
      <c r="A428" s="34" t="s">
        <v>1022</v>
      </c>
      <c r="B428" s="34">
        <v>826</v>
      </c>
    </row>
    <row r="429" spans="1:2">
      <c r="A429" s="34" t="s">
        <v>1023</v>
      </c>
      <c r="B429" s="34">
        <v>885</v>
      </c>
    </row>
    <row r="430" spans="1:2">
      <c r="A430" s="34" t="s">
        <v>1024</v>
      </c>
      <c r="B430" s="34">
        <v>859</v>
      </c>
    </row>
    <row r="431" spans="1:2">
      <c r="A431" s="34" t="s">
        <v>1025</v>
      </c>
      <c r="B431" s="34">
        <v>850</v>
      </c>
    </row>
    <row r="432" spans="1:2">
      <c r="A432" s="34" t="s">
        <v>134</v>
      </c>
      <c r="B432" s="34">
        <v>856</v>
      </c>
    </row>
    <row r="433" spans="1:2">
      <c r="A433" s="34" t="s">
        <v>135</v>
      </c>
      <c r="B433" s="34">
        <v>881</v>
      </c>
    </row>
    <row r="434" spans="1:2">
      <c r="A434" s="34" t="s">
        <v>1026</v>
      </c>
      <c r="B434" s="34">
        <v>846</v>
      </c>
    </row>
    <row r="435" spans="1:2">
      <c r="A435" s="34" t="s">
        <v>138</v>
      </c>
      <c r="B435" s="34">
        <v>1186</v>
      </c>
    </row>
    <row r="436" spans="1:2">
      <c r="A436" s="34" t="s">
        <v>1027</v>
      </c>
      <c r="B436" s="34">
        <v>1202</v>
      </c>
    </row>
    <row r="437" spans="1:2">
      <c r="A437" s="34" t="s">
        <v>1028</v>
      </c>
      <c r="B437" s="34">
        <v>1281</v>
      </c>
    </row>
    <row r="438" spans="1:2">
      <c r="A438" s="34" t="s">
        <v>1029</v>
      </c>
      <c r="B438" s="34">
        <v>1562</v>
      </c>
    </row>
    <row r="439" spans="1:2">
      <c r="A439" s="34" t="s">
        <v>1030</v>
      </c>
      <c r="B439" s="34">
        <v>889</v>
      </c>
    </row>
    <row r="440" spans="1:2">
      <c r="A440" s="34" t="s">
        <v>1031</v>
      </c>
      <c r="B440" s="34">
        <v>835</v>
      </c>
    </row>
    <row r="441" spans="1:2">
      <c r="A441" s="34" t="s">
        <v>1032</v>
      </c>
      <c r="B441" s="34">
        <v>857</v>
      </c>
    </row>
    <row r="442" spans="1:2">
      <c r="A442" s="34" t="s">
        <v>1033</v>
      </c>
      <c r="B442" s="34">
        <v>864</v>
      </c>
    </row>
    <row r="443" spans="1:2">
      <c r="A443" s="34" t="s">
        <v>1034</v>
      </c>
      <c r="B443" s="34">
        <v>914</v>
      </c>
    </row>
    <row r="444" spans="1:2">
      <c r="A444" s="34" t="s">
        <v>1035</v>
      </c>
      <c r="B444" s="34">
        <v>839</v>
      </c>
    </row>
    <row r="445" spans="1:2">
      <c r="A445" s="34" t="s">
        <v>1036</v>
      </c>
      <c r="B445" s="34">
        <v>888</v>
      </c>
    </row>
    <row r="446" spans="1:2">
      <c r="A446" s="34" t="s">
        <v>1037</v>
      </c>
      <c r="B446" s="34">
        <v>1082</v>
      </c>
    </row>
    <row r="447" spans="1:2">
      <c r="A447" s="34" t="s">
        <v>1038</v>
      </c>
      <c r="B447" s="34">
        <v>827</v>
      </c>
    </row>
    <row r="448" spans="1:2">
      <c r="A448" s="34" t="s">
        <v>1039</v>
      </c>
      <c r="B448" s="34">
        <v>844</v>
      </c>
    </row>
    <row r="449" spans="1:2">
      <c r="A449" s="34" t="s">
        <v>1040</v>
      </c>
      <c r="B449" s="34">
        <v>879</v>
      </c>
    </row>
    <row r="450" spans="1:2">
      <c r="A450" s="34" t="s">
        <v>1041</v>
      </c>
      <c r="B450" s="34">
        <v>1191</v>
      </c>
    </row>
    <row r="451" spans="1:2">
      <c r="A451" s="34" t="s">
        <v>1042</v>
      </c>
      <c r="B451" s="34">
        <v>1198</v>
      </c>
    </row>
    <row r="452" spans="1:2">
      <c r="A452" s="34" t="s">
        <v>1043</v>
      </c>
      <c r="B452" s="34">
        <v>1203</v>
      </c>
    </row>
    <row r="453" spans="1:2">
      <c r="A453" s="34" t="s">
        <v>1044</v>
      </c>
      <c r="B453" s="34">
        <v>1293</v>
      </c>
    </row>
    <row r="454" spans="1:2">
      <c r="A454" s="34" t="s">
        <v>1045</v>
      </c>
      <c r="B454" s="34">
        <v>1196</v>
      </c>
    </row>
    <row r="455" spans="1:2">
      <c r="A455" s="34" t="s">
        <v>1046</v>
      </c>
      <c r="B455" s="34">
        <v>821</v>
      </c>
    </row>
    <row r="456" spans="1:2">
      <c r="A456" s="34" t="s">
        <v>1047</v>
      </c>
      <c r="B456" s="34">
        <v>1143</v>
      </c>
    </row>
    <row r="457" spans="1:2">
      <c r="A457" s="34" t="s">
        <v>1048</v>
      </c>
      <c r="B457" s="34">
        <v>849</v>
      </c>
    </row>
    <row r="458" spans="1:2">
      <c r="A458" s="34" t="s">
        <v>1049</v>
      </c>
      <c r="B458" s="34">
        <v>861</v>
      </c>
    </row>
    <row r="459" spans="1:2">
      <c r="A459" s="34" t="s">
        <v>1050</v>
      </c>
      <c r="B459" s="34">
        <v>869</v>
      </c>
    </row>
    <row r="460" spans="1:2">
      <c r="A460" s="34" t="s">
        <v>1051</v>
      </c>
      <c r="B460" s="34">
        <v>845</v>
      </c>
    </row>
    <row r="461" spans="1:2">
      <c r="A461" s="34" t="s">
        <v>1052</v>
      </c>
      <c r="B461" s="34">
        <v>1155</v>
      </c>
    </row>
    <row r="462" spans="1:2">
      <c r="A462" s="34" t="s">
        <v>1053</v>
      </c>
      <c r="B462" s="34">
        <v>876</v>
      </c>
    </row>
    <row r="463" spans="1:2">
      <c r="A463" s="34" t="s">
        <v>1054</v>
      </c>
      <c r="B463" s="34">
        <v>852</v>
      </c>
    </row>
    <row r="464" spans="1:2">
      <c r="A464" s="34" t="s">
        <v>139</v>
      </c>
      <c r="B464" s="34">
        <v>878</v>
      </c>
    </row>
    <row r="465" spans="1:2">
      <c r="A465" s="34" t="s">
        <v>1055</v>
      </c>
      <c r="B465" s="34">
        <v>1188</v>
      </c>
    </row>
    <row r="466" spans="1:2">
      <c r="A466" s="34" t="s">
        <v>1056</v>
      </c>
      <c r="B466" s="34">
        <v>1197</v>
      </c>
    </row>
    <row r="467" spans="1:2">
      <c r="A467" s="34" t="s">
        <v>1057</v>
      </c>
      <c r="B467" s="34">
        <v>1299</v>
      </c>
    </row>
    <row r="468" spans="1:2">
      <c r="A468" s="34" t="s">
        <v>140</v>
      </c>
      <c r="B468" s="34">
        <v>1311</v>
      </c>
    </row>
    <row r="469" spans="1:2">
      <c r="A469" s="34" t="s">
        <v>1058</v>
      </c>
      <c r="B469" s="34">
        <v>1545</v>
      </c>
    </row>
    <row r="470" spans="1:2">
      <c r="A470" s="34" t="s">
        <v>1059</v>
      </c>
      <c r="B470" s="34">
        <v>831</v>
      </c>
    </row>
    <row r="471" spans="1:2">
      <c r="A471" s="34" t="s">
        <v>1060</v>
      </c>
      <c r="B471" s="34">
        <v>840</v>
      </c>
    </row>
    <row r="472" spans="1:2">
      <c r="A472" s="34" t="s">
        <v>1061</v>
      </c>
      <c r="B472" s="34">
        <v>873</v>
      </c>
    </row>
    <row r="473" spans="1:2">
      <c r="A473" s="34" t="s">
        <v>1062</v>
      </c>
      <c r="B473" s="34">
        <v>891</v>
      </c>
    </row>
    <row r="474" spans="1:2">
      <c r="A474" s="34" t="s">
        <v>1063</v>
      </c>
      <c r="B474" s="34">
        <v>1157</v>
      </c>
    </row>
    <row r="475" spans="1:2">
      <c r="A475" s="34" t="s">
        <v>142</v>
      </c>
      <c r="B475" s="34">
        <v>1087</v>
      </c>
    </row>
    <row r="476" spans="1:2">
      <c r="A476" s="34" t="s">
        <v>1064</v>
      </c>
      <c r="B476" s="34">
        <v>927</v>
      </c>
    </row>
    <row r="477" spans="1:2">
      <c r="A477" s="34" t="s">
        <v>1065</v>
      </c>
      <c r="B477" s="34">
        <v>1084</v>
      </c>
    </row>
    <row r="478" spans="1:2">
      <c r="A478" s="34" t="s">
        <v>1066</v>
      </c>
      <c r="B478" s="34">
        <v>867</v>
      </c>
    </row>
    <row r="479" spans="1:2">
      <c r="A479" s="34" t="s">
        <v>141</v>
      </c>
      <c r="B479" s="34">
        <v>817</v>
      </c>
    </row>
    <row r="480" spans="1:2">
      <c r="A480" s="34" t="s">
        <v>1067</v>
      </c>
      <c r="B480" s="34">
        <v>886</v>
      </c>
    </row>
    <row r="481" spans="1:2">
      <c r="A481" s="34" t="s">
        <v>1068</v>
      </c>
      <c r="B481" s="34">
        <v>1192</v>
      </c>
    </row>
    <row r="482" spans="1:2">
      <c r="A482" s="34" t="s">
        <v>1069</v>
      </c>
      <c r="B482" s="34">
        <v>1309</v>
      </c>
    </row>
    <row r="483" spans="1:2">
      <c r="A483" s="34" t="s">
        <v>1070</v>
      </c>
      <c r="B483" s="34">
        <v>1282</v>
      </c>
    </row>
    <row r="484" spans="1:2">
      <c r="A484" s="34" t="s">
        <v>1071</v>
      </c>
      <c r="B484" s="34">
        <v>1292</v>
      </c>
    </row>
    <row r="485" spans="1:2">
      <c r="A485" s="34" t="s">
        <v>1072</v>
      </c>
      <c r="B485" s="34">
        <v>1310</v>
      </c>
    </row>
    <row r="486" spans="1:2">
      <c r="A486" s="34" t="s">
        <v>1073</v>
      </c>
      <c r="B486" s="34">
        <v>916</v>
      </c>
    </row>
    <row r="487" spans="1:2">
      <c r="A487" s="34" t="s">
        <v>1074</v>
      </c>
      <c r="B487" s="34">
        <v>862</v>
      </c>
    </row>
    <row r="488" spans="1:2">
      <c r="A488" s="34" t="s">
        <v>1075</v>
      </c>
      <c r="B488" s="34">
        <v>851</v>
      </c>
    </row>
    <row r="489" spans="1:2">
      <c r="A489" s="34" t="s">
        <v>1076</v>
      </c>
      <c r="B489" s="34">
        <v>841</v>
      </c>
    </row>
    <row r="490" spans="1:2">
      <c r="A490" s="34" t="s">
        <v>1077</v>
      </c>
      <c r="B490" s="34">
        <v>1156</v>
      </c>
    </row>
    <row r="491" spans="1:2">
      <c r="A491" s="34" t="s">
        <v>1078</v>
      </c>
      <c r="B491" s="34">
        <v>884</v>
      </c>
    </row>
    <row r="492" spans="1:2">
      <c r="A492" s="34" t="s">
        <v>1079</v>
      </c>
      <c r="B492" s="34">
        <v>836</v>
      </c>
    </row>
    <row r="493" spans="1:2">
      <c r="A493" s="34" t="s">
        <v>1080</v>
      </c>
      <c r="B493" s="34">
        <v>828</v>
      </c>
    </row>
    <row r="494" spans="1:2">
      <c r="A494" s="34" t="s">
        <v>1081</v>
      </c>
      <c r="B494" s="34">
        <v>1086</v>
      </c>
    </row>
    <row r="495" spans="1:2">
      <c r="A495" s="34" t="s">
        <v>1082</v>
      </c>
      <c r="B495" s="34">
        <v>913</v>
      </c>
    </row>
    <row r="496" spans="1:2">
      <c r="A496" s="34" t="s">
        <v>1083</v>
      </c>
      <c r="B496" s="34">
        <v>1187</v>
      </c>
    </row>
    <row r="497" spans="1:2">
      <c r="A497" s="34" t="s">
        <v>1084</v>
      </c>
      <c r="B497" s="34">
        <v>877</v>
      </c>
    </row>
    <row r="498" spans="1:2">
      <c r="A498" s="34" t="s">
        <v>1085</v>
      </c>
      <c r="B498" s="34">
        <v>1286</v>
      </c>
    </row>
    <row r="499" spans="1:2">
      <c r="A499" s="34" t="s">
        <v>1086</v>
      </c>
      <c r="B499" s="34">
        <v>1540</v>
      </c>
    </row>
    <row r="500" spans="1:2">
      <c r="A500" s="34" t="s">
        <v>1087</v>
      </c>
      <c r="B500" s="34">
        <v>1554</v>
      </c>
    </row>
    <row r="501" spans="1:2">
      <c r="A501" s="34" t="s">
        <v>1088</v>
      </c>
      <c r="B501" s="34">
        <v>780</v>
      </c>
    </row>
    <row r="502" spans="1:2">
      <c r="A502" s="34" t="s">
        <v>1089</v>
      </c>
      <c r="B502" s="34">
        <v>769</v>
      </c>
    </row>
    <row r="503" spans="1:2">
      <c r="A503" s="34" t="s">
        <v>1090</v>
      </c>
      <c r="B503" s="34">
        <v>751</v>
      </c>
    </row>
    <row r="504" spans="1:2">
      <c r="A504" s="34" t="s">
        <v>1091</v>
      </c>
      <c r="B504" s="34">
        <v>760</v>
      </c>
    </row>
    <row r="505" spans="1:2">
      <c r="A505" s="34" t="s">
        <v>1092</v>
      </c>
      <c r="B505" s="34">
        <v>755</v>
      </c>
    </row>
    <row r="506" spans="1:2">
      <c r="A506" s="34" t="s">
        <v>1093</v>
      </c>
      <c r="B506" s="34">
        <v>800</v>
      </c>
    </row>
    <row r="507" spans="1:2">
      <c r="A507" s="34" t="s">
        <v>1094</v>
      </c>
      <c r="B507" s="34">
        <v>798</v>
      </c>
    </row>
    <row r="508" spans="1:2">
      <c r="A508" s="34" t="s">
        <v>1095</v>
      </c>
      <c r="B508" s="34">
        <v>813</v>
      </c>
    </row>
    <row r="509" spans="1:2">
      <c r="A509" s="34" t="s">
        <v>1096</v>
      </c>
      <c r="B509" s="34">
        <v>771</v>
      </c>
    </row>
    <row r="510" spans="1:2">
      <c r="A510" s="34" t="s">
        <v>1097</v>
      </c>
      <c r="B510" s="34">
        <v>929</v>
      </c>
    </row>
    <row r="511" spans="1:2">
      <c r="A511" s="34" t="s">
        <v>1098</v>
      </c>
      <c r="B511" s="34">
        <v>776</v>
      </c>
    </row>
    <row r="512" spans="1:2">
      <c r="A512" s="34" t="s">
        <v>1099</v>
      </c>
      <c r="B512" s="34">
        <v>744</v>
      </c>
    </row>
    <row r="513" spans="1:2">
      <c r="A513" s="34" t="s">
        <v>1100</v>
      </c>
      <c r="B513" s="34">
        <v>1096</v>
      </c>
    </row>
    <row r="514" spans="1:2">
      <c r="A514" s="34" t="s">
        <v>1101</v>
      </c>
      <c r="B514" s="34">
        <v>1091</v>
      </c>
    </row>
    <row r="515" spans="1:2">
      <c r="A515" s="34" t="s">
        <v>1102</v>
      </c>
      <c r="B515" s="34">
        <v>1090</v>
      </c>
    </row>
    <row r="516" spans="1:2">
      <c r="A516" s="34" t="s">
        <v>1103</v>
      </c>
      <c r="B516" s="34">
        <v>1140</v>
      </c>
    </row>
    <row r="517" spans="1:2">
      <c r="A517" s="34" t="s">
        <v>1104</v>
      </c>
      <c r="B517" s="34">
        <v>756</v>
      </c>
    </row>
    <row r="518" spans="1:2">
      <c r="A518" s="34" t="s">
        <v>1105</v>
      </c>
      <c r="B518" s="34">
        <v>815</v>
      </c>
    </row>
    <row r="519" spans="1:2">
      <c r="A519" s="34" t="s">
        <v>1106</v>
      </c>
      <c r="B519" s="34">
        <v>917</v>
      </c>
    </row>
    <row r="520" spans="1:2">
      <c r="A520" s="34" t="s">
        <v>1107</v>
      </c>
      <c r="B520" s="34">
        <v>757</v>
      </c>
    </row>
    <row r="521" spans="1:2">
      <c r="A521" s="34" t="s">
        <v>1108</v>
      </c>
      <c r="B521" s="34">
        <v>746</v>
      </c>
    </row>
    <row r="522" spans="1:2">
      <c r="A522" s="34" t="s">
        <v>1109</v>
      </c>
      <c r="B522" s="34">
        <v>911</v>
      </c>
    </row>
    <row r="523" spans="1:2">
      <c r="A523" s="34" t="s">
        <v>1110</v>
      </c>
      <c r="B523" s="34">
        <v>765</v>
      </c>
    </row>
    <row r="524" spans="1:2">
      <c r="A524" s="34" t="s">
        <v>1111</v>
      </c>
      <c r="B524" s="34">
        <v>792</v>
      </c>
    </row>
    <row r="525" spans="1:2">
      <c r="A525" s="34" t="s">
        <v>1112</v>
      </c>
      <c r="B525" s="34">
        <v>748</v>
      </c>
    </row>
    <row r="526" spans="1:2">
      <c r="A526" s="34" t="s">
        <v>1113</v>
      </c>
      <c r="B526" s="34">
        <v>790</v>
      </c>
    </row>
    <row r="527" spans="1:2">
      <c r="A527" s="34" t="s">
        <v>1114</v>
      </c>
      <c r="B527" s="34">
        <v>799</v>
      </c>
    </row>
    <row r="528" spans="1:2">
      <c r="A528" s="34" t="s">
        <v>1115</v>
      </c>
      <c r="B528" s="34">
        <v>754</v>
      </c>
    </row>
    <row r="529" spans="1:2">
      <c r="A529" s="34" t="s">
        <v>1116</v>
      </c>
      <c r="B529" s="34">
        <v>1162</v>
      </c>
    </row>
    <row r="530" spans="1:2">
      <c r="A530" s="34" t="s">
        <v>1117</v>
      </c>
      <c r="B530" s="34">
        <v>1178</v>
      </c>
    </row>
    <row r="531" spans="1:2">
      <c r="A531" s="34" t="s">
        <v>1118</v>
      </c>
      <c r="B531" s="34">
        <v>803</v>
      </c>
    </row>
    <row r="532" spans="1:2">
      <c r="A532" s="34" t="s">
        <v>1119</v>
      </c>
      <c r="B532" s="34">
        <v>767</v>
      </c>
    </row>
    <row r="533" spans="1:2">
      <c r="A533" s="34" t="s">
        <v>1120</v>
      </c>
      <c r="B533" s="34">
        <v>747</v>
      </c>
    </row>
    <row r="534" spans="1:2">
      <c r="A534" s="34" t="s">
        <v>1121</v>
      </c>
      <c r="B534" s="34">
        <v>808</v>
      </c>
    </row>
    <row r="535" spans="1:2">
      <c r="A535" s="34" t="s">
        <v>1122</v>
      </c>
      <c r="B535" s="34">
        <v>750</v>
      </c>
    </row>
    <row r="536" spans="1:2">
      <c r="A536" s="34" t="s">
        <v>1123</v>
      </c>
      <c r="B536" s="34">
        <v>764</v>
      </c>
    </row>
    <row r="537" spans="1:2">
      <c r="A537" s="34" t="s">
        <v>1124</v>
      </c>
      <c r="B537" s="34">
        <v>745</v>
      </c>
    </row>
    <row r="538" spans="1:2">
      <c r="A538" s="34" t="s">
        <v>1125</v>
      </c>
      <c r="B538" s="34">
        <v>810</v>
      </c>
    </row>
    <row r="539" spans="1:2">
      <c r="A539" s="34" t="s">
        <v>1126</v>
      </c>
      <c r="B539" s="34">
        <v>795</v>
      </c>
    </row>
    <row r="540" spans="1:2">
      <c r="A540" s="34" t="s">
        <v>1127</v>
      </c>
      <c r="B540" s="34">
        <v>772</v>
      </c>
    </row>
    <row r="541" spans="1:2">
      <c r="A541" s="34" t="s">
        <v>1128</v>
      </c>
      <c r="B541" s="34">
        <v>930</v>
      </c>
    </row>
    <row r="542" spans="1:2">
      <c r="A542" s="34" t="s">
        <v>1129</v>
      </c>
      <c r="B542" s="34">
        <v>766</v>
      </c>
    </row>
    <row r="543" spans="1:2">
      <c r="A543" s="34" t="s">
        <v>1130</v>
      </c>
      <c r="B543" s="34">
        <v>1093</v>
      </c>
    </row>
    <row r="544" spans="1:2">
      <c r="A544" s="34" t="s">
        <v>147</v>
      </c>
      <c r="B544" s="34">
        <v>1088</v>
      </c>
    </row>
    <row r="545" spans="1:2">
      <c r="A545" s="34" t="s">
        <v>1131</v>
      </c>
      <c r="B545" s="34">
        <v>1097</v>
      </c>
    </row>
    <row r="546" spans="1:2">
      <c r="A546" s="34" t="s">
        <v>1132</v>
      </c>
      <c r="B546" s="34">
        <v>1139</v>
      </c>
    </row>
    <row r="547" spans="1:2">
      <c r="A547" s="34" t="s">
        <v>1133</v>
      </c>
      <c r="B547" s="34">
        <v>777</v>
      </c>
    </row>
    <row r="548" spans="1:2">
      <c r="A548" s="34" t="s">
        <v>1134</v>
      </c>
      <c r="B548" s="34">
        <v>752</v>
      </c>
    </row>
    <row r="549" spans="1:2">
      <c r="A549" s="34" t="s">
        <v>1135</v>
      </c>
      <c r="B549" s="34">
        <v>787</v>
      </c>
    </row>
    <row r="550" spans="1:2">
      <c r="A550" s="34" t="s">
        <v>1136</v>
      </c>
      <c r="B550" s="34">
        <v>788</v>
      </c>
    </row>
    <row r="551" spans="1:2">
      <c r="A551" s="34" t="s">
        <v>1137</v>
      </c>
      <c r="B551" s="34">
        <v>896</v>
      </c>
    </row>
    <row r="552" spans="1:2">
      <c r="A552" s="34" t="s">
        <v>1138</v>
      </c>
      <c r="B552" s="34">
        <v>912</v>
      </c>
    </row>
    <row r="553" spans="1:2">
      <c r="A553" s="34" t="s">
        <v>1139</v>
      </c>
      <c r="B553" s="34">
        <v>749</v>
      </c>
    </row>
    <row r="554" spans="1:2">
      <c r="A554" s="34" t="s">
        <v>1140</v>
      </c>
      <c r="B554" s="34">
        <v>753</v>
      </c>
    </row>
    <row r="555" spans="1:2">
      <c r="A555" s="34" t="s">
        <v>1141</v>
      </c>
      <c r="B555" s="34">
        <v>773</v>
      </c>
    </row>
    <row r="556" spans="1:2">
      <c r="A556" s="34" t="s">
        <v>1142</v>
      </c>
      <c r="B556" s="34">
        <v>770</v>
      </c>
    </row>
    <row r="557" spans="1:2">
      <c r="A557" s="34" t="s">
        <v>1143</v>
      </c>
      <c r="B557" s="34">
        <v>759</v>
      </c>
    </row>
    <row r="558" spans="1:2">
      <c r="A558" s="34" t="s">
        <v>1144</v>
      </c>
      <c r="B558" s="34">
        <v>816</v>
      </c>
    </row>
    <row r="559" spans="1:2">
      <c r="A559" s="34" t="s">
        <v>1145</v>
      </c>
      <c r="B559" s="34">
        <v>1094</v>
      </c>
    </row>
    <row r="560" spans="1:2">
      <c r="A560" s="34" t="s">
        <v>1146</v>
      </c>
      <c r="B560" s="34">
        <v>1129</v>
      </c>
    </row>
    <row r="561" spans="1:2">
      <c r="A561" s="34" t="s">
        <v>1147</v>
      </c>
      <c r="B561" s="34">
        <v>1130</v>
      </c>
    </row>
    <row r="562" spans="1:2">
      <c r="A562" s="34" t="s">
        <v>148</v>
      </c>
      <c r="B562" s="34">
        <v>1170</v>
      </c>
    </row>
    <row r="563" spans="1:2">
      <c r="A563" s="34" t="s">
        <v>1148</v>
      </c>
      <c r="B563" s="34">
        <v>1176</v>
      </c>
    </row>
    <row r="564" spans="1:2">
      <c r="A564" s="34" t="s">
        <v>1149</v>
      </c>
      <c r="B564" s="34">
        <v>806</v>
      </c>
    </row>
    <row r="565" spans="1:2">
      <c r="A565" s="34" t="s">
        <v>1150</v>
      </c>
      <c r="B565" s="34">
        <v>814</v>
      </c>
    </row>
    <row r="566" spans="1:2">
      <c r="A566" s="34" t="s">
        <v>1151</v>
      </c>
      <c r="B566" s="34">
        <v>812</v>
      </c>
    </row>
    <row r="567" spans="1:2">
      <c r="A567" s="34" t="s">
        <v>1152</v>
      </c>
      <c r="B567" s="34">
        <v>809</v>
      </c>
    </row>
    <row r="568" spans="1:2">
      <c r="A568" s="34" t="s">
        <v>1153</v>
      </c>
      <c r="B568" s="34">
        <v>785</v>
      </c>
    </row>
    <row r="569" spans="1:2">
      <c r="A569" s="34" t="s">
        <v>1154</v>
      </c>
      <c r="B569" s="34">
        <v>811</v>
      </c>
    </row>
    <row r="570" spans="1:2">
      <c r="A570" s="34" t="s">
        <v>1155</v>
      </c>
      <c r="B570" s="34">
        <v>789</v>
      </c>
    </row>
    <row r="571" spans="1:2">
      <c r="A571" s="34" t="s">
        <v>1156</v>
      </c>
      <c r="B571" s="34">
        <v>796</v>
      </c>
    </row>
    <row r="572" spans="1:2">
      <c r="A572" s="34" t="s">
        <v>1157</v>
      </c>
      <c r="B572" s="34">
        <v>928</v>
      </c>
    </row>
    <row r="573" spans="1:2">
      <c r="A573" s="34" t="s">
        <v>1158</v>
      </c>
      <c r="B573" s="34">
        <v>774</v>
      </c>
    </row>
    <row r="574" spans="1:2">
      <c r="A574" s="34" t="s">
        <v>1159</v>
      </c>
      <c r="B574" s="34">
        <v>778</v>
      </c>
    </row>
    <row r="575" spans="1:2">
      <c r="A575" s="34" t="s">
        <v>1160</v>
      </c>
      <c r="B575" s="34">
        <v>794</v>
      </c>
    </row>
    <row r="576" spans="1:2">
      <c r="A576" s="34" t="s">
        <v>1161</v>
      </c>
      <c r="B576" s="34">
        <v>807</v>
      </c>
    </row>
    <row r="577" spans="1:2">
      <c r="A577" s="34" t="s">
        <v>1162</v>
      </c>
      <c r="B577" s="34">
        <v>1089</v>
      </c>
    </row>
    <row r="578" spans="1:2">
      <c r="A578" s="34" t="s">
        <v>1163</v>
      </c>
      <c r="B578" s="34">
        <v>1171</v>
      </c>
    </row>
    <row r="579" spans="1:2">
      <c r="A579" s="34" t="s">
        <v>1164</v>
      </c>
      <c r="B579" s="34">
        <v>797</v>
      </c>
    </row>
    <row r="580" spans="1:2">
      <c r="A580" s="34" t="s">
        <v>1165</v>
      </c>
      <c r="B580" s="34">
        <v>783</v>
      </c>
    </row>
    <row r="581" spans="1:2">
      <c r="A581" s="34" t="s">
        <v>58</v>
      </c>
      <c r="B581" s="34">
        <v>779</v>
      </c>
    </row>
    <row r="582" spans="1:2">
      <c r="A582" s="34" t="s">
        <v>1166</v>
      </c>
      <c r="B582" s="34">
        <v>782</v>
      </c>
    </row>
    <row r="583" spans="1:2">
      <c r="A583" s="34" t="s">
        <v>1167</v>
      </c>
      <c r="B583" s="34">
        <v>784</v>
      </c>
    </row>
    <row r="584" spans="1:2">
      <c r="A584" s="34" t="s">
        <v>1168</v>
      </c>
      <c r="B584" s="34">
        <v>793</v>
      </c>
    </row>
    <row r="585" spans="1:2">
      <c r="A585" s="34" t="s">
        <v>1169</v>
      </c>
      <c r="B585" s="34">
        <v>786</v>
      </c>
    </row>
    <row r="586" spans="1:2">
      <c r="A586" s="34" t="s">
        <v>1170</v>
      </c>
      <c r="B586" s="34">
        <v>762</v>
      </c>
    </row>
    <row r="587" spans="1:2">
      <c r="A587" s="34" t="s">
        <v>1171</v>
      </c>
      <c r="B587" s="34">
        <v>791</v>
      </c>
    </row>
    <row r="588" spans="1:2">
      <c r="A588" s="34" t="s">
        <v>1172</v>
      </c>
      <c r="B588" s="34">
        <v>801</v>
      </c>
    </row>
    <row r="589" spans="1:2">
      <c r="A589" s="34" t="s">
        <v>1173</v>
      </c>
      <c r="B589" s="34">
        <v>804</v>
      </c>
    </row>
    <row r="590" spans="1:2">
      <c r="A590" s="34" t="s">
        <v>1174</v>
      </c>
      <c r="B590" s="34">
        <v>758</v>
      </c>
    </row>
    <row r="591" spans="1:2">
      <c r="A591" s="34" t="s">
        <v>1175</v>
      </c>
      <c r="B591" s="34">
        <v>1092</v>
      </c>
    </row>
    <row r="592" spans="1:2">
      <c r="A592" s="34" t="s">
        <v>1176</v>
      </c>
      <c r="B592" s="34">
        <v>1098</v>
      </c>
    </row>
    <row r="593" spans="1:2">
      <c r="A593" s="34" t="s">
        <v>1177</v>
      </c>
      <c r="B593" s="34">
        <v>1131</v>
      </c>
    </row>
    <row r="594" spans="1:2">
      <c r="A594" s="34" t="s">
        <v>1178</v>
      </c>
      <c r="B594" s="34">
        <v>1168</v>
      </c>
    </row>
    <row r="595" spans="1:2">
      <c r="A595" s="34" t="s">
        <v>149</v>
      </c>
      <c r="B595" s="34">
        <v>1208</v>
      </c>
    </row>
    <row r="596" spans="1:2">
      <c r="A596" s="34" t="s">
        <v>151</v>
      </c>
      <c r="B596" s="34">
        <v>1211</v>
      </c>
    </row>
    <row r="597" spans="1:2">
      <c r="A597" s="34" t="s">
        <v>1179</v>
      </c>
      <c r="B597" s="34">
        <v>1297</v>
      </c>
    </row>
    <row r="598" spans="1:2">
      <c r="A598" s="34" t="s">
        <v>155</v>
      </c>
      <c r="B598" s="34">
        <v>1307</v>
      </c>
    </row>
    <row r="599" spans="1:2">
      <c r="A599" s="34" t="s">
        <v>154</v>
      </c>
      <c r="B599" s="34">
        <v>1216</v>
      </c>
    </row>
    <row r="600" spans="1:2">
      <c r="A600" s="34" t="s">
        <v>1180</v>
      </c>
      <c r="B600" s="34">
        <v>1205</v>
      </c>
    </row>
    <row r="601" spans="1:2">
      <c r="A601" s="34" t="s">
        <v>152</v>
      </c>
      <c r="B601" s="34">
        <v>1213</v>
      </c>
    </row>
    <row r="602" spans="1:2">
      <c r="A602" s="34" t="s">
        <v>1181</v>
      </c>
      <c r="B602" s="34">
        <v>1207</v>
      </c>
    </row>
    <row r="603" spans="1:2">
      <c r="A603" s="34" t="s">
        <v>157</v>
      </c>
      <c r="B603" s="34">
        <v>1541</v>
      </c>
    </row>
    <row r="604" spans="1:2">
      <c r="A604" s="34" t="s">
        <v>1182</v>
      </c>
      <c r="B604" s="34">
        <v>1547</v>
      </c>
    </row>
    <row r="605" spans="1:2">
      <c r="A605" s="34" t="s">
        <v>159</v>
      </c>
      <c r="B605" s="34">
        <v>1558</v>
      </c>
    </row>
    <row r="606" spans="1:2">
      <c r="A606" s="34" t="s">
        <v>150</v>
      </c>
      <c r="B606" s="34">
        <v>1210</v>
      </c>
    </row>
    <row r="607" spans="1:2">
      <c r="A607" s="34" t="s">
        <v>1183</v>
      </c>
      <c r="B607" s="34">
        <v>1215</v>
      </c>
    </row>
    <row r="608" spans="1:2">
      <c r="A608" s="34" t="s">
        <v>1184</v>
      </c>
      <c r="B608" s="34">
        <v>1204</v>
      </c>
    </row>
    <row r="609" spans="1:2">
      <c r="A609" s="34" t="s">
        <v>153</v>
      </c>
      <c r="B609" s="34">
        <v>1214</v>
      </c>
    </row>
    <row r="610" spans="1:2">
      <c r="A610" s="34" t="s">
        <v>1185</v>
      </c>
      <c r="B610" s="34">
        <v>1212</v>
      </c>
    </row>
    <row r="611" spans="1:2">
      <c r="A611" s="34" t="s">
        <v>158</v>
      </c>
      <c r="B611" s="34">
        <v>1555</v>
      </c>
    </row>
    <row r="612" spans="1:2">
      <c r="A612" s="34" t="s">
        <v>1186</v>
      </c>
      <c r="B612" s="34">
        <v>661</v>
      </c>
    </row>
    <row r="613" spans="1:2">
      <c r="A613" s="34" t="s">
        <v>1187</v>
      </c>
      <c r="B613" s="34">
        <v>674</v>
      </c>
    </row>
    <row r="614" spans="1:2">
      <c r="A614" s="34" t="s">
        <v>211</v>
      </c>
      <c r="B614" s="34">
        <v>690</v>
      </c>
    </row>
    <row r="615" spans="1:2">
      <c r="A615" s="34" t="s">
        <v>195</v>
      </c>
      <c r="B615" s="34">
        <v>1101</v>
      </c>
    </row>
    <row r="616" spans="1:2">
      <c r="A616" s="34" t="s">
        <v>1188</v>
      </c>
      <c r="B616" s="34">
        <v>685</v>
      </c>
    </row>
    <row r="617" spans="1:2">
      <c r="A617" s="34" t="s">
        <v>1189</v>
      </c>
      <c r="B617" s="34">
        <v>736</v>
      </c>
    </row>
    <row r="618" spans="1:2">
      <c r="A618" s="34" t="s">
        <v>1190</v>
      </c>
      <c r="B618" s="34">
        <v>729</v>
      </c>
    </row>
    <row r="619" spans="1:2">
      <c r="A619" s="34" t="s">
        <v>1191</v>
      </c>
      <c r="B619" s="34">
        <v>718</v>
      </c>
    </row>
    <row r="620" spans="1:2">
      <c r="A620" s="34" t="s">
        <v>1192</v>
      </c>
      <c r="B620" s="34">
        <v>698</v>
      </c>
    </row>
    <row r="621" spans="1:2">
      <c r="A621" s="34" t="s">
        <v>176</v>
      </c>
      <c r="B621" s="34">
        <v>671</v>
      </c>
    </row>
    <row r="622" spans="1:2">
      <c r="A622" s="34" t="s">
        <v>193</v>
      </c>
      <c r="B622" s="34">
        <v>684</v>
      </c>
    </row>
    <row r="623" spans="1:2">
      <c r="A623" s="34" t="s">
        <v>1193</v>
      </c>
      <c r="B623" s="34">
        <v>689</v>
      </c>
    </row>
    <row r="624" spans="1:2">
      <c r="A624" s="34" t="s">
        <v>1194</v>
      </c>
      <c r="B624" s="34">
        <v>1220</v>
      </c>
    </row>
    <row r="625" spans="1:2">
      <c r="A625" s="34" t="s">
        <v>937</v>
      </c>
      <c r="B625" s="34">
        <v>1228</v>
      </c>
    </row>
    <row r="626" spans="1:2">
      <c r="A626" s="34" t="s">
        <v>1195</v>
      </c>
      <c r="B626" s="34">
        <v>1283</v>
      </c>
    </row>
    <row r="627" spans="1:2">
      <c r="A627" s="34" t="s">
        <v>196</v>
      </c>
      <c r="B627" s="34">
        <v>1312</v>
      </c>
    </row>
    <row r="628" spans="1:2">
      <c r="A628" s="34" t="s">
        <v>197</v>
      </c>
      <c r="B628" s="34">
        <v>1556</v>
      </c>
    </row>
    <row r="629" spans="1:2">
      <c r="A629" s="34" t="s">
        <v>1196</v>
      </c>
      <c r="B629" s="34">
        <v>702</v>
      </c>
    </row>
    <row r="630" spans="1:2">
      <c r="A630" s="34" t="s">
        <v>213</v>
      </c>
      <c r="B630" s="34">
        <v>738</v>
      </c>
    </row>
    <row r="631" spans="1:2">
      <c r="A631" s="34" t="s">
        <v>1197</v>
      </c>
      <c r="B631" s="34">
        <v>662</v>
      </c>
    </row>
    <row r="632" spans="1:2">
      <c r="A632" s="34" t="s">
        <v>214</v>
      </c>
      <c r="B632" s="34">
        <v>1109</v>
      </c>
    </row>
    <row r="633" spans="1:2">
      <c r="A633" s="34" t="s">
        <v>1198</v>
      </c>
      <c r="B633" s="34">
        <v>665</v>
      </c>
    </row>
    <row r="634" spans="1:2">
      <c r="A634" s="34" t="s">
        <v>194</v>
      </c>
      <c r="B634" s="34">
        <v>686</v>
      </c>
    </row>
    <row r="635" spans="1:2">
      <c r="A635" s="34" t="s">
        <v>212</v>
      </c>
      <c r="B635" s="34">
        <v>726</v>
      </c>
    </row>
    <row r="636" spans="1:2">
      <c r="A636" s="34" t="s">
        <v>1199</v>
      </c>
      <c r="B636" s="34">
        <v>711</v>
      </c>
    </row>
    <row r="637" spans="1:2">
      <c r="A637" s="34" t="s">
        <v>192</v>
      </c>
      <c r="B637" s="34">
        <v>673</v>
      </c>
    </row>
    <row r="638" spans="1:2">
      <c r="A638" s="34" t="s">
        <v>1200</v>
      </c>
      <c r="B638" s="34">
        <v>721</v>
      </c>
    </row>
    <row r="639" spans="1:2">
      <c r="A639" s="34" t="s">
        <v>169</v>
      </c>
      <c r="B639" s="34">
        <v>1110</v>
      </c>
    </row>
    <row r="640" spans="1:2">
      <c r="A640" s="34" t="s">
        <v>1201</v>
      </c>
      <c r="B640" s="34">
        <v>1099</v>
      </c>
    </row>
    <row r="641" spans="1:2">
      <c r="A641" s="34" t="s">
        <v>1202</v>
      </c>
      <c r="B641" s="34">
        <v>1224</v>
      </c>
    </row>
    <row r="642" spans="1:2">
      <c r="A642" s="34" t="s">
        <v>1203</v>
      </c>
      <c r="B642" s="34">
        <v>1298</v>
      </c>
    </row>
    <row r="643" spans="1:2">
      <c r="A643" s="34" t="s">
        <v>1204</v>
      </c>
      <c r="B643" s="34">
        <v>1316</v>
      </c>
    </row>
    <row r="644" spans="1:2">
      <c r="A644" s="34" t="s">
        <v>220</v>
      </c>
      <c r="B644" s="34">
        <v>713</v>
      </c>
    </row>
    <row r="645" spans="1:2">
      <c r="A645" s="34" t="s">
        <v>218</v>
      </c>
      <c r="B645" s="34">
        <v>692</v>
      </c>
    </row>
    <row r="646" spans="1:2">
      <c r="A646" s="34" t="s">
        <v>1205</v>
      </c>
      <c r="B646" s="34">
        <v>735</v>
      </c>
    </row>
    <row r="647" spans="1:2">
      <c r="A647" s="34" t="s">
        <v>216</v>
      </c>
      <c r="B647" s="34">
        <v>681</v>
      </c>
    </row>
    <row r="648" spans="1:2">
      <c r="A648" s="34" t="s">
        <v>217</v>
      </c>
      <c r="B648" s="34">
        <v>688</v>
      </c>
    </row>
    <row r="649" spans="1:2">
      <c r="A649" s="34" t="s">
        <v>1206</v>
      </c>
      <c r="B649" s="34">
        <v>903</v>
      </c>
    </row>
    <row r="650" spans="1:2">
      <c r="A650" s="34" t="s">
        <v>1207</v>
      </c>
      <c r="B650" s="34">
        <v>664</v>
      </c>
    </row>
    <row r="651" spans="1:2">
      <c r="A651" s="34" t="s">
        <v>179</v>
      </c>
      <c r="B651" s="34">
        <v>1108</v>
      </c>
    </row>
    <row r="652" spans="1:2">
      <c r="A652" s="34" t="s">
        <v>1208</v>
      </c>
      <c r="B652" s="34">
        <v>733</v>
      </c>
    </row>
    <row r="653" spans="1:2">
      <c r="A653" s="34" t="s">
        <v>170</v>
      </c>
      <c r="B653" s="34">
        <v>668</v>
      </c>
    </row>
    <row r="654" spans="1:2">
      <c r="A654" s="34" t="s">
        <v>1209</v>
      </c>
      <c r="B654" s="34">
        <v>728</v>
      </c>
    </row>
    <row r="655" spans="1:2">
      <c r="A655" s="34" t="s">
        <v>199</v>
      </c>
      <c r="B655" s="34">
        <v>1100</v>
      </c>
    </row>
    <row r="656" spans="1:2">
      <c r="A656" s="34" t="s">
        <v>1210</v>
      </c>
      <c r="B656" s="34">
        <v>1219</v>
      </c>
    </row>
    <row r="657" spans="1:2">
      <c r="A657" s="34" t="s">
        <v>201</v>
      </c>
      <c r="B657" s="34">
        <v>1229</v>
      </c>
    </row>
    <row r="658" spans="1:2">
      <c r="A658" s="34" t="s">
        <v>1211</v>
      </c>
      <c r="B658" s="34">
        <v>1217</v>
      </c>
    </row>
    <row r="659" spans="1:2">
      <c r="A659" s="34" t="s">
        <v>1212</v>
      </c>
      <c r="B659" s="34">
        <v>1551</v>
      </c>
    </row>
    <row r="660" spans="1:2">
      <c r="A660" s="34" t="s">
        <v>1213</v>
      </c>
      <c r="B660" s="34">
        <v>677</v>
      </c>
    </row>
    <row r="661" spans="1:2">
      <c r="A661" s="34" t="s">
        <v>180</v>
      </c>
      <c r="B661" s="34">
        <v>1147</v>
      </c>
    </row>
    <row r="662" spans="1:2">
      <c r="A662" s="34" t="s">
        <v>1214</v>
      </c>
      <c r="B662" s="34">
        <v>699</v>
      </c>
    </row>
    <row r="663" spans="1:2">
      <c r="A663" s="34" t="s">
        <v>200</v>
      </c>
      <c r="B663" s="34">
        <v>1161</v>
      </c>
    </row>
    <row r="664" spans="1:2">
      <c r="A664" s="34" t="s">
        <v>1215</v>
      </c>
      <c r="B664" s="34">
        <v>895</v>
      </c>
    </row>
    <row r="665" spans="1:2">
      <c r="A665" s="34" t="s">
        <v>1216</v>
      </c>
      <c r="B665" s="34">
        <v>715</v>
      </c>
    </row>
    <row r="666" spans="1:2">
      <c r="A666" s="34" t="s">
        <v>219</v>
      </c>
      <c r="B666" s="34">
        <v>710</v>
      </c>
    </row>
    <row r="667" spans="1:2">
      <c r="A667" s="34" t="s">
        <v>215</v>
      </c>
      <c r="B667" s="34">
        <v>675</v>
      </c>
    </row>
    <row r="668" spans="1:2">
      <c r="A668" s="34" t="s">
        <v>177</v>
      </c>
      <c r="B668" s="34">
        <v>719</v>
      </c>
    </row>
    <row r="669" spans="1:2">
      <c r="A669" s="34" t="s">
        <v>221</v>
      </c>
      <c r="B669" s="34">
        <v>722</v>
      </c>
    </row>
    <row r="670" spans="1:2">
      <c r="A670" s="34" t="s">
        <v>198</v>
      </c>
      <c r="B670" s="34">
        <v>708</v>
      </c>
    </row>
    <row r="671" spans="1:2">
      <c r="A671" s="34" t="s">
        <v>178</v>
      </c>
      <c r="B671" s="34">
        <v>906</v>
      </c>
    </row>
    <row r="672" spans="1:2">
      <c r="A672" s="34" t="s">
        <v>1217</v>
      </c>
      <c r="B672" s="34">
        <v>1218</v>
      </c>
    </row>
    <row r="673" spans="1:2">
      <c r="A673" s="34" t="s">
        <v>202</v>
      </c>
      <c r="B673" s="34">
        <v>1305</v>
      </c>
    </row>
    <row r="674" spans="1:2">
      <c r="A674" s="34" t="s">
        <v>222</v>
      </c>
      <c r="B674" s="34">
        <v>1549</v>
      </c>
    </row>
    <row r="675" spans="1:2">
      <c r="A675" s="34" t="s">
        <v>225</v>
      </c>
      <c r="B675" s="34">
        <v>695</v>
      </c>
    </row>
    <row r="676" spans="1:2">
      <c r="A676" s="34" t="s">
        <v>1218</v>
      </c>
      <c r="B676" s="34">
        <v>707</v>
      </c>
    </row>
    <row r="677" spans="1:2">
      <c r="A677" s="34" t="s">
        <v>1219</v>
      </c>
      <c r="B677" s="34">
        <v>1104</v>
      </c>
    </row>
    <row r="678" spans="1:2">
      <c r="A678" s="34" t="s">
        <v>204</v>
      </c>
      <c r="B678" s="34">
        <v>701</v>
      </c>
    </row>
    <row r="679" spans="1:2">
      <c r="A679" s="34" t="s">
        <v>226</v>
      </c>
      <c r="B679" s="34">
        <v>739</v>
      </c>
    </row>
    <row r="680" spans="1:2">
      <c r="A680" s="34" t="s">
        <v>182</v>
      </c>
      <c r="B680" s="34">
        <v>918</v>
      </c>
    </row>
    <row r="681" spans="1:2">
      <c r="A681" s="34" t="s">
        <v>181</v>
      </c>
      <c r="B681" s="34">
        <v>740</v>
      </c>
    </row>
    <row r="682" spans="1:2">
      <c r="A682" s="34" t="s">
        <v>183</v>
      </c>
      <c r="B682" s="34">
        <v>1148</v>
      </c>
    </row>
    <row r="683" spans="1:2">
      <c r="A683" s="34" t="s">
        <v>203</v>
      </c>
      <c r="B683" s="34">
        <v>682</v>
      </c>
    </row>
    <row r="684" spans="1:2">
      <c r="A684" s="34" t="s">
        <v>207</v>
      </c>
      <c r="B684" s="34">
        <v>1102</v>
      </c>
    </row>
    <row r="685" spans="1:2">
      <c r="A685" s="34" t="s">
        <v>171</v>
      </c>
      <c r="B685" s="34">
        <v>1167</v>
      </c>
    </row>
    <row r="686" spans="1:2">
      <c r="A686" s="34" t="s">
        <v>228</v>
      </c>
      <c r="B686" s="34">
        <v>1169</v>
      </c>
    </row>
    <row r="687" spans="1:2">
      <c r="A687" s="34" t="s">
        <v>172</v>
      </c>
      <c r="B687" s="34">
        <v>1222</v>
      </c>
    </row>
    <row r="688" spans="1:2">
      <c r="A688" s="34" t="s">
        <v>1220</v>
      </c>
      <c r="B688" s="34">
        <v>1227</v>
      </c>
    </row>
    <row r="689" spans="1:2">
      <c r="A689" s="34" t="s">
        <v>229</v>
      </c>
      <c r="B689" s="34">
        <v>1303</v>
      </c>
    </row>
    <row r="690" spans="1:2">
      <c r="A690" s="34" t="s">
        <v>1221</v>
      </c>
      <c r="B690" s="34">
        <v>734</v>
      </c>
    </row>
    <row r="691" spans="1:2">
      <c r="A691" s="34" t="s">
        <v>227</v>
      </c>
      <c r="B691" s="34">
        <v>939</v>
      </c>
    </row>
    <row r="692" spans="1:2">
      <c r="A692" s="34" t="s">
        <v>1222</v>
      </c>
      <c r="B692" s="34">
        <v>1179</v>
      </c>
    </row>
    <row r="693" spans="1:2">
      <c r="A693" s="34" t="s">
        <v>1223</v>
      </c>
      <c r="B693" s="34">
        <v>683</v>
      </c>
    </row>
    <row r="694" spans="1:2">
      <c r="A694" s="34" t="s">
        <v>1224</v>
      </c>
      <c r="B694" s="34">
        <v>1106</v>
      </c>
    </row>
    <row r="695" spans="1:2">
      <c r="A695" s="34" t="s">
        <v>1225</v>
      </c>
      <c r="B695" s="34">
        <v>703</v>
      </c>
    </row>
    <row r="696" spans="1:2">
      <c r="A696" s="34" t="s">
        <v>206</v>
      </c>
      <c r="B696" s="34">
        <v>714</v>
      </c>
    </row>
    <row r="697" spans="1:2">
      <c r="A697" s="34" t="s">
        <v>205</v>
      </c>
      <c r="B697" s="34">
        <v>706</v>
      </c>
    </row>
    <row r="698" spans="1:2">
      <c r="A698" s="34" t="s">
        <v>223</v>
      </c>
      <c r="B698" s="34">
        <v>663</v>
      </c>
    </row>
    <row r="699" spans="1:2">
      <c r="A699" s="34" t="s">
        <v>1226</v>
      </c>
      <c r="B699" s="34">
        <v>723</v>
      </c>
    </row>
    <row r="700" spans="1:2">
      <c r="A700" s="34" t="s">
        <v>1227</v>
      </c>
      <c r="B700" s="34">
        <v>1180</v>
      </c>
    </row>
    <row r="701" spans="1:2">
      <c r="A701" s="34" t="s">
        <v>1228</v>
      </c>
      <c r="B701" s="34">
        <v>1225</v>
      </c>
    </row>
    <row r="702" spans="1:2">
      <c r="A702" s="34" t="s">
        <v>173</v>
      </c>
      <c r="B702" s="34">
        <v>1291</v>
      </c>
    </row>
    <row r="703" spans="1:2">
      <c r="A703" s="34" t="s">
        <v>1229</v>
      </c>
      <c r="B703" s="34">
        <v>1290</v>
      </c>
    </row>
    <row r="704" spans="1:2">
      <c r="A704" s="34" t="s">
        <v>230</v>
      </c>
      <c r="B704" s="34">
        <v>1542</v>
      </c>
    </row>
    <row r="705" spans="1:2">
      <c r="A705" s="34" t="s">
        <v>1230</v>
      </c>
      <c r="B705" s="34">
        <v>1564</v>
      </c>
    </row>
    <row r="706" spans="1:2">
      <c r="A706" s="34" t="s">
        <v>1231</v>
      </c>
      <c r="B706" s="34">
        <v>725</v>
      </c>
    </row>
    <row r="707" spans="1:2">
      <c r="A707" s="34" t="s">
        <v>1232</v>
      </c>
      <c r="B707" s="34">
        <v>694</v>
      </c>
    </row>
    <row r="708" spans="1:2">
      <c r="A708" s="34" t="s">
        <v>1233</v>
      </c>
      <c r="B708" s="34">
        <v>915</v>
      </c>
    </row>
    <row r="709" spans="1:2">
      <c r="A709" s="34" t="s">
        <v>1234</v>
      </c>
      <c r="B709" s="34">
        <v>730</v>
      </c>
    </row>
    <row r="710" spans="1:2">
      <c r="A710" s="34" t="s">
        <v>1235</v>
      </c>
      <c r="B710" s="34">
        <v>712</v>
      </c>
    </row>
    <row r="711" spans="1:2">
      <c r="A711" s="34" t="s">
        <v>1236</v>
      </c>
      <c r="B711" s="34">
        <v>727</v>
      </c>
    </row>
    <row r="712" spans="1:2">
      <c r="A712" s="34" t="s">
        <v>209</v>
      </c>
      <c r="B712" s="34">
        <v>678</v>
      </c>
    </row>
    <row r="713" spans="1:2">
      <c r="A713" s="34" t="s">
        <v>232</v>
      </c>
      <c r="B713" s="34">
        <v>691</v>
      </c>
    </row>
    <row r="714" spans="1:2">
      <c r="A714" s="34" t="s">
        <v>231</v>
      </c>
      <c r="B714" s="34">
        <v>667</v>
      </c>
    </row>
    <row r="715" spans="1:2">
      <c r="A715" s="34" t="s">
        <v>1237</v>
      </c>
      <c r="B715" s="34">
        <v>1165</v>
      </c>
    </row>
    <row r="716" spans="1:2">
      <c r="A716" s="34" t="s">
        <v>189</v>
      </c>
      <c r="B716" s="34">
        <v>1135</v>
      </c>
    </row>
    <row r="717" spans="1:2">
      <c r="A717" s="34" t="s">
        <v>1238</v>
      </c>
      <c r="B717" s="34">
        <v>1111</v>
      </c>
    </row>
    <row r="718" spans="1:2">
      <c r="A718" s="34" t="s">
        <v>187</v>
      </c>
      <c r="B718" s="34">
        <v>1107</v>
      </c>
    </row>
    <row r="719" spans="1:2">
      <c r="A719" s="34" t="s">
        <v>235</v>
      </c>
      <c r="B719" s="34">
        <v>1223</v>
      </c>
    </row>
    <row r="720" spans="1:2">
      <c r="A720" s="34" t="s">
        <v>1239</v>
      </c>
      <c r="B720" s="34">
        <v>1296</v>
      </c>
    </row>
    <row r="721" spans="1:2">
      <c r="A721" s="34" t="s">
        <v>1240</v>
      </c>
      <c r="B721" s="34">
        <v>1295</v>
      </c>
    </row>
    <row r="722" spans="1:2">
      <c r="A722" s="34" t="s">
        <v>1241</v>
      </c>
      <c r="B722" s="34">
        <v>669</v>
      </c>
    </row>
    <row r="723" spans="1:2">
      <c r="A723" s="34" t="s">
        <v>233</v>
      </c>
      <c r="B723" s="34">
        <v>700</v>
      </c>
    </row>
    <row r="724" spans="1:2">
      <c r="A724" s="34" t="s">
        <v>1242</v>
      </c>
      <c r="B724" s="34">
        <v>704</v>
      </c>
    </row>
    <row r="725" spans="1:2">
      <c r="A725" s="34" t="s">
        <v>234</v>
      </c>
      <c r="B725" s="34">
        <v>1105</v>
      </c>
    </row>
    <row r="726" spans="1:2">
      <c r="A726" s="34" t="s">
        <v>208</v>
      </c>
      <c r="B726" s="34">
        <v>666</v>
      </c>
    </row>
    <row r="727" spans="1:2">
      <c r="A727" s="34" t="s">
        <v>1243</v>
      </c>
      <c r="B727" s="34">
        <v>742</v>
      </c>
    </row>
    <row r="728" spans="1:2">
      <c r="A728" s="34" t="s">
        <v>188</v>
      </c>
      <c r="B728" s="34">
        <v>1103</v>
      </c>
    </row>
    <row r="729" spans="1:2">
      <c r="A729" s="34" t="s">
        <v>186</v>
      </c>
      <c r="B729" s="34">
        <v>931</v>
      </c>
    </row>
    <row r="730" spans="1:2">
      <c r="A730" s="34" t="s">
        <v>190</v>
      </c>
      <c r="B730" s="34">
        <v>1174</v>
      </c>
    </row>
    <row r="731" spans="1:2">
      <c r="A731" s="34" t="s">
        <v>184</v>
      </c>
      <c r="B731" s="34">
        <v>716</v>
      </c>
    </row>
    <row r="732" spans="1:2">
      <c r="A732" s="34" t="s">
        <v>185</v>
      </c>
      <c r="B732" s="34">
        <v>732</v>
      </c>
    </row>
    <row r="733" spans="1:2">
      <c r="A733" s="34" t="s">
        <v>1244</v>
      </c>
      <c r="B733" s="34">
        <v>1226</v>
      </c>
    </row>
    <row r="734" spans="1:2">
      <c r="A734" s="34" t="s">
        <v>174</v>
      </c>
      <c r="B734" s="34">
        <v>1230</v>
      </c>
    </row>
    <row r="735" spans="1:2">
      <c r="A735" s="34" t="s">
        <v>236</v>
      </c>
      <c r="B735" s="34">
        <v>1287</v>
      </c>
    </row>
    <row r="736" spans="1:2">
      <c r="A736" s="34" t="s">
        <v>1245</v>
      </c>
      <c r="B736" s="34">
        <v>1546</v>
      </c>
    </row>
    <row r="737" spans="1:2">
      <c r="A737" s="34" t="s">
        <v>453</v>
      </c>
      <c r="B737" s="34">
        <v>598</v>
      </c>
    </row>
    <row r="738" spans="1:2">
      <c r="A738" s="34" t="s">
        <v>338</v>
      </c>
      <c r="B738" s="34">
        <v>594</v>
      </c>
    </row>
    <row r="739" spans="1:2">
      <c r="A739" s="34" t="s">
        <v>397</v>
      </c>
      <c r="B739" s="34">
        <v>585</v>
      </c>
    </row>
    <row r="740" spans="1:2">
      <c r="A740" s="34" t="s">
        <v>316</v>
      </c>
      <c r="B740" s="34">
        <v>897</v>
      </c>
    </row>
    <row r="741" spans="1:2">
      <c r="A741" s="34" t="s">
        <v>304</v>
      </c>
      <c r="B741" s="34">
        <v>596</v>
      </c>
    </row>
    <row r="742" spans="1:2">
      <c r="A742" s="34" t="s">
        <v>344</v>
      </c>
      <c r="B742" s="34">
        <v>618</v>
      </c>
    </row>
    <row r="743" spans="1:2">
      <c r="A743" s="34" t="s">
        <v>274</v>
      </c>
      <c r="B743" s="34">
        <v>646</v>
      </c>
    </row>
    <row r="744" spans="1:2">
      <c r="A744" s="34" t="s">
        <v>310</v>
      </c>
      <c r="B744" s="34">
        <v>658</v>
      </c>
    </row>
    <row r="745" spans="1:2">
      <c r="A745" s="34" t="s">
        <v>456</v>
      </c>
      <c r="B745" s="34">
        <v>607</v>
      </c>
    </row>
    <row r="746" spans="1:2">
      <c r="A746" s="34" t="s">
        <v>307</v>
      </c>
      <c r="B746" s="34">
        <v>604</v>
      </c>
    </row>
    <row r="747" spans="1:2">
      <c r="A747" s="34" t="s">
        <v>271</v>
      </c>
      <c r="B747" s="34">
        <v>629</v>
      </c>
    </row>
    <row r="748" spans="1:2">
      <c r="A748" s="34" t="s">
        <v>319</v>
      </c>
      <c r="B748" s="34">
        <v>1116</v>
      </c>
    </row>
    <row r="749" spans="1:2">
      <c r="A749" s="34" t="s">
        <v>468</v>
      </c>
      <c r="B749" s="34">
        <v>1145</v>
      </c>
    </row>
    <row r="750" spans="1:2">
      <c r="A750" s="34" t="s">
        <v>249</v>
      </c>
      <c r="B750" s="34">
        <v>1289</v>
      </c>
    </row>
    <row r="751" spans="1:2">
      <c r="A751" s="34" t="s">
        <v>341</v>
      </c>
      <c r="B751" s="34">
        <v>612</v>
      </c>
    </row>
    <row r="752" spans="1:2">
      <c r="A752" s="34" t="s">
        <v>350</v>
      </c>
      <c r="B752" s="34">
        <v>934</v>
      </c>
    </row>
    <row r="753" spans="1:2">
      <c r="A753" s="34" t="s">
        <v>459</v>
      </c>
      <c r="B753" s="34">
        <v>610</v>
      </c>
    </row>
    <row r="754" spans="1:2">
      <c r="A754" s="34" t="s">
        <v>408</v>
      </c>
      <c r="B754" s="34">
        <v>639</v>
      </c>
    </row>
    <row r="755" spans="1:2">
      <c r="A755" s="34" t="s">
        <v>347</v>
      </c>
      <c r="B755" s="34">
        <v>932</v>
      </c>
    </row>
    <row r="756" spans="1:2">
      <c r="A756" s="34" t="s">
        <v>399</v>
      </c>
      <c r="B756" s="34">
        <v>605</v>
      </c>
    </row>
    <row r="757" spans="1:2">
      <c r="A757" s="34" t="s">
        <v>268</v>
      </c>
      <c r="B757" s="34">
        <v>622</v>
      </c>
    </row>
    <row r="758" spans="1:2">
      <c r="A758" s="34" t="s">
        <v>402</v>
      </c>
      <c r="B758" s="34">
        <v>615</v>
      </c>
    </row>
    <row r="759" spans="1:2">
      <c r="A759" s="34" t="s">
        <v>405</v>
      </c>
      <c r="B759" s="34">
        <v>633</v>
      </c>
    </row>
    <row r="760" spans="1:2">
      <c r="A760" s="34" t="s">
        <v>462</v>
      </c>
      <c r="B760" s="34">
        <v>653</v>
      </c>
    </row>
    <row r="761" spans="1:2">
      <c r="A761" s="34" t="s">
        <v>313</v>
      </c>
      <c r="B761" s="34">
        <v>659</v>
      </c>
    </row>
    <row r="762" spans="1:2">
      <c r="A762" s="34" t="s">
        <v>410</v>
      </c>
      <c r="B762" s="34">
        <v>649</v>
      </c>
    </row>
    <row r="763" spans="1:2">
      <c r="A763" s="34" t="s">
        <v>353</v>
      </c>
      <c r="B763" s="34">
        <v>1118</v>
      </c>
    </row>
    <row r="764" spans="1:2">
      <c r="A764" s="34" t="s">
        <v>413</v>
      </c>
      <c r="B764" s="34">
        <v>1117</v>
      </c>
    </row>
    <row r="765" spans="1:2">
      <c r="A765" s="34" t="s">
        <v>465</v>
      </c>
      <c r="B765" s="34">
        <v>1121</v>
      </c>
    </row>
    <row r="766" spans="1:2">
      <c r="A766" s="34" t="s">
        <v>322</v>
      </c>
      <c r="B766" s="34">
        <v>1133</v>
      </c>
    </row>
    <row r="767" spans="1:2">
      <c r="A767" s="34" t="s">
        <v>356</v>
      </c>
      <c r="B767" s="34">
        <v>586</v>
      </c>
    </row>
    <row r="768" spans="1:2">
      <c r="A768" s="34" t="s">
        <v>285</v>
      </c>
      <c r="B768" s="34">
        <v>933</v>
      </c>
    </row>
    <row r="769" spans="1:2">
      <c r="A769" s="34" t="s">
        <v>480</v>
      </c>
      <c r="B769" s="34">
        <v>636</v>
      </c>
    </row>
    <row r="770" spans="1:2">
      <c r="A770" s="34" t="s">
        <v>425</v>
      </c>
      <c r="B770" s="34">
        <v>641</v>
      </c>
    </row>
    <row r="771" spans="1:2">
      <c r="A771" s="34" t="s">
        <v>428</v>
      </c>
      <c r="B771" s="34">
        <v>642</v>
      </c>
    </row>
    <row r="772" spans="1:2">
      <c r="A772" s="34" t="s">
        <v>483</v>
      </c>
      <c r="B772" s="34">
        <v>640</v>
      </c>
    </row>
    <row r="773" spans="1:2">
      <c r="A773" s="34" t="s">
        <v>325</v>
      </c>
      <c r="B773" s="34">
        <v>652</v>
      </c>
    </row>
    <row r="774" spans="1:2">
      <c r="A774" s="34" t="s">
        <v>288</v>
      </c>
      <c r="B774" s="34">
        <v>1115</v>
      </c>
    </row>
    <row r="775" spans="1:2">
      <c r="A775" s="34" t="s">
        <v>291</v>
      </c>
      <c r="B775" s="34">
        <v>1134</v>
      </c>
    </row>
    <row r="776" spans="1:2">
      <c r="A776" s="34" t="s">
        <v>374</v>
      </c>
      <c r="B776" s="34">
        <v>1233</v>
      </c>
    </row>
    <row r="777" spans="1:2">
      <c r="A777" s="34" t="s">
        <v>377</v>
      </c>
      <c r="B777" s="34">
        <v>1234</v>
      </c>
    </row>
    <row r="778" spans="1:2">
      <c r="A778" s="34" t="s">
        <v>434</v>
      </c>
      <c r="B778" s="34">
        <v>1313</v>
      </c>
    </row>
    <row r="779" spans="1:2">
      <c r="A779" s="34" t="s">
        <v>422</v>
      </c>
      <c r="B779" s="34">
        <v>616</v>
      </c>
    </row>
    <row r="780" spans="1:2">
      <c r="A780" s="34" t="s">
        <v>416</v>
      </c>
      <c r="B780" s="34">
        <v>588</v>
      </c>
    </row>
    <row r="781" spans="1:2">
      <c r="A781" s="34" t="s">
        <v>471</v>
      </c>
      <c r="B781" s="34">
        <v>583</v>
      </c>
    </row>
    <row r="782" spans="1:2">
      <c r="A782" s="34" t="s">
        <v>362</v>
      </c>
      <c r="B782" s="34">
        <v>597</v>
      </c>
    </row>
    <row r="783" spans="1:2">
      <c r="A783" s="34" t="s">
        <v>365</v>
      </c>
      <c r="B783" s="34">
        <v>609</v>
      </c>
    </row>
    <row r="784" spans="1:2">
      <c r="A784" s="34" t="s">
        <v>477</v>
      </c>
      <c r="B784" s="34">
        <v>631</v>
      </c>
    </row>
    <row r="785" spans="1:2">
      <c r="A785" s="34" t="s">
        <v>419</v>
      </c>
      <c r="B785" s="34">
        <v>611</v>
      </c>
    </row>
    <row r="786" spans="1:2">
      <c r="A786" s="34" t="s">
        <v>368</v>
      </c>
      <c r="B786" s="34">
        <v>613</v>
      </c>
    </row>
    <row r="787" spans="1:2">
      <c r="A787" s="34" t="s">
        <v>359</v>
      </c>
      <c r="B787" s="34">
        <v>587</v>
      </c>
    </row>
    <row r="788" spans="1:2">
      <c r="A788" s="34" t="s">
        <v>280</v>
      </c>
      <c r="B788" s="34">
        <v>595</v>
      </c>
    </row>
    <row r="789" spans="1:2">
      <c r="A789" s="34" t="s">
        <v>486</v>
      </c>
      <c r="B789" s="34">
        <v>940</v>
      </c>
    </row>
    <row r="790" spans="1:2">
      <c r="A790" s="34" t="s">
        <v>283</v>
      </c>
      <c r="B790" s="34">
        <v>608</v>
      </c>
    </row>
    <row r="791" spans="1:2">
      <c r="A791" s="34" t="s">
        <v>474</v>
      </c>
      <c r="B791" s="34">
        <v>626</v>
      </c>
    </row>
    <row r="792" spans="1:2">
      <c r="A792" s="34" t="s">
        <v>277</v>
      </c>
      <c r="B792" s="34">
        <v>591</v>
      </c>
    </row>
    <row r="793" spans="1:2">
      <c r="A793" s="34" t="s">
        <v>431</v>
      </c>
      <c r="B793" s="34">
        <v>1112</v>
      </c>
    </row>
    <row r="794" spans="1:2">
      <c r="A794" s="34" t="s">
        <v>371</v>
      </c>
      <c r="B794" s="34">
        <v>1119</v>
      </c>
    </row>
    <row r="795" spans="1:2">
      <c r="A795" s="34" t="s">
        <v>252</v>
      </c>
      <c r="B795" s="34">
        <v>1173</v>
      </c>
    </row>
    <row r="796" spans="1:2">
      <c r="A796" s="34" t="s">
        <v>255</v>
      </c>
      <c r="B796" s="34">
        <v>1557</v>
      </c>
    </row>
    <row r="797" spans="1:2">
      <c r="A797" s="34" t="s">
        <v>382</v>
      </c>
      <c r="B797" s="34">
        <v>620</v>
      </c>
    </row>
    <row r="798" spans="1:2">
      <c r="A798" s="34" t="s">
        <v>391</v>
      </c>
      <c r="B798" s="34">
        <v>898</v>
      </c>
    </row>
    <row r="799" spans="1:2">
      <c r="A799" s="34" t="s">
        <v>442</v>
      </c>
      <c r="B799" s="34">
        <v>627</v>
      </c>
    </row>
    <row r="800" spans="1:2">
      <c r="A800" s="34" t="s">
        <v>495</v>
      </c>
      <c r="B800" s="34">
        <v>625</v>
      </c>
    </row>
    <row r="801" spans="1:2">
      <c r="A801" s="34" t="s">
        <v>492</v>
      </c>
      <c r="B801" s="34">
        <v>614</v>
      </c>
    </row>
    <row r="802" spans="1:2">
      <c r="A802" s="34" t="s">
        <v>297</v>
      </c>
      <c r="B802" s="34">
        <v>919</v>
      </c>
    </row>
    <row r="803" spans="1:2">
      <c r="A803" s="34" t="s">
        <v>385</v>
      </c>
      <c r="B803" s="34">
        <v>628</v>
      </c>
    </row>
    <row r="804" spans="1:2">
      <c r="A804" s="34" t="s">
        <v>449</v>
      </c>
      <c r="B804" s="34">
        <v>657</v>
      </c>
    </row>
    <row r="805" spans="1:2">
      <c r="A805" s="34" t="s">
        <v>294</v>
      </c>
      <c r="B805" s="34">
        <v>650</v>
      </c>
    </row>
    <row r="806" spans="1:2">
      <c r="A806" s="34" t="s">
        <v>439</v>
      </c>
      <c r="B806" s="34">
        <v>624</v>
      </c>
    </row>
    <row r="807" spans="1:2">
      <c r="A807" s="34" t="s">
        <v>331</v>
      </c>
      <c r="B807" s="34">
        <v>654</v>
      </c>
    </row>
    <row r="808" spans="1:2">
      <c r="A808" s="34" t="s">
        <v>258</v>
      </c>
      <c r="B808" s="34">
        <v>1114</v>
      </c>
    </row>
    <row r="809" spans="1:2">
      <c r="A809" s="34" t="s">
        <v>261</v>
      </c>
      <c r="B809" s="34">
        <v>1235</v>
      </c>
    </row>
    <row r="810" spans="1:2">
      <c r="A810" s="34" t="s">
        <v>489</v>
      </c>
      <c r="B810" s="34">
        <v>599</v>
      </c>
    </row>
    <row r="811" spans="1:2">
      <c r="A811" s="34" t="s">
        <v>501</v>
      </c>
      <c r="B811" s="34">
        <v>635</v>
      </c>
    </row>
    <row r="812" spans="1:2">
      <c r="A812" s="34" t="s">
        <v>436</v>
      </c>
      <c r="B812" s="34">
        <v>592</v>
      </c>
    </row>
    <row r="813" spans="1:2">
      <c r="A813" s="34" t="s">
        <v>388</v>
      </c>
      <c r="B813" s="34">
        <v>634</v>
      </c>
    </row>
    <row r="814" spans="1:2">
      <c r="A814" s="34" t="s">
        <v>498</v>
      </c>
      <c r="B814" s="34">
        <v>630</v>
      </c>
    </row>
    <row r="815" spans="1:2">
      <c r="A815" s="34" t="s">
        <v>444</v>
      </c>
      <c r="B815" s="34">
        <v>643</v>
      </c>
    </row>
    <row r="816" spans="1:2">
      <c r="A816" s="34" t="s">
        <v>379</v>
      </c>
      <c r="B816" s="34">
        <v>606</v>
      </c>
    </row>
    <row r="817" spans="1:2">
      <c r="A817" s="34" t="s">
        <v>446</v>
      </c>
      <c r="B817" s="34">
        <v>655</v>
      </c>
    </row>
    <row r="818" spans="1:2">
      <c r="A818" s="34" t="s">
        <v>504</v>
      </c>
      <c r="B818" s="34">
        <v>644</v>
      </c>
    </row>
    <row r="819" spans="1:2">
      <c r="A819" s="34" t="s">
        <v>507</v>
      </c>
      <c r="B819" s="34">
        <v>648</v>
      </c>
    </row>
    <row r="820" spans="1:2">
      <c r="A820" s="34" t="s">
        <v>328</v>
      </c>
      <c r="B820" s="34">
        <v>601</v>
      </c>
    </row>
    <row r="821" spans="1:2">
      <c r="A821" s="34" t="s">
        <v>510</v>
      </c>
      <c r="B821" s="34">
        <v>1113</v>
      </c>
    </row>
    <row r="822" spans="1:2">
      <c r="A822" s="34" t="s">
        <v>394</v>
      </c>
      <c r="B822" s="34">
        <v>1120</v>
      </c>
    </row>
    <row r="823" spans="1:2">
      <c r="A823" s="34" t="s">
        <v>300</v>
      </c>
      <c r="B823" s="34">
        <v>1136</v>
      </c>
    </row>
    <row r="824" spans="1:2">
      <c r="A824" s="34" t="s">
        <v>334</v>
      </c>
      <c r="B824" s="34">
        <v>1175</v>
      </c>
    </row>
    <row r="825" spans="1:2">
      <c r="A825" s="34" t="s">
        <v>264</v>
      </c>
      <c r="B825" s="34">
        <v>1543</v>
      </c>
    </row>
    <row r="826" spans="1:2">
      <c r="A826" s="34" t="s">
        <v>1246</v>
      </c>
      <c r="B826" s="34">
        <v>584</v>
      </c>
    </row>
    <row r="827" spans="1:2">
      <c r="A827" s="34" t="s">
        <v>1247</v>
      </c>
      <c r="B827" s="34">
        <v>593</v>
      </c>
    </row>
    <row r="828" spans="1:2">
      <c r="A828" s="34" t="s">
        <v>1248</v>
      </c>
      <c r="B828" s="34">
        <v>602</v>
      </c>
    </row>
    <row r="829" spans="1:2">
      <c r="A829" s="34" t="s">
        <v>1249</v>
      </c>
      <c r="B829" s="34">
        <v>603</v>
      </c>
    </row>
    <row r="830" spans="1:2">
      <c r="A830" s="34" t="s">
        <v>1250</v>
      </c>
      <c r="B830" s="34">
        <v>632</v>
      </c>
    </row>
    <row r="831" spans="1:2">
      <c r="A831" s="34" t="s">
        <v>1251</v>
      </c>
      <c r="B831" s="34">
        <v>647</v>
      </c>
    </row>
    <row r="832" spans="1:2">
      <c r="A832" s="34" t="s">
        <v>1252</v>
      </c>
      <c r="B832" s="34">
        <v>651</v>
      </c>
    </row>
    <row r="833" spans="1:2">
      <c r="A833" s="34" t="s">
        <v>1253</v>
      </c>
      <c r="B833" s="34">
        <v>582</v>
      </c>
    </row>
    <row r="834" spans="1:2">
      <c r="A834" s="34" t="s">
        <v>1254</v>
      </c>
      <c r="B834" s="34">
        <v>589</v>
      </c>
    </row>
    <row r="835" spans="1:2">
      <c r="A835" s="34" t="s">
        <v>1255</v>
      </c>
      <c r="B835" s="34">
        <v>619</v>
      </c>
    </row>
    <row r="836" spans="1:2">
      <c r="A836" s="34" t="s">
        <v>1256</v>
      </c>
      <c r="B836" s="34">
        <v>1314</v>
      </c>
    </row>
    <row r="837" spans="1:2">
      <c r="A837" s="34" t="s">
        <v>1257</v>
      </c>
      <c r="B837" s="34">
        <v>1231</v>
      </c>
    </row>
    <row r="838" spans="1:2">
      <c r="A838" s="34" t="s">
        <v>1258</v>
      </c>
      <c r="B838" s="34">
        <v>1544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workbookViewId="0">
      <selection activeCell="A94" sqref="A94"/>
    </sheetView>
  </sheetViews>
  <sheetFormatPr defaultRowHeight="16.5"/>
  <cols>
    <col min="1" max="1" width="19" style="34" bestFit="1" customWidth="1"/>
    <col min="2" max="2" width="13.875" style="34" bestFit="1" customWidth="1"/>
  </cols>
  <sheetData>
    <row r="1" spans="1:2">
      <c r="A1" s="34" t="s">
        <v>514</v>
      </c>
      <c r="B1" s="34" t="s">
        <v>1259</v>
      </c>
    </row>
    <row r="2" spans="1:2">
      <c r="A2" s="34" t="s">
        <v>1260</v>
      </c>
      <c r="B2" s="34" t="s">
        <v>1261</v>
      </c>
    </row>
    <row r="3" spans="1:2">
      <c r="A3" s="34" t="s">
        <v>1262</v>
      </c>
      <c r="B3" s="34" t="s">
        <v>1263</v>
      </c>
    </row>
    <row r="4" spans="1:2">
      <c r="A4" s="34" t="s">
        <v>1264</v>
      </c>
      <c r="B4" s="34" t="s">
        <v>1265</v>
      </c>
    </row>
    <row r="5" spans="1:2">
      <c r="A5" s="34" t="s">
        <v>1266</v>
      </c>
      <c r="B5" s="34" t="s">
        <v>1267</v>
      </c>
    </row>
    <row r="6" spans="1:2">
      <c r="A6" s="34" t="s">
        <v>1268</v>
      </c>
      <c r="B6" s="34" t="s">
        <v>1269</v>
      </c>
    </row>
    <row r="7" spans="1:2">
      <c r="A7" s="34" t="s">
        <v>1270</v>
      </c>
      <c r="B7" s="34" t="s">
        <v>1271</v>
      </c>
    </row>
    <row r="8" spans="1:2">
      <c r="A8" s="34" t="s">
        <v>1272</v>
      </c>
      <c r="B8" s="34" t="s">
        <v>1273</v>
      </c>
    </row>
    <row r="9" spans="1:2">
      <c r="A9" s="34" t="s">
        <v>1274</v>
      </c>
      <c r="B9" s="34" t="s">
        <v>1275</v>
      </c>
    </row>
    <row r="10" spans="1:2">
      <c r="A10" s="34" t="s">
        <v>1276</v>
      </c>
      <c r="B10" s="34" t="s">
        <v>1277</v>
      </c>
    </row>
    <row r="11" spans="1:2">
      <c r="A11" s="34" t="s">
        <v>1278</v>
      </c>
      <c r="B11" s="34" t="s">
        <v>1279</v>
      </c>
    </row>
    <row r="12" spans="1:2">
      <c r="A12" s="34" t="s">
        <v>1280</v>
      </c>
      <c r="B12" s="34" t="s">
        <v>1281</v>
      </c>
    </row>
    <row r="13" spans="1:2">
      <c r="A13" s="34" t="s">
        <v>1282</v>
      </c>
      <c r="B13" s="34" t="s">
        <v>1283</v>
      </c>
    </row>
    <row r="14" spans="1:2">
      <c r="A14" s="34" t="s">
        <v>1284</v>
      </c>
      <c r="B14" s="34" t="s">
        <v>1285</v>
      </c>
    </row>
    <row r="15" spans="1:2">
      <c r="A15" s="34" t="s">
        <v>1286</v>
      </c>
      <c r="B15" s="34" t="s">
        <v>1287</v>
      </c>
    </row>
    <row r="16" spans="1:2">
      <c r="A16" s="34" t="s">
        <v>1288</v>
      </c>
      <c r="B16" s="34" t="s">
        <v>1289</v>
      </c>
    </row>
    <row r="17" spans="1:2">
      <c r="A17" s="34" t="s">
        <v>1290</v>
      </c>
      <c r="B17" s="34" t="s">
        <v>1291</v>
      </c>
    </row>
    <row r="18" spans="1:2">
      <c r="A18" s="34" t="s">
        <v>1292</v>
      </c>
      <c r="B18" s="34" t="s">
        <v>1293</v>
      </c>
    </row>
    <row r="19" spans="1:2">
      <c r="A19" s="34" t="s">
        <v>1294</v>
      </c>
      <c r="B19" s="34" t="s">
        <v>1295</v>
      </c>
    </row>
    <row r="20" spans="1:2">
      <c r="A20" s="34" t="s">
        <v>1296</v>
      </c>
      <c r="B20" s="34" t="s">
        <v>1297</v>
      </c>
    </row>
    <row r="21" spans="1:2">
      <c r="A21" s="34" t="s">
        <v>1298</v>
      </c>
      <c r="B21" s="34" t="s">
        <v>1299</v>
      </c>
    </row>
    <row r="22" spans="1:2">
      <c r="A22" s="34" t="s">
        <v>1300</v>
      </c>
      <c r="B22" s="34" t="s">
        <v>1301</v>
      </c>
    </row>
    <row r="23" spans="1:2">
      <c r="A23" s="34" t="s">
        <v>1302</v>
      </c>
      <c r="B23" s="34" t="s">
        <v>1303</v>
      </c>
    </row>
    <row r="24" spans="1:2">
      <c r="A24" s="34" t="s">
        <v>1304</v>
      </c>
      <c r="B24" s="34" t="s">
        <v>1305</v>
      </c>
    </row>
    <row r="25" spans="1:2">
      <c r="A25" s="34" t="s">
        <v>1306</v>
      </c>
      <c r="B25" s="34" t="s">
        <v>1307</v>
      </c>
    </row>
    <row r="26" spans="1:2">
      <c r="A26" s="34" t="s">
        <v>1308</v>
      </c>
      <c r="B26" s="34" t="s">
        <v>1309</v>
      </c>
    </row>
    <row r="27" spans="1:2">
      <c r="A27" s="34" t="s">
        <v>1310</v>
      </c>
      <c r="B27" s="34" t="s">
        <v>1311</v>
      </c>
    </row>
    <row r="28" spans="1:2">
      <c r="A28" s="34" t="s">
        <v>1312</v>
      </c>
      <c r="B28" s="34" t="s">
        <v>1313</v>
      </c>
    </row>
    <row r="29" spans="1:2">
      <c r="A29" s="34" t="s">
        <v>1314</v>
      </c>
      <c r="B29" s="34" t="s">
        <v>1315</v>
      </c>
    </row>
    <row r="30" spans="1:2">
      <c r="A30" s="34" t="s">
        <v>1316</v>
      </c>
      <c r="B30" s="34" t="s">
        <v>1317</v>
      </c>
    </row>
    <row r="31" spans="1:2">
      <c r="A31" s="34" t="s">
        <v>1318</v>
      </c>
      <c r="B31" s="34" t="s">
        <v>1319</v>
      </c>
    </row>
    <row r="32" spans="1:2">
      <c r="A32" s="34" t="s">
        <v>1320</v>
      </c>
      <c r="B32" s="34" t="s">
        <v>1321</v>
      </c>
    </row>
    <row r="33" spans="1:2">
      <c r="A33" s="34" t="s">
        <v>1322</v>
      </c>
      <c r="B33" s="34" t="s">
        <v>1323</v>
      </c>
    </row>
    <row r="34" spans="1:2">
      <c r="A34" s="34" t="s">
        <v>1324</v>
      </c>
      <c r="B34" s="34" t="s">
        <v>1325</v>
      </c>
    </row>
    <row r="35" spans="1:2">
      <c r="A35" s="34" t="s">
        <v>1326</v>
      </c>
      <c r="B35" s="34" t="s">
        <v>1327</v>
      </c>
    </row>
    <row r="36" spans="1:2">
      <c r="A36" s="34" t="s">
        <v>1328</v>
      </c>
      <c r="B36" s="34" t="s">
        <v>1329</v>
      </c>
    </row>
    <row r="37" spans="1:2">
      <c r="A37" s="34" t="s">
        <v>1330</v>
      </c>
      <c r="B37" s="34" t="s">
        <v>1331</v>
      </c>
    </row>
    <row r="38" spans="1:2">
      <c r="A38" s="34" t="s">
        <v>1332</v>
      </c>
      <c r="B38" s="34" t="s">
        <v>1333</v>
      </c>
    </row>
    <row r="39" spans="1:2">
      <c r="A39" s="34" t="s">
        <v>1334</v>
      </c>
      <c r="B39" s="34" t="s">
        <v>1335</v>
      </c>
    </row>
    <row r="40" spans="1:2">
      <c r="A40" s="34" t="s">
        <v>1336</v>
      </c>
      <c r="B40" s="34" t="s">
        <v>1337</v>
      </c>
    </row>
    <row r="41" spans="1:2">
      <c r="A41" s="34" t="s">
        <v>1338</v>
      </c>
      <c r="B41" s="34" t="s">
        <v>1339</v>
      </c>
    </row>
    <row r="42" spans="1:2">
      <c r="A42" s="34" t="s">
        <v>1340</v>
      </c>
      <c r="B42" s="34" t="s">
        <v>1341</v>
      </c>
    </row>
    <row r="43" spans="1:2">
      <c r="A43" s="34" t="s">
        <v>1342</v>
      </c>
      <c r="B43" s="34" t="s">
        <v>1343</v>
      </c>
    </row>
    <row r="44" spans="1:2">
      <c r="A44" s="34" t="s">
        <v>1344</v>
      </c>
      <c r="B44" s="34" t="s">
        <v>1345</v>
      </c>
    </row>
    <row r="45" spans="1:2">
      <c r="A45" s="34" t="s">
        <v>1346</v>
      </c>
      <c r="B45" s="34" t="s">
        <v>1347</v>
      </c>
    </row>
    <row r="46" spans="1:2">
      <c r="A46" s="34" t="s">
        <v>1348</v>
      </c>
      <c r="B46" s="34" t="s">
        <v>1349</v>
      </c>
    </row>
    <row r="47" spans="1:2">
      <c r="A47" s="34" t="s">
        <v>1350</v>
      </c>
      <c r="B47" s="34" t="s">
        <v>1351</v>
      </c>
    </row>
    <row r="48" spans="1:2">
      <c r="A48" s="34" t="s">
        <v>1352</v>
      </c>
      <c r="B48" s="34" t="s">
        <v>1353</v>
      </c>
    </row>
    <row r="49" spans="1:2">
      <c r="A49" s="34" t="s">
        <v>1354</v>
      </c>
      <c r="B49" s="34" t="s">
        <v>1355</v>
      </c>
    </row>
    <row r="50" spans="1:2">
      <c r="A50" s="34" t="s">
        <v>1356</v>
      </c>
      <c r="B50" s="34" t="s">
        <v>1357</v>
      </c>
    </row>
    <row r="51" spans="1:2">
      <c r="A51" s="34" t="s">
        <v>1358</v>
      </c>
      <c r="B51" s="34" t="s">
        <v>1359</v>
      </c>
    </row>
    <row r="52" spans="1:2">
      <c r="A52" s="34" t="s">
        <v>1360</v>
      </c>
      <c r="B52" s="34" t="s">
        <v>1361</v>
      </c>
    </row>
    <row r="53" spans="1:2">
      <c r="A53" s="34" t="s">
        <v>1362</v>
      </c>
      <c r="B53" s="34" t="s">
        <v>1363</v>
      </c>
    </row>
    <row r="54" spans="1:2">
      <c r="A54" s="34" t="s">
        <v>1364</v>
      </c>
      <c r="B54" s="34" t="s">
        <v>1365</v>
      </c>
    </row>
    <row r="55" spans="1:2">
      <c r="A55" s="34" t="s">
        <v>1366</v>
      </c>
      <c r="B55" s="34" t="s">
        <v>1367</v>
      </c>
    </row>
    <row r="56" spans="1:2">
      <c r="A56" s="34" t="s">
        <v>1368</v>
      </c>
      <c r="B56" s="34" t="s">
        <v>1369</v>
      </c>
    </row>
    <row r="57" spans="1:2">
      <c r="A57" s="34" t="s">
        <v>1370</v>
      </c>
      <c r="B57" s="34" t="s">
        <v>1371</v>
      </c>
    </row>
    <row r="58" spans="1:2">
      <c r="A58" s="34" t="s">
        <v>1372</v>
      </c>
      <c r="B58" s="34" t="s">
        <v>1373</v>
      </c>
    </row>
    <row r="59" spans="1:2">
      <c r="A59" s="34" t="s">
        <v>1374</v>
      </c>
      <c r="B59" s="34" t="s">
        <v>1375</v>
      </c>
    </row>
    <row r="60" spans="1:2">
      <c r="A60" s="34" t="s">
        <v>1376</v>
      </c>
      <c r="B60" s="34" t="s">
        <v>1377</v>
      </c>
    </row>
    <row r="61" spans="1:2">
      <c r="A61" s="34" t="s">
        <v>1378</v>
      </c>
      <c r="B61" s="34" t="s">
        <v>1379</v>
      </c>
    </row>
    <row r="62" spans="1:2">
      <c r="A62" s="34" t="s">
        <v>1380</v>
      </c>
      <c r="B62" s="34" t="s">
        <v>1381</v>
      </c>
    </row>
    <row r="63" spans="1:2">
      <c r="A63" s="34" t="s">
        <v>1382</v>
      </c>
      <c r="B63" s="34" t="s">
        <v>1383</v>
      </c>
    </row>
    <row r="64" spans="1:2">
      <c r="A64" s="34" t="s">
        <v>1384</v>
      </c>
      <c r="B64" s="34" t="s">
        <v>1385</v>
      </c>
    </row>
    <row r="65" spans="1:2">
      <c r="A65" s="34" t="s">
        <v>1386</v>
      </c>
      <c r="B65" s="34" t="s">
        <v>1387</v>
      </c>
    </row>
    <row r="66" spans="1:2">
      <c r="A66" s="34" t="s">
        <v>1388</v>
      </c>
      <c r="B66" s="34" t="s">
        <v>1389</v>
      </c>
    </row>
    <row r="67" spans="1:2">
      <c r="A67" s="34" t="s">
        <v>1390</v>
      </c>
      <c r="B67" s="34" t="s">
        <v>1391</v>
      </c>
    </row>
    <row r="68" spans="1:2">
      <c r="A68" s="34" t="s">
        <v>1392</v>
      </c>
      <c r="B68" s="34" t="s">
        <v>1393</v>
      </c>
    </row>
    <row r="69" spans="1:2">
      <c r="A69" s="34" t="s">
        <v>1394</v>
      </c>
      <c r="B69" s="34" t="s">
        <v>1395</v>
      </c>
    </row>
    <row r="70" spans="1:2">
      <c r="A70" s="34" t="s">
        <v>1396</v>
      </c>
      <c r="B70" s="34" t="s">
        <v>1397</v>
      </c>
    </row>
    <row r="71" spans="1:2">
      <c r="A71" s="34" t="s">
        <v>1398</v>
      </c>
      <c r="B71" s="34" t="s">
        <v>1399</v>
      </c>
    </row>
    <row r="72" spans="1:2">
      <c r="A72" s="34" t="s">
        <v>1400</v>
      </c>
      <c r="B72" s="34" t="s">
        <v>1401</v>
      </c>
    </row>
    <row r="73" spans="1:2">
      <c r="A73" s="34" t="s">
        <v>1402</v>
      </c>
      <c r="B73" s="34" t="s">
        <v>1403</v>
      </c>
    </row>
    <row r="74" spans="1:2">
      <c r="A74" s="34" t="s">
        <v>1404</v>
      </c>
      <c r="B74" s="34" t="s">
        <v>1405</v>
      </c>
    </row>
    <row r="75" spans="1:2">
      <c r="A75" s="34" t="s">
        <v>1406</v>
      </c>
      <c r="B75" s="34" t="s">
        <v>1407</v>
      </c>
    </row>
    <row r="76" spans="1:2">
      <c r="A76" s="34" t="s">
        <v>1408</v>
      </c>
      <c r="B76" s="34" t="s">
        <v>1409</v>
      </c>
    </row>
    <row r="77" spans="1:2">
      <c r="A77" s="34" t="s">
        <v>1410</v>
      </c>
      <c r="B77" s="34" t="s">
        <v>1411</v>
      </c>
    </row>
    <row r="78" spans="1:2">
      <c r="A78" s="34" t="s">
        <v>1412</v>
      </c>
      <c r="B78" s="34" t="s">
        <v>1413</v>
      </c>
    </row>
    <row r="79" spans="1:2">
      <c r="A79" s="34" t="s">
        <v>1414</v>
      </c>
      <c r="B79" s="34" t="s">
        <v>1415</v>
      </c>
    </row>
    <row r="80" spans="1:2">
      <c r="A80" s="34" t="s">
        <v>1416</v>
      </c>
      <c r="B80" s="34" t="s">
        <v>1417</v>
      </c>
    </row>
    <row r="81" spans="1:2">
      <c r="A81" s="34" t="s">
        <v>1418</v>
      </c>
      <c r="B81" s="34" t="s">
        <v>1419</v>
      </c>
    </row>
    <row r="82" spans="1:2">
      <c r="A82" s="34" t="s">
        <v>1420</v>
      </c>
      <c r="B82" s="34" t="s">
        <v>1421</v>
      </c>
    </row>
    <row r="83" spans="1:2">
      <c r="A83" s="34" t="s">
        <v>1422</v>
      </c>
      <c r="B83" s="34" t="s">
        <v>1423</v>
      </c>
    </row>
    <row r="84" spans="1:2">
      <c r="A84" s="34" t="s">
        <v>1424</v>
      </c>
      <c r="B84" s="34" t="s">
        <v>1425</v>
      </c>
    </row>
    <row r="85" spans="1:2">
      <c r="A85" s="34" t="s">
        <v>1426</v>
      </c>
      <c r="B85" s="34" t="s">
        <v>1427</v>
      </c>
    </row>
    <row r="86" spans="1:2">
      <c r="A86" s="34" t="s">
        <v>1428</v>
      </c>
      <c r="B86" s="34" t="s">
        <v>1429</v>
      </c>
    </row>
    <row r="87" spans="1:2">
      <c r="A87" s="34" t="s">
        <v>1430</v>
      </c>
      <c r="B87" s="34" t="s">
        <v>1431</v>
      </c>
    </row>
    <row r="88" spans="1:2">
      <c r="A88" s="34" t="s">
        <v>1432</v>
      </c>
      <c r="B88" s="34" t="s">
        <v>1433</v>
      </c>
    </row>
    <row r="89" spans="1:2">
      <c r="A89" s="34" t="s">
        <v>1434</v>
      </c>
      <c r="B89" s="34" t="s">
        <v>1435</v>
      </c>
    </row>
    <row r="90" spans="1:2">
      <c r="A90" s="34" t="s">
        <v>1436</v>
      </c>
      <c r="B90" s="34" t="s">
        <v>1437</v>
      </c>
    </row>
    <row r="91" spans="1:2">
      <c r="A91" s="34" t="s">
        <v>1438</v>
      </c>
      <c r="B91" s="34" t="s">
        <v>1439</v>
      </c>
    </row>
    <row r="92" spans="1:2">
      <c r="A92" s="34" t="s">
        <v>1440</v>
      </c>
      <c r="B92" s="34" t="s">
        <v>1441</v>
      </c>
    </row>
    <row r="93" spans="1:2">
      <c r="A93" s="34" t="s">
        <v>1442</v>
      </c>
      <c r="B93" s="34" t="s">
        <v>1443</v>
      </c>
    </row>
    <row r="94" spans="1:2">
      <c r="A94" s="34" t="s">
        <v>1571</v>
      </c>
      <c r="B94" s="34" t="s">
        <v>1444</v>
      </c>
    </row>
    <row r="95" spans="1:2">
      <c r="A95" s="34" t="s">
        <v>1445</v>
      </c>
      <c r="B95" s="34" t="s">
        <v>1446</v>
      </c>
    </row>
    <row r="96" spans="1:2">
      <c r="A96" s="34" t="s">
        <v>1447</v>
      </c>
      <c r="B96" s="34" t="s">
        <v>1448</v>
      </c>
    </row>
    <row r="97" spans="1:2">
      <c r="A97" s="34" t="s">
        <v>1449</v>
      </c>
      <c r="B97" s="34" t="s">
        <v>1450</v>
      </c>
    </row>
    <row r="98" spans="1:2">
      <c r="A98" s="34" t="s">
        <v>1451</v>
      </c>
      <c r="B98" s="34" t="s">
        <v>1452</v>
      </c>
    </row>
    <row r="99" spans="1:2">
      <c r="A99" s="34" t="s">
        <v>1453</v>
      </c>
      <c r="B99" s="34" t="s">
        <v>1454</v>
      </c>
    </row>
    <row r="100" spans="1:2">
      <c r="A100" s="34" t="s">
        <v>1455</v>
      </c>
      <c r="B100" s="34" t="s">
        <v>1456</v>
      </c>
    </row>
    <row r="101" spans="1:2">
      <c r="A101" s="34" t="s">
        <v>1457</v>
      </c>
      <c r="B101" s="34" t="s">
        <v>1458</v>
      </c>
    </row>
    <row r="102" spans="1:2">
      <c r="A102" s="34" t="s">
        <v>1459</v>
      </c>
      <c r="B102" s="34" t="s">
        <v>1460</v>
      </c>
    </row>
    <row r="103" spans="1:2">
      <c r="A103" s="34" t="s">
        <v>1461</v>
      </c>
      <c r="B103" s="34" t="s">
        <v>1462</v>
      </c>
    </row>
    <row r="104" spans="1:2">
      <c r="A104" s="34" t="s">
        <v>1463</v>
      </c>
      <c r="B104" s="34" t="s">
        <v>1464</v>
      </c>
    </row>
    <row r="105" spans="1:2">
      <c r="A105" s="34" t="s">
        <v>1465</v>
      </c>
      <c r="B105" s="34" t="s">
        <v>1466</v>
      </c>
    </row>
    <row r="106" spans="1:2">
      <c r="A106" s="34" t="s">
        <v>1467</v>
      </c>
      <c r="B106" s="34" t="s">
        <v>1468</v>
      </c>
    </row>
    <row r="107" spans="1:2">
      <c r="A107" s="34" t="s">
        <v>1469</v>
      </c>
      <c r="B107" s="34" t="s">
        <v>1470</v>
      </c>
    </row>
    <row r="108" spans="1:2">
      <c r="A108" s="34" t="s">
        <v>1471</v>
      </c>
      <c r="B108" s="34" t="s">
        <v>1472</v>
      </c>
    </row>
    <row r="109" spans="1:2">
      <c r="A109" s="34" t="s">
        <v>1473</v>
      </c>
      <c r="B109" s="34" t="s">
        <v>1474</v>
      </c>
    </row>
    <row r="110" spans="1:2">
      <c r="A110" s="34" t="s">
        <v>1475</v>
      </c>
      <c r="B110" s="34" t="s">
        <v>1476</v>
      </c>
    </row>
    <row r="111" spans="1:2">
      <c r="A111" s="34" t="s">
        <v>1477</v>
      </c>
      <c r="B111" s="34" t="s">
        <v>1478</v>
      </c>
    </row>
    <row r="112" spans="1:2">
      <c r="A112" s="34" t="s">
        <v>1479</v>
      </c>
      <c r="B112" s="34" t="s">
        <v>1480</v>
      </c>
    </row>
    <row r="113" spans="1:2">
      <c r="A113" s="34" t="s">
        <v>1481</v>
      </c>
      <c r="B113" s="34" t="s">
        <v>1482</v>
      </c>
    </row>
    <row r="114" spans="1:2">
      <c r="A114" s="34" t="s">
        <v>1483</v>
      </c>
      <c r="B114" s="34" t="s">
        <v>1484</v>
      </c>
    </row>
    <row r="115" spans="1:2">
      <c r="A115" s="34" t="s">
        <v>1485</v>
      </c>
      <c r="B115" s="34" t="s">
        <v>1486</v>
      </c>
    </row>
    <row r="116" spans="1:2">
      <c r="A116" s="34" t="s">
        <v>1487</v>
      </c>
      <c r="B116" s="34" t="s">
        <v>1488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sqref="A1:H1"/>
    </sheetView>
  </sheetViews>
  <sheetFormatPr defaultRowHeight="16.5"/>
  <cols>
    <col min="6" max="6" width="12.375" customWidth="1"/>
    <col min="7" max="7" width="18.875" customWidth="1"/>
  </cols>
  <sheetData>
    <row r="1" spans="1:8">
      <c r="A1" s="36" t="s">
        <v>513</v>
      </c>
      <c r="B1" s="36" t="s">
        <v>1489</v>
      </c>
      <c r="C1" s="36" t="s">
        <v>1490</v>
      </c>
      <c r="D1" s="36" t="s">
        <v>1491</v>
      </c>
      <c r="E1" s="36" t="s">
        <v>1492</v>
      </c>
      <c r="F1" s="36" t="s">
        <v>1493</v>
      </c>
      <c r="G1" s="36" t="s">
        <v>1494</v>
      </c>
      <c r="H1" s="36" t="s">
        <v>1495</v>
      </c>
    </row>
    <row r="2" spans="1:8">
      <c r="A2" s="36" t="s">
        <v>1496</v>
      </c>
      <c r="B2" s="36" t="s">
        <v>1497</v>
      </c>
      <c r="C2" s="36" t="s">
        <v>1498</v>
      </c>
      <c r="D2" s="36" t="s">
        <v>1287</v>
      </c>
      <c r="E2" s="36" t="s">
        <v>1499</v>
      </c>
      <c r="F2" s="37" t="s">
        <v>1500</v>
      </c>
      <c r="G2" s="38" t="s">
        <v>1501</v>
      </c>
      <c r="H2" s="34"/>
    </row>
    <row r="3" spans="1:8">
      <c r="A3" s="36" t="s">
        <v>67</v>
      </c>
      <c r="B3" s="36" t="s">
        <v>1497</v>
      </c>
      <c r="C3" s="36" t="s">
        <v>1498</v>
      </c>
      <c r="D3" s="36" t="s">
        <v>1287</v>
      </c>
      <c r="E3" s="36" t="s">
        <v>1499</v>
      </c>
      <c r="F3" s="37" t="s">
        <v>1502</v>
      </c>
      <c r="G3" s="38" t="s">
        <v>1503</v>
      </c>
      <c r="H3" s="34"/>
    </row>
    <row r="4" spans="1:8">
      <c r="A4" s="36" t="s">
        <v>68</v>
      </c>
      <c r="B4" s="36" t="s">
        <v>1497</v>
      </c>
      <c r="C4" s="36" t="s">
        <v>1498</v>
      </c>
      <c r="D4" s="36" t="s">
        <v>1287</v>
      </c>
      <c r="E4" s="36" t="s">
        <v>1499</v>
      </c>
      <c r="F4" s="37" t="s">
        <v>1504</v>
      </c>
      <c r="G4" s="38" t="s">
        <v>1505</v>
      </c>
      <c r="H4" s="34"/>
    </row>
    <row r="5" spans="1:8">
      <c r="A5" s="36" t="s">
        <v>69</v>
      </c>
      <c r="B5" s="36" t="s">
        <v>1497</v>
      </c>
      <c r="C5" s="36" t="s">
        <v>1498</v>
      </c>
      <c r="D5" s="36" t="s">
        <v>1287</v>
      </c>
      <c r="E5" s="36" t="s">
        <v>1499</v>
      </c>
      <c r="F5" s="37" t="s">
        <v>1506</v>
      </c>
      <c r="G5" s="38" t="s">
        <v>1507</v>
      </c>
      <c r="H5" s="34"/>
    </row>
    <row r="6" spans="1:8">
      <c r="A6" s="36" t="s">
        <v>70</v>
      </c>
      <c r="B6" s="36" t="s">
        <v>1497</v>
      </c>
      <c r="C6" s="36" t="s">
        <v>1498</v>
      </c>
      <c r="D6" s="36" t="s">
        <v>1287</v>
      </c>
      <c r="E6" s="36" t="s">
        <v>1499</v>
      </c>
      <c r="F6" s="37" t="s">
        <v>1508</v>
      </c>
      <c r="G6" s="38" t="s">
        <v>1507</v>
      </c>
      <c r="H6" s="34"/>
    </row>
    <row r="7" spans="1:8">
      <c r="A7" s="36" t="s">
        <v>71</v>
      </c>
      <c r="B7" s="36" t="s">
        <v>1497</v>
      </c>
      <c r="C7" s="36" t="s">
        <v>1498</v>
      </c>
      <c r="D7" s="36" t="s">
        <v>1287</v>
      </c>
      <c r="E7" s="36" t="s">
        <v>1499</v>
      </c>
      <c r="F7" s="37" t="s">
        <v>1509</v>
      </c>
      <c r="G7" s="38" t="s">
        <v>1510</v>
      </c>
      <c r="H7" s="34"/>
    </row>
    <row r="8" spans="1:8">
      <c r="A8" s="36" t="s">
        <v>72</v>
      </c>
      <c r="B8" s="36" t="s">
        <v>1497</v>
      </c>
      <c r="C8" s="36" t="s">
        <v>1498</v>
      </c>
      <c r="D8" s="36" t="s">
        <v>1287</v>
      </c>
      <c r="E8" s="36" t="s">
        <v>1499</v>
      </c>
      <c r="F8" s="37" t="s">
        <v>1511</v>
      </c>
      <c r="G8" s="38" t="s">
        <v>1512</v>
      </c>
      <c r="H8" s="34"/>
    </row>
    <row r="9" spans="1:8">
      <c r="A9" s="36" t="s">
        <v>73</v>
      </c>
      <c r="B9" s="36" t="s">
        <v>1497</v>
      </c>
      <c r="C9" s="36" t="s">
        <v>1498</v>
      </c>
      <c r="D9" s="36" t="s">
        <v>1287</v>
      </c>
      <c r="E9" s="36" t="s">
        <v>1499</v>
      </c>
      <c r="F9" s="37" t="s">
        <v>1513</v>
      </c>
      <c r="G9" s="38" t="s">
        <v>1514</v>
      </c>
      <c r="H9" s="34"/>
    </row>
    <row r="10" spans="1:8">
      <c r="A10" s="36" t="s">
        <v>74</v>
      </c>
      <c r="B10" s="36" t="s">
        <v>1497</v>
      </c>
      <c r="C10" s="36" t="s">
        <v>1498</v>
      </c>
      <c r="D10" s="36" t="s">
        <v>1287</v>
      </c>
      <c r="E10" s="36" t="s">
        <v>1499</v>
      </c>
      <c r="F10" s="37" t="s">
        <v>1515</v>
      </c>
      <c r="G10" s="38" t="s">
        <v>1514</v>
      </c>
      <c r="H10" s="34"/>
    </row>
    <row r="11" spans="1:8">
      <c r="A11" s="36" t="s">
        <v>75</v>
      </c>
      <c r="B11" s="36" t="s">
        <v>1497</v>
      </c>
      <c r="C11" s="36" t="s">
        <v>1498</v>
      </c>
      <c r="D11" s="36" t="s">
        <v>1287</v>
      </c>
      <c r="E11" s="36" t="s">
        <v>1499</v>
      </c>
      <c r="F11" s="37" t="s">
        <v>1515</v>
      </c>
      <c r="G11" s="38" t="s">
        <v>1516</v>
      </c>
      <c r="H11" s="34"/>
    </row>
    <row r="12" spans="1:8">
      <c r="A12" s="36" t="s">
        <v>76</v>
      </c>
      <c r="B12" s="36" t="s">
        <v>1497</v>
      </c>
      <c r="C12" s="36" t="s">
        <v>1498</v>
      </c>
      <c r="D12" s="36" t="s">
        <v>1287</v>
      </c>
      <c r="E12" s="36" t="s">
        <v>1499</v>
      </c>
      <c r="F12" s="37" t="s">
        <v>1517</v>
      </c>
      <c r="G12" s="38" t="s">
        <v>1518</v>
      </c>
      <c r="H12" s="34"/>
    </row>
    <row r="13" spans="1:8">
      <c r="A13" s="36" t="s">
        <v>77</v>
      </c>
      <c r="B13" s="36" t="s">
        <v>1497</v>
      </c>
      <c r="C13" s="36" t="s">
        <v>1498</v>
      </c>
      <c r="D13" s="36" t="s">
        <v>1287</v>
      </c>
      <c r="E13" s="36" t="s">
        <v>1499</v>
      </c>
      <c r="F13" s="37" t="s">
        <v>1519</v>
      </c>
      <c r="G13" s="38" t="s">
        <v>1518</v>
      </c>
      <c r="H13" s="34"/>
    </row>
    <row r="14" spans="1:8">
      <c r="A14" s="36" t="s">
        <v>78</v>
      </c>
      <c r="B14" s="36" t="s">
        <v>1497</v>
      </c>
      <c r="C14" s="36" t="s">
        <v>1498</v>
      </c>
      <c r="D14" s="36" t="s">
        <v>1287</v>
      </c>
      <c r="E14" s="36" t="s">
        <v>1499</v>
      </c>
      <c r="F14" s="37" t="s">
        <v>1520</v>
      </c>
      <c r="G14" s="38" t="s">
        <v>1516</v>
      </c>
      <c r="H14" s="34"/>
    </row>
    <row r="15" spans="1:8">
      <c r="A15" s="36" t="s">
        <v>79</v>
      </c>
      <c r="B15" s="36" t="s">
        <v>1497</v>
      </c>
      <c r="C15" s="36" t="s">
        <v>1498</v>
      </c>
      <c r="D15" s="36" t="s">
        <v>1287</v>
      </c>
      <c r="E15" s="36" t="s">
        <v>1499</v>
      </c>
      <c r="F15" s="37" t="s">
        <v>1517</v>
      </c>
      <c r="G15" s="38" t="s">
        <v>1521</v>
      </c>
      <c r="H15" s="34"/>
    </row>
    <row r="16" spans="1:8">
      <c r="A16" s="36" t="s">
        <v>80</v>
      </c>
      <c r="B16" s="36" t="s">
        <v>1497</v>
      </c>
      <c r="C16" s="36" t="s">
        <v>1498</v>
      </c>
      <c r="D16" s="36" t="s">
        <v>1287</v>
      </c>
      <c r="E16" s="36" t="s">
        <v>1499</v>
      </c>
      <c r="F16" s="37" t="s">
        <v>1520</v>
      </c>
      <c r="G16" s="38" t="s">
        <v>1522</v>
      </c>
      <c r="H16" s="34"/>
    </row>
    <row r="17" spans="1:8">
      <c r="A17" s="36" t="s">
        <v>92</v>
      </c>
      <c r="B17" s="36" t="s">
        <v>1497</v>
      </c>
      <c r="C17" s="36" t="s">
        <v>1498</v>
      </c>
      <c r="D17" s="36" t="s">
        <v>1287</v>
      </c>
      <c r="E17" s="36" t="s">
        <v>1499</v>
      </c>
      <c r="F17" s="37" t="s">
        <v>1504</v>
      </c>
      <c r="G17" s="38" t="s">
        <v>1512</v>
      </c>
      <c r="H17" s="34"/>
    </row>
    <row r="18" spans="1:8">
      <c r="A18" s="36" t="s">
        <v>93</v>
      </c>
      <c r="B18" s="36" t="s">
        <v>1497</v>
      </c>
      <c r="C18" s="36" t="s">
        <v>1498</v>
      </c>
      <c r="D18" s="36" t="s">
        <v>1287</v>
      </c>
      <c r="E18" s="36" t="s">
        <v>1499</v>
      </c>
      <c r="F18" s="37" t="s">
        <v>1504</v>
      </c>
      <c r="G18" s="38" t="s">
        <v>1523</v>
      </c>
      <c r="H18" s="34"/>
    </row>
    <row r="19" spans="1:8">
      <c r="A19" s="36" t="s">
        <v>94</v>
      </c>
      <c r="B19" s="36" t="s">
        <v>1497</v>
      </c>
      <c r="C19" s="36" t="s">
        <v>1498</v>
      </c>
      <c r="D19" s="36" t="s">
        <v>1287</v>
      </c>
      <c r="E19" s="36" t="s">
        <v>1499</v>
      </c>
      <c r="F19" s="37" t="s">
        <v>1524</v>
      </c>
      <c r="G19" s="38" t="s">
        <v>1503</v>
      </c>
      <c r="H19" s="34"/>
    </row>
    <row r="20" spans="1:8">
      <c r="A20" s="36" t="s">
        <v>96</v>
      </c>
      <c r="B20" s="36" t="s">
        <v>1497</v>
      </c>
      <c r="C20" s="36" t="s">
        <v>1498</v>
      </c>
      <c r="D20" s="36" t="s">
        <v>1287</v>
      </c>
      <c r="E20" s="36" t="s">
        <v>1499</v>
      </c>
      <c r="F20" s="37" t="s">
        <v>1520</v>
      </c>
      <c r="G20" s="38" t="s">
        <v>1521</v>
      </c>
      <c r="H20" s="34"/>
    </row>
    <row r="21" spans="1:8">
      <c r="A21" s="36" t="s">
        <v>97</v>
      </c>
      <c r="B21" s="36" t="s">
        <v>1497</v>
      </c>
      <c r="C21" s="36" t="s">
        <v>1498</v>
      </c>
      <c r="D21" s="36" t="s">
        <v>1287</v>
      </c>
      <c r="E21" s="36" t="s">
        <v>1499</v>
      </c>
      <c r="F21" s="37" t="s">
        <v>1517</v>
      </c>
      <c r="G21" s="38" t="s">
        <v>1516</v>
      </c>
      <c r="H21" s="34"/>
    </row>
    <row r="22" spans="1:8">
      <c r="A22" s="36" t="s">
        <v>98</v>
      </c>
      <c r="B22" s="36" t="s">
        <v>1497</v>
      </c>
      <c r="C22" s="36" t="s">
        <v>1498</v>
      </c>
      <c r="D22" s="36" t="s">
        <v>1287</v>
      </c>
      <c r="E22" s="36" t="s">
        <v>1499</v>
      </c>
      <c r="F22" s="37" t="s">
        <v>1525</v>
      </c>
      <c r="G22" s="38" t="s">
        <v>1526</v>
      </c>
      <c r="H22" s="34"/>
    </row>
    <row r="23" spans="1:8">
      <c r="A23" s="36" t="s">
        <v>99</v>
      </c>
      <c r="B23" s="36" t="s">
        <v>1497</v>
      </c>
      <c r="C23" s="36" t="s">
        <v>1498</v>
      </c>
      <c r="D23" s="36" t="s">
        <v>1287</v>
      </c>
      <c r="E23" s="36" t="s">
        <v>1499</v>
      </c>
      <c r="F23" s="37" t="s">
        <v>1527</v>
      </c>
      <c r="G23" s="38" t="s">
        <v>1526</v>
      </c>
      <c r="H23" s="34"/>
    </row>
    <row r="24" spans="1:8">
      <c r="A24" s="36" t="s">
        <v>100</v>
      </c>
      <c r="B24" s="36" t="s">
        <v>1497</v>
      </c>
      <c r="C24" s="36" t="s">
        <v>1498</v>
      </c>
      <c r="D24" s="36" t="s">
        <v>1287</v>
      </c>
      <c r="E24" s="36" t="s">
        <v>1499</v>
      </c>
      <c r="F24" s="37" t="s">
        <v>1519</v>
      </c>
      <c r="G24" s="38" t="s">
        <v>1516</v>
      </c>
      <c r="H24" s="34"/>
    </row>
    <row r="25" spans="1:8">
      <c r="A25" s="36" t="s">
        <v>102</v>
      </c>
      <c r="B25" s="36" t="s">
        <v>1497</v>
      </c>
      <c r="C25" s="36" t="s">
        <v>1498</v>
      </c>
      <c r="D25" s="36" t="s">
        <v>1287</v>
      </c>
      <c r="E25" s="36" t="s">
        <v>1499</v>
      </c>
      <c r="F25" s="37" t="s">
        <v>1511</v>
      </c>
      <c r="G25" s="38" t="s">
        <v>1521</v>
      </c>
      <c r="H25" s="34"/>
    </row>
    <row r="26" spans="1:8">
      <c r="A26" s="36" t="s">
        <v>123</v>
      </c>
      <c r="B26" s="36" t="s">
        <v>1497</v>
      </c>
      <c r="C26" s="36" t="s">
        <v>1498</v>
      </c>
      <c r="D26" s="36" t="s">
        <v>1287</v>
      </c>
      <c r="E26" s="36" t="s">
        <v>1499</v>
      </c>
      <c r="F26" s="37" t="s">
        <v>1527</v>
      </c>
      <c r="G26" s="38" t="s">
        <v>1501</v>
      </c>
      <c r="H26" s="34"/>
    </row>
    <row r="27" spans="1:8">
      <c r="A27" s="36" t="s">
        <v>124</v>
      </c>
      <c r="B27" s="36" t="s">
        <v>1497</v>
      </c>
      <c r="C27" s="36" t="s">
        <v>1498</v>
      </c>
      <c r="D27" s="36" t="s">
        <v>1287</v>
      </c>
      <c r="E27" s="36" t="s">
        <v>1499</v>
      </c>
      <c r="F27" s="37" t="s">
        <v>1528</v>
      </c>
      <c r="G27" s="38" t="s">
        <v>1529</v>
      </c>
      <c r="H27" s="34"/>
    </row>
    <row r="28" spans="1:8">
      <c r="A28" s="36" t="s">
        <v>125</v>
      </c>
      <c r="B28" s="36" t="s">
        <v>1497</v>
      </c>
      <c r="C28" s="36" t="s">
        <v>1498</v>
      </c>
      <c r="D28" s="36" t="s">
        <v>1287</v>
      </c>
      <c r="E28" s="36" t="s">
        <v>1499</v>
      </c>
      <c r="F28" s="37" t="s">
        <v>1500</v>
      </c>
      <c r="G28" s="38" t="s">
        <v>1530</v>
      </c>
      <c r="H28" s="34"/>
    </row>
    <row r="29" spans="1:8">
      <c r="A29" s="36" t="s">
        <v>126</v>
      </c>
      <c r="B29" s="36" t="s">
        <v>1497</v>
      </c>
      <c r="C29" s="36" t="s">
        <v>1498</v>
      </c>
      <c r="D29" s="36" t="s">
        <v>1287</v>
      </c>
      <c r="E29" s="36" t="s">
        <v>1499</v>
      </c>
      <c r="F29" s="37" t="s">
        <v>1509</v>
      </c>
      <c r="G29" s="38" t="s">
        <v>1514</v>
      </c>
      <c r="H29" s="34"/>
    </row>
    <row r="30" spans="1:8">
      <c r="A30" s="36" t="s">
        <v>127</v>
      </c>
      <c r="B30" s="36" t="s">
        <v>1497</v>
      </c>
      <c r="C30" s="36" t="s">
        <v>1498</v>
      </c>
      <c r="D30" s="36" t="s">
        <v>1287</v>
      </c>
      <c r="E30" s="36" t="s">
        <v>1499</v>
      </c>
      <c r="F30" s="37" t="s">
        <v>1531</v>
      </c>
      <c r="G30" s="38" t="s">
        <v>1532</v>
      </c>
      <c r="H30" s="34"/>
    </row>
    <row r="31" spans="1:8">
      <c r="A31" s="36" t="s">
        <v>143</v>
      </c>
      <c r="B31" s="36" t="s">
        <v>1497</v>
      </c>
      <c r="C31" s="36" t="s">
        <v>1498</v>
      </c>
      <c r="D31" s="36" t="s">
        <v>1287</v>
      </c>
      <c r="E31" s="36" t="s">
        <v>1499</v>
      </c>
      <c r="F31" s="37" t="s">
        <v>1525</v>
      </c>
      <c r="G31" s="38" t="s">
        <v>1532</v>
      </c>
      <c r="H31" s="34"/>
    </row>
    <row r="32" spans="1:8">
      <c r="A32" s="36" t="s">
        <v>144</v>
      </c>
      <c r="B32" s="36" t="s">
        <v>1497</v>
      </c>
      <c r="C32" s="36" t="s">
        <v>1498</v>
      </c>
      <c r="D32" s="36" t="s">
        <v>1287</v>
      </c>
      <c r="E32" s="36" t="s">
        <v>1499</v>
      </c>
      <c r="F32" s="37" t="s">
        <v>1524</v>
      </c>
      <c r="G32" s="38" t="s">
        <v>1533</v>
      </c>
      <c r="H32" s="34"/>
    </row>
    <row r="33" spans="1:8">
      <c r="A33" s="36" t="s">
        <v>145</v>
      </c>
      <c r="B33" s="36" t="s">
        <v>1497</v>
      </c>
      <c r="C33" s="36" t="s">
        <v>1498</v>
      </c>
      <c r="D33" s="36" t="s">
        <v>1287</v>
      </c>
      <c r="E33" s="36" t="s">
        <v>1499</v>
      </c>
      <c r="F33" s="37" t="s">
        <v>1534</v>
      </c>
      <c r="G33" s="38" t="s">
        <v>1535</v>
      </c>
      <c r="H33" s="34"/>
    </row>
    <row r="34" spans="1:8">
      <c r="A34" s="36" t="s">
        <v>146</v>
      </c>
      <c r="B34" s="36" t="s">
        <v>1497</v>
      </c>
      <c r="C34" s="36" t="s">
        <v>1498</v>
      </c>
      <c r="D34" s="36" t="s">
        <v>1287</v>
      </c>
      <c r="E34" s="36" t="s">
        <v>1499</v>
      </c>
      <c r="F34" s="37" t="s">
        <v>1536</v>
      </c>
      <c r="G34" s="38" t="s">
        <v>1514</v>
      </c>
      <c r="H34" s="34"/>
    </row>
    <row r="35" spans="1:8">
      <c r="A35" s="36" t="s">
        <v>160</v>
      </c>
      <c r="B35" s="36" t="s">
        <v>1497</v>
      </c>
      <c r="C35" s="36" t="s">
        <v>1498</v>
      </c>
      <c r="D35" s="36" t="s">
        <v>1287</v>
      </c>
      <c r="E35" s="36" t="s">
        <v>1499</v>
      </c>
      <c r="F35" s="37" t="s">
        <v>1537</v>
      </c>
      <c r="G35" s="38" t="s">
        <v>1530</v>
      </c>
      <c r="H35" s="34"/>
    </row>
    <row r="36" spans="1:8">
      <c r="A36" s="36" t="s">
        <v>161</v>
      </c>
      <c r="B36" s="36" t="s">
        <v>1497</v>
      </c>
      <c r="C36" s="36" t="s">
        <v>1498</v>
      </c>
      <c r="D36" s="36" t="s">
        <v>1287</v>
      </c>
      <c r="E36" s="36" t="s">
        <v>1499</v>
      </c>
      <c r="F36" s="37" t="s">
        <v>1508</v>
      </c>
      <c r="G36" s="38" t="s">
        <v>1538</v>
      </c>
      <c r="H36" s="34"/>
    </row>
    <row r="37" spans="1:8">
      <c r="A37" s="36" t="s">
        <v>162</v>
      </c>
      <c r="B37" s="36" t="s">
        <v>1497</v>
      </c>
      <c r="C37" s="36" t="s">
        <v>1498</v>
      </c>
      <c r="D37" s="36" t="s">
        <v>1287</v>
      </c>
      <c r="E37" s="36" t="s">
        <v>1499</v>
      </c>
      <c r="F37" s="37" t="s">
        <v>1539</v>
      </c>
      <c r="G37" s="38" t="s">
        <v>1538</v>
      </c>
      <c r="H37" s="34"/>
    </row>
    <row r="38" spans="1:8">
      <c r="A38" s="36" t="s">
        <v>163</v>
      </c>
      <c r="B38" s="36" t="s">
        <v>1497</v>
      </c>
      <c r="C38" s="36" t="s">
        <v>1498</v>
      </c>
      <c r="D38" s="36" t="s">
        <v>1287</v>
      </c>
      <c r="E38" s="36" t="s">
        <v>1499</v>
      </c>
      <c r="F38" s="37" t="s">
        <v>1502</v>
      </c>
      <c r="G38" s="38" t="s">
        <v>1532</v>
      </c>
      <c r="H38" s="34"/>
    </row>
    <row r="39" spans="1:8">
      <c r="A39" s="36" t="s">
        <v>164</v>
      </c>
      <c r="B39" s="36" t="s">
        <v>1497</v>
      </c>
      <c r="C39" s="36" t="s">
        <v>1498</v>
      </c>
      <c r="D39" s="36" t="s">
        <v>1287</v>
      </c>
      <c r="E39" s="36" t="s">
        <v>1499</v>
      </c>
      <c r="F39" s="37" t="s">
        <v>1524</v>
      </c>
      <c r="G39" s="38" t="s">
        <v>1540</v>
      </c>
      <c r="H39" s="34"/>
    </row>
    <row r="40" spans="1:8">
      <c r="A40" s="36" t="s">
        <v>165</v>
      </c>
      <c r="B40" s="36" t="s">
        <v>1497</v>
      </c>
      <c r="C40" s="36" t="s">
        <v>1498</v>
      </c>
      <c r="D40" s="36" t="s">
        <v>1287</v>
      </c>
      <c r="E40" s="36" t="s">
        <v>1499</v>
      </c>
      <c r="F40" s="37" t="s">
        <v>1527</v>
      </c>
      <c r="G40" s="38" t="s">
        <v>1532</v>
      </c>
      <c r="H40" s="34"/>
    </row>
    <row r="41" spans="1:8">
      <c r="A41" s="36" t="s">
        <v>167</v>
      </c>
      <c r="B41" s="36" t="s">
        <v>1497</v>
      </c>
      <c r="C41" s="36" t="s">
        <v>1498</v>
      </c>
      <c r="D41" s="36" t="s">
        <v>1287</v>
      </c>
      <c r="E41" s="36" t="s">
        <v>1499</v>
      </c>
      <c r="F41" s="37" t="s">
        <v>1541</v>
      </c>
      <c r="G41" s="38" t="s">
        <v>1542</v>
      </c>
      <c r="H41" s="34"/>
    </row>
    <row r="42" spans="1:8">
      <c r="A42" s="36" t="s">
        <v>168</v>
      </c>
      <c r="B42" s="36" t="s">
        <v>1497</v>
      </c>
      <c r="C42" s="36" t="s">
        <v>1498</v>
      </c>
      <c r="D42" s="36" t="s">
        <v>1287</v>
      </c>
      <c r="E42" s="36" t="s">
        <v>1499</v>
      </c>
      <c r="F42" s="37" t="s">
        <v>1543</v>
      </c>
      <c r="G42" s="38" t="s">
        <v>1538</v>
      </c>
      <c r="H42" s="34"/>
    </row>
    <row r="43" spans="1:8">
      <c r="A43" s="36" t="s">
        <v>175</v>
      </c>
      <c r="B43" s="36" t="s">
        <v>1497</v>
      </c>
      <c r="C43" s="36" t="s">
        <v>1498</v>
      </c>
      <c r="D43" s="36" t="s">
        <v>1287</v>
      </c>
      <c r="E43" s="36" t="s">
        <v>1499</v>
      </c>
      <c r="F43" s="37" t="s">
        <v>1543</v>
      </c>
      <c r="G43" s="38" t="s">
        <v>1544</v>
      </c>
      <c r="H43" s="34"/>
    </row>
    <row r="44" spans="1:8">
      <c r="A44" s="36" t="s">
        <v>191</v>
      </c>
      <c r="B44" s="36" t="s">
        <v>1497</v>
      </c>
      <c r="C44" s="36" t="s">
        <v>1498</v>
      </c>
      <c r="D44" s="36" t="s">
        <v>1287</v>
      </c>
      <c r="E44" s="36" t="s">
        <v>1499</v>
      </c>
      <c r="F44" s="37" t="s">
        <v>1545</v>
      </c>
      <c r="G44" s="38" t="s">
        <v>1546</v>
      </c>
      <c r="H44" s="34"/>
    </row>
    <row r="45" spans="1:8">
      <c r="A45" s="36" t="s">
        <v>210</v>
      </c>
      <c r="B45" s="36" t="s">
        <v>1497</v>
      </c>
      <c r="C45" s="36" t="s">
        <v>1498</v>
      </c>
      <c r="D45" s="36" t="s">
        <v>1287</v>
      </c>
      <c r="E45" s="36" t="s">
        <v>1499</v>
      </c>
      <c r="F45" s="37" t="s">
        <v>1547</v>
      </c>
      <c r="G45" s="38" t="s">
        <v>1548</v>
      </c>
      <c r="H45" s="34"/>
    </row>
    <row r="46" spans="1:8">
      <c r="A46" s="36" t="s">
        <v>237</v>
      </c>
      <c r="B46" s="36" t="s">
        <v>1497</v>
      </c>
      <c r="C46" s="36" t="s">
        <v>1498</v>
      </c>
      <c r="D46" s="36" t="s">
        <v>1287</v>
      </c>
      <c r="E46" s="36" t="s">
        <v>1499</v>
      </c>
      <c r="F46" s="37" t="s">
        <v>1547</v>
      </c>
      <c r="G46" s="38" t="s">
        <v>1548</v>
      </c>
      <c r="H46" s="34"/>
    </row>
    <row r="47" spans="1:8">
      <c r="A47" s="36" t="s">
        <v>238</v>
      </c>
      <c r="B47" s="36" t="s">
        <v>1497</v>
      </c>
      <c r="C47" s="36" t="s">
        <v>1498</v>
      </c>
      <c r="D47" s="36" t="s">
        <v>1287</v>
      </c>
      <c r="E47" s="36" t="s">
        <v>1499</v>
      </c>
      <c r="F47" s="37" t="s">
        <v>1545</v>
      </c>
      <c r="G47" s="38" t="s">
        <v>1549</v>
      </c>
      <c r="H47" s="34"/>
    </row>
    <row r="48" spans="1:8">
      <c r="A48" s="36" t="s">
        <v>248</v>
      </c>
      <c r="B48" s="36" t="s">
        <v>1497</v>
      </c>
      <c r="C48" s="36" t="s">
        <v>1498</v>
      </c>
      <c r="D48" s="36" t="s">
        <v>1287</v>
      </c>
      <c r="E48" s="36" t="s">
        <v>1499</v>
      </c>
      <c r="F48" s="37" t="s">
        <v>1543</v>
      </c>
      <c r="G48" s="38" t="s">
        <v>1548</v>
      </c>
      <c r="H48" s="34"/>
    </row>
    <row r="49" spans="1:8">
      <c r="A49" s="36" t="s">
        <v>267</v>
      </c>
      <c r="B49" s="36" t="s">
        <v>1497</v>
      </c>
      <c r="C49" s="36" t="s">
        <v>1498</v>
      </c>
      <c r="D49" s="36" t="s">
        <v>1287</v>
      </c>
      <c r="E49" s="36" t="s">
        <v>1499</v>
      </c>
      <c r="F49" s="37" t="s">
        <v>1550</v>
      </c>
      <c r="G49" s="38" t="s">
        <v>1551</v>
      </c>
      <c r="H49" s="34"/>
    </row>
    <row r="50" spans="1:8">
      <c r="A50" s="36" t="s">
        <v>303</v>
      </c>
      <c r="B50" s="36" t="s">
        <v>1497</v>
      </c>
      <c r="C50" s="36" t="s">
        <v>1498</v>
      </c>
      <c r="D50" s="36" t="s">
        <v>1287</v>
      </c>
      <c r="E50" s="36" t="s">
        <v>1499</v>
      </c>
      <c r="F50" s="37" t="s">
        <v>1550</v>
      </c>
      <c r="G50" s="38" t="s">
        <v>1544</v>
      </c>
      <c r="H50" s="34"/>
    </row>
    <row r="51" spans="1:8">
      <c r="A51" s="36" t="s">
        <v>337</v>
      </c>
      <c r="B51" s="36" t="s">
        <v>1497</v>
      </c>
      <c r="C51" s="36" t="s">
        <v>1498</v>
      </c>
      <c r="D51" s="36" t="s">
        <v>1287</v>
      </c>
      <c r="E51" s="36" t="s">
        <v>1499</v>
      </c>
      <c r="F51" s="37" t="s">
        <v>1545</v>
      </c>
      <c r="G51" s="38" t="s">
        <v>1544</v>
      </c>
      <c r="H51" s="34"/>
    </row>
    <row r="52" spans="1:8">
      <c r="A52" s="36" t="s">
        <v>396</v>
      </c>
      <c r="B52" s="36" t="s">
        <v>1497</v>
      </c>
      <c r="C52" s="36" t="s">
        <v>1498</v>
      </c>
      <c r="D52" s="36" t="s">
        <v>1287</v>
      </c>
      <c r="E52" s="36" t="s">
        <v>1499</v>
      </c>
      <c r="F52" s="37" t="s">
        <v>1547</v>
      </c>
      <c r="G52" s="38" t="s">
        <v>1552</v>
      </c>
      <c r="H52" s="34"/>
    </row>
    <row r="53" spans="1:8">
      <c r="A53" s="36" t="s">
        <v>452</v>
      </c>
      <c r="B53" s="36" t="s">
        <v>1497</v>
      </c>
      <c r="C53" s="36" t="s">
        <v>1498</v>
      </c>
      <c r="D53" s="36" t="s">
        <v>1287</v>
      </c>
      <c r="E53" s="36" t="s">
        <v>1499</v>
      </c>
      <c r="F53" s="37" t="s">
        <v>1543</v>
      </c>
      <c r="G53" s="38" t="s">
        <v>1546</v>
      </c>
      <c r="H53" s="34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I14" sqref="I14"/>
    </sheetView>
  </sheetViews>
  <sheetFormatPr defaultRowHeight="16.5"/>
  <cols>
    <col min="3" max="3" width="13.25" customWidth="1"/>
    <col min="6" max="6" width="22.5" customWidth="1"/>
  </cols>
  <sheetData>
    <row r="1" spans="1:8">
      <c r="A1" s="36" t="s">
        <v>513</v>
      </c>
      <c r="B1" s="36" t="s">
        <v>1489</v>
      </c>
      <c r="C1" s="36" t="s">
        <v>1490</v>
      </c>
      <c r="D1" s="36" t="s">
        <v>1491</v>
      </c>
      <c r="E1" s="36" t="s">
        <v>1492</v>
      </c>
      <c r="F1" s="36" t="s">
        <v>1493</v>
      </c>
      <c r="G1" s="36" t="s">
        <v>1494</v>
      </c>
      <c r="H1" s="36" t="s">
        <v>1495</v>
      </c>
    </row>
    <row r="2" spans="1:8">
      <c r="A2" s="36" t="s">
        <v>542</v>
      </c>
      <c r="B2" s="36" t="s">
        <v>1553</v>
      </c>
      <c r="C2" s="36" t="s">
        <v>1554</v>
      </c>
      <c r="D2" s="36" t="s">
        <v>1287</v>
      </c>
      <c r="E2" s="36" t="s">
        <v>1499</v>
      </c>
      <c r="F2" s="38" t="s">
        <v>1555</v>
      </c>
      <c r="G2" s="34"/>
    </row>
    <row r="3" spans="1:8">
      <c r="A3" s="36" t="s">
        <v>544</v>
      </c>
      <c r="B3" s="36" t="s">
        <v>1553</v>
      </c>
      <c r="C3" s="36" t="s">
        <v>1554</v>
      </c>
      <c r="D3" s="36" t="s">
        <v>1287</v>
      </c>
      <c r="E3" s="36" t="s">
        <v>1499</v>
      </c>
      <c r="F3" s="38" t="s">
        <v>1533</v>
      </c>
      <c r="G3" s="34"/>
    </row>
    <row r="4" spans="1:8">
      <c r="A4" s="36" t="s">
        <v>546</v>
      </c>
      <c r="B4" s="36" t="s">
        <v>1553</v>
      </c>
      <c r="C4" s="36" t="s">
        <v>1554</v>
      </c>
      <c r="D4" s="36" t="s">
        <v>1287</v>
      </c>
      <c r="E4" s="36" t="s">
        <v>1499</v>
      </c>
      <c r="F4" s="38" t="s">
        <v>1556</v>
      </c>
      <c r="G4" s="34"/>
    </row>
    <row r="5" spans="1:8">
      <c r="A5" s="36" t="s">
        <v>548</v>
      </c>
      <c r="B5" s="36" t="s">
        <v>1553</v>
      </c>
      <c r="C5" s="36" t="s">
        <v>1554</v>
      </c>
      <c r="D5" s="36" t="s">
        <v>1287</v>
      </c>
      <c r="E5" s="36" t="s">
        <v>1499</v>
      </c>
      <c r="F5" s="38" t="s">
        <v>1556</v>
      </c>
      <c r="G5" s="34"/>
    </row>
    <row r="6" spans="1:8">
      <c r="A6" s="36" t="s">
        <v>550</v>
      </c>
      <c r="B6" s="36" t="s">
        <v>1553</v>
      </c>
      <c r="C6" s="36" t="s">
        <v>1554</v>
      </c>
      <c r="D6" s="36" t="s">
        <v>1287</v>
      </c>
      <c r="E6" s="36" t="s">
        <v>1499</v>
      </c>
      <c r="F6" s="38" t="s">
        <v>1556</v>
      </c>
      <c r="G6" s="34"/>
    </row>
    <row r="7" spans="1:8">
      <c r="A7" s="36" t="s">
        <v>552</v>
      </c>
      <c r="B7" s="36" t="s">
        <v>1553</v>
      </c>
      <c r="C7" s="36" t="s">
        <v>1554</v>
      </c>
      <c r="D7" s="36" t="s">
        <v>1287</v>
      </c>
      <c r="E7" s="36" t="s">
        <v>1499</v>
      </c>
      <c r="F7" s="38" t="s">
        <v>1533</v>
      </c>
      <c r="G7" s="34"/>
    </row>
    <row r="8" spans="1:8">
      <c r="A8" s="36" t="s">
        <v>554</v>
      </c>
      <c r="B8" s="36" t="s">
        <v>1553</v>
      </c>
      <c r="C8" s="36" t="s">
        <v>1554</v>
      </c>
      <c r="D8" s="36" t="s">
        <v>1287</v>
      </c>
      <c r="E8" s="36" t="s">
        <v>1499</v>
      </c>
      <c r="F8" s="38" t="s">
        <v>1557</v>
      </c>
      <c r="G8" s="34"/>
    </row>
    <row r="9" spans="1:8">
      <c r="A9" s="36" t="s">
        <v>556</v>
      </c>
      <c r="B9" s="36" t="s">
        <v>1553</v>
      </c>
      <c r="C9" s="36" t="s">
        <v>1554</v>
      </c>
      <c r="D9" s="36" t="s">
        <v>1287</v>
      </c>
      <c r="E9" s="36" t="s">
        <v>1499</v>
      </c>
      <c r="F9" s="38" t="s">
        <v>1558</v>
      </c>
      <c r="G9" s="34"/>
    </row>
    <row r="10" spans="1:8">
      <c r="A10" s="36" t="s">
        <v>558</v>
      </c>
      <c r="B10" s="36" t="s">
        <v>1553</v>
      </c>
      <c r="C10" s="36" t="s">
        <v>1554</v>
      </c>
      <c r="D10" s="36" t="s">
        <v>1287</v>
      </c>
      <c r="E10" s="36" t="s">
        <v>1499</v>
      </c>
      <c r="F10" s="38" t="s">
        <v>1559</v>
      </c>
      <c r="G10" s="34"/>
    </row>
    <row r="11" spans="1:8">
      <c r="A11" s="36" t="s">
        <v>560</v>
      </c>
      <c r="B11" s="36" t="s">
        <v>1553</v>
      </c>
      <c r="C11" s="36" t="s">
        <v>1554</v>
      </c>
      <c r="D11" s="36" t="s">
        <v>1287</v>
      </c>
      <c r="E11" s="36" t="s">
        <v>1499</v>
      </c>
      <c r="F11" s="38" t="s">
        <v>1558</v>
      </c>
      <c r="G11" s="34"/>
    </row>
    <row r="12" spans="1:8">
      <c r="A12" s="36" t="s">
        <v>562</v>
      </c>
      <c r="B12" s="36" t="s">
        <v>1553</v>
      </c>
      <c r="C12" s="36" t="s">
        <v>1554</v>
      </c>
      <c r="D12" s="36" t="s">
        <v>1287</v>
      </c>
      <c r="E12" s="36" t="s">
        <v>1499</v>
      </c>
      <c r="F12" s="38" t="s">
        <v>1558</v>
      </c>
      <c r="G12" s="34"/>
    </row>
    <row r="13" spans="1:8">
      <c r="A13" s="36" t="s">
        <v>564</v>
      </c>
      <c r="B13" s="36" t="s">
        <v>1553</v>
      </c>
      <c r="C13" s="36" t="s">
        <v>1554</v>
      </c>
      <c r="D13" s="36" t="s">
        <v>1287</v>
      </c>
      <c r="E13" s="36" t="s">
        <v>1499</v>
      </c>
      <c r="F13" s="38" t="s">
        <v>1559</v>
      </c>
      <c r="G13" s="34"/>
    </row>
    <row r="14" spans="1:8">
      <c r="A14" s="36" t="s">
        <v>566</v>
      </c>
      <c r="B14" s="36" t="s">
        <v>1553</v>
      </c>
      <c r="C14" s="36" t="s">
        <v>1554</v>
      </c>
      <c r="D14" s="36" t="s">
        <v>1287</v>
      </c>
      <c r="E14" s="36" t="s">
        <v>1499</v>
      </c>
      <c r="F14" s="38" t="s">
        <v>1556</v>
      </c>
      <c r="G14" s="34"/>
    </row>
    <row r="15" spans="1:8">
      <c r="A15" s="36" t="s">
        <v>568</v>
      </c>
      <c r="B15" s="36" t="s">
        <v>1553</v>
      </c>
      <c r="C15" s="36" t="s">
        <v>1554</v>
      </c>
      <c r="D15" s="36" t="s">
        <v>1287</v>
      </c>
      <c r="E15" s="36" t="s">
        <v>1499</v>
      </c>
      <c r="F15" s="38" t="s">
        <v>1556</v>
      </c>
      <c r="G15" s="34"/>
    </row>
    <row r="16" spans="1:8">
      <c r="A16" s="36" t="s">
        <v>570</v>
      </c>
      <c r="B16" s="36" t="s">
        <v>1553</v>
      </c>
      <c r="C16" s="36" t="s">
        <v>1554</v>
      </c>
      <c r="D16" s="36" t="s">
        <v>1287</v>
      </c>
      <c r="E16" s="36" t="s">
        <v>1499</v>
      </c>
      <c r="F16" s="38" t="s">
        <v>1556</v>
      </c>
      <c r="G16" s="34"/>
    </row>
    <row r="17" spans="1:7">
      <c r="A17" s="36" t="s">
        <v>572</v>
      </c>
      <c r="B17" s="36" t="s">
        <v>1553</v>
      </c>
      <c r="C17" s="36" t="s">
        <v>1554</v>
      </c>
      <c r="D17" s="36" t="s">
        <v>1287</v>
      </c>
      <c r="E17" s="36" t="s">
        <v>1499</v>
      </c>
      <c r="F17" s="38" t="s">
        <v>1560</v>
      </c>
      <c r="G17" s="34"/>
    </row>
    <row r="18" spans="1:7">
      <c r="A18" s="36" t="s">
        <v>574</v>
      </c>
      <c r="B18" s="36" t="s">
        <v>1553</v>
      </c>
      <c r="C18" s="36" t="s">
        <v>1554</v>
      </c>
      <c r="D18" s="36" t="s">
        <v>1287</v>
      </c>
      <c r="E18" s="36" t="s">
        <v>1499</v>
      </c>
      <c r="F18" s="38" t="s">
        <v>1561</v>
      </c>
      <c r="G18" s="34"/>
    </row>
    <row r="19" spans="1:7">
      <c r="A19" s="36" t="s">
        <v>576</v>
      </c>
      <c r="B19" s="36" t="s">
        <v>1553</v>
      </c>
      <c r="C19" s="36" t="s">
        <v>1554</v>
      </c>
      <c r="D19" s="36" t="s">
        <v>1287</v>
      </c>
      <c r="E19" s="36" t="s">
        <v>1499</v>
      </c>
      <c r="F19" s="38" t="s">
        <v>1562</v>
      </c>
      <c r="G19" s="34"/>
    </row>
    <row r="20" spans="1:7">
      <c r="A20" s="36" t="s">
        <v>578</v>
      </c>
      <c r="B20" s="36" t="s">
        <v>1553</v>
      </c>
      <c r="C20" s="36" t="s">
        <v>1554</v>
      </c>
      <c r="D20" s="36" t="s">
        <v>1287</v>
      </c>
      <c r="E20" s="36" t="s">
        <v>1499</v>
      </c>
      <c r="F20" s="38" t="s">
        <v>1560</v>
      </c>
      <c r="G20" s="34"/>
    </row>
    <row r="21" spans="1:7">
      <c r="A21" s="36" t="s">
        <v>580</v>
      </c>
      <c r="B21" s="36" t="s">
        <v>1553</v>
      </c>
      <c r="C21" s="36" t="s">
        <v>1554</v>
      </c>
      <c r="D21" s="36" t="s">
        <v>1287</v>
      </c>
      <c r="E21" s="36" t="s">
        <v>1499</v>
      </c>
      <c r="F21" s="38" t="s">
        <v>1561</v>
      </c>
      <c r="G21" s="34"/>
    </row>
    <row r="22" spans="1:7">
      <c r="A22" s="36" t="s">
        <v>582</v>
      </c>
      <c r="B22" s="36" t="s">
        <v>1553</v>
      </c>
      <c r="C22" s="36" t="s">
        <v>1554</v>
      </c>
      <c r="D22" s="36" t="s">
        <v>1287</v>
      </c>
      <c r="E22" s="36" t="s">
        <v>1499</v>
      </c>
      <c r="F22" s="38" t="s">
        <v>1561</v>
      </c>
      <c r="G22" s="34"/>
    </row>
    <row r="23" spans="1:7">
      <c r="A23" s="36" t="s">
        <v>584</v>
      </c>
      <c r="B23" s="36" t="s">
        <v>1553</v>
      </c>
      <c r="C23" s="36" t="s">
        <v>1554</v>
      </c>
      <c r="D23" s="36" t="s">
        <v>1287</v>
      </c>
      <c r="E23" s="36" t="s">
        <v>1499</v>
      </c>
      <c r="F23" s="38" t="s">
        <v>1561</v>
      </c>
      <c r="G23" s="34"/>
    </row>
    <row r="24" spans="1:7">
      <c r="A24" s="36" t="s">
        <v>586</v>
      </c>
      <c r="B24" s="36" t="s">
        <v>1553</v>
      </c>
      <c r="C24" s="36" t="s">
        <v>1554</v>
      </c>
      <c r="D24" s="36" t="s">
        <v>1287</v>
      </c>
      <c r="E24" s="36" t="s">
        <v>1499</v>
      </c>
      <c r="F24" s="38" t="s">
        <v>1558</v>
      </c>
      <c r="G24" s="34"/>
    </row>
    <row r="25" spans="1:7">
      <c r="A25" s="36" t="s">
        <v>588</v>
      </c>
      <c r="B25" s="36" t="s">
        <v>1553</v>
      </c>
      <c r="C25" s="36" t="s">
        <v>1554</v>
      </c>
      <c r="D25" s="36" t="s">
        <v>1287</v>
      </c>
      <c r="E25" s="36" t="s">
        <v>1499</v>
      </c>
      <c r="F25" s="38" t="s">
        <v>1558</v>
      </c>
      <c r="G25" s="34"/>
    </row>
    <row r="26" spans="1:7">
      <c r="A26" s="36" t="s">
        <v>590</v>
      </c>
      <c r="B26" s="36" t="s">
        <v>1553</v>
      </c>
      <c r="C26" s="36" t="s">
        <v>1554</v>
      </c>
      <c r="D26" s="36" t="s">
        <v>1287</v>
      </c>
      <c r="E26" s="36" t="s">
        <v>1499</v>
      </c>
      <c r="F26" s="38" t="s">
        <v>1559</v>
      </c>
      <c r="G26" s="34"/>
    </row>
    <row r="27" spans="1:7">
      <c r="A27" s="36" t="s">
        <v>592</v>
      </c>
      <c r="B27" s="36" t="s">
        <v>1553</v>
      </c>
      <c r="C27" s="36" t="s">
        <v>1554</v>
      </c>
      <c r="D27" s="36" t="s">
        <v>1287</v>
      </c>
      <c r="E27" s="36" t="s">
        <v>1499</v>
      </c>
      <c r="F27" s="38" t="s">
        <v>1561</v>
      </c>
      <c r="G27" s="34"/>
    </row>
    <row r="28" spans="1:7">
      <c r="A28" s="36" t="s">
        <v>594</v>
      </c>
      <c r="B28" s="36" t="s">
        <v>1553</v>
      </c>
      <c r="C28" s="36" t="s">
        <v>1554</v>
      </c>
      <c r="D28" s="36" t="s">
        <v>1287</v>
      </c>
      <c r="E28" s="36" t="s">
        <v>1499</v>
      </c>
      <c r="F28" s="38" t="s">
        <v>1562</v>
      </c>
      <c r="G28" s="34"/>
    </row>
    <row r="29" spans="1:7">
      <c r="A29" s="36" t="s">
        <v>596</v>
      </c>
      <c r="B29" s="36" t="s">
        <v>1553</v>
      </c>
      <c r="C29" s="36" t="s">
        <v>1554</v>
      </c>
      <c r="D29" s="36" t="s">
        <v>1287</v>
      </c>
      <c r="E29" s="36" t="s">
        <v>1499</v>
      </c>
      <c r="F29" s="38" t="s">
        <v>1560</v>
      </c>
      <c r="G29" s="34"/>
    </row>
    <row r="30" spans="1:7">
      <c r="A30" s="36" t="s">
        <v>598</v>
      </c>
      <c r="B30" s="36" t="s">
        <v>1553</v>
      </c>
      <c r="C30" s="36" t="s">
        <v>1554</v>
      </c>
      <c r="D30" s="36" t="s">
        <v>1287</v>
      </c>
      <c r="E30" s="36" t="s">
        <v>1499</v>
      </c>
      <c r="F30" s="38" t="s">
        <v>1563</v>
      </c>
      <c r="G30" s="34"/>
    </row>
    <row r="31" spans="1:7">
      <c r="A31" s="36" t="s">
        <v>600</v>
      </c>
      <c r="B31" s="36" t="s">
        <v>1553</v>
      </c>
      <c r="C31" s="36" t="s">
        <v>1554</v>
      </c>
      <c r="D31" s="36" t="s">
        <v>1287</v>
      </c>
      <c r="E31" s="36" t="s">
        <v>1499</v>
      </c>
      <c r="F31" s="38" t="s">
        <v>1564</v>
      </c>
      <c r="G31" s="34"/>
    </row>
    <row r="32" spans="1:7">
      <c r="A32" s="36" t="s">
        <v>602</v>
      </c>
      <c r="B32" s="36" t="s">
        <v>1553</v>
      </c>
      <c r="C32" s="36" t="s">
        <v>1554</v>
      </c>
      <c r="D32" s="36" t="s">
        <v>1287</v>
      </c>
      <c r="E32" s="36" t="s">
        <v>1499</v>
      </c>
      <c r="F32" s="38" t="s">
        <v>1563</v>
      </c>
      <c r="G32" s="34"/>
    </row>
    <row r="33" spans="1:7">
      <c r="A33" s="36" t="s">
        <v>604</v>
      </c>
      <c r="B33" s="36" t="s">
        <v>1553</v>
      </c>
      <c r="C33" s="36" t="s">
        <v>1554</v>
      </c>
      <c r="D33" s="36" t="s">
        <v>1287</v>
      </c>
      <c r="E33" s="36" t="s">
        <v>1499</v>
      </c>
      <c r="F33" s="38" t="s">
        <v>1559</v>
      </c>
      <c r="G33" s="34"/>
    </row>
    <row r="34" spans="1:7">
      <c r="A34" s="36" t="s">
        <v>606</v>
      </c>
      <c r="B34" s="36" t="s">
        <v>1553</v>
      </c>
      <c r="C34" s="36" t="s">
        <v>1554</v>
      </c>
      <c r="D34" s="36" t="s">
        <v>1287</v>
      </c>
      <c r="E34" s="36" t="s">
        <v>1499</v>
      </c>
      <c r="F34" s="38" t="s">
        <v>1565</v>
      </c>
      <c r="G34" s="34"/>
    </row>
    <row r="35" spans="1:7">
      <c r="A35" s="36" t="s">
        <v>608</v>
      </c>
      <c r="B35" s="36" t="s">
        <v>1553</v>
      </c>
      <c r="C35" s="36" t="s">
        <v>1554</v>
      </c>
      <c r="D35" s="36" t="s">
        <v>1287</v>
      </c>
      <c r="E35" s="36" t="s">
        <v>1499</v>
      </c>
      <c r="F35" s="38" t="s">
        <v>1566</v>
      </c>
      <c r="G35" s="34"/>
    </row>
    <row r="36" spans="1:7">
      <c r="A36" s="36" t="s">
        <v>610</v>
      </c>
      <c r="B36" s="36" t="s">
        <v>1553</v>
      </c>
      <c r="C36" s="36" t="s">
        <v>1554</v>
      </c>
      <c r="D36" s="36" t="s">
        <v>1287</v>
      </c>
      <c r="E36" s="36" t="s">
        <v>1499</v>
      </c>
      <c r="F36" s="38" t="s">
        <v>1564</v>
      </c>
      <c r="G36" s="34"/>
    </row>
    <row r="37" spans="1:7">
      <c r="A37" s="36" t="s">
        <v>612</v>
      </c>
      <c r="B37" s="36" t="s">
        <v>1553</v>
      </c>
      <c r="C37" s="36" t="s">
        <v>1554</v>
      </c>
      <c r="D37" s="36" t="s">
        <v>1287</v>
      </c>
      <c r="E37" s="36" t="s">
        <v>1499</v>
      </c>
      <c r="F37" s="38" t="s">
        <v>1560</v>
      </c>
      <c r="G37" s="34"/>
    </row>
    <row r="38" spans="1:7">
      <c r="A38" s="36" t="s">
        <v>614</v>
      </c>
      <c r="B38" s="36" t="s">
        <v>1553</v>
      </c>
      <c r="C38" s="36" t="s">
        <v>1554</v>
      </c>
      <c r="D38" s="36" t="s">
        <v>1287</v>
      </c>
      <c r="E38" s="36" t="s">
        <v>1499</v>
      </c>
      <c r="F38" s="38" t="s">
        <v>1564</v>
      </c>
      <c r="G38" s="34"/>
    </row>
    <row r="39" spans="1:7">
      <c r="A39" s="36" t="s">
        <v>616</v>
      </c>
      <c r="B39" s="36" t="s">
        <v>1553</v>
      </c>
      <c r="C39" s="36" t="s">
        <v>1554</v>
      </c>
      <c r="D39" s="36" t="s">
        <v>1287</v>
      </c>
      <c r="E39" s="36" t="s">
        <v>1499</v>
      </c>
      <c r="F39" s="38" t="s">
        <v>1563</v>
      </c>
      <c r="G39" s="34"/>
    </row>
    <row r="40" spans="1:7">
      <c r="A40" s="36" t="s">
        <v>618</v>
      </c>
      <c r="B40" s="36" t="s">
        <v>1553</v>
      </c>
      <c r="C40" s="36" t="s">
        <v>1554</v>
      </c>
      <c r="D40" s="36" t="s">
        <v>1287</v>
      </c>
      <c r="E40" s="36" t="s">
        <v>1499</v>
      </c>
      <c r="F40" s="38" t="s">
        <v>1564</v>
      </c>
      <c r="G40" s="34"/>
    </row>
    <row r="41" spans="1:7">
      <c r="A41" s="36" t="s">
        <v>620</v>
      </c>
      <c r="B41" s="36" t="s">
        <v>1553</v>
      </c>
      <c r="C41" s="36" t="s">
        <v>1554</v>
      </c>
      <c r="D41" s="36" t="s">
        <v>1287</v>
      </c>
      <c r="E41" s="36" t="s">
        <v>1499</v>
      </c>
      <c r="F41" s="38" t="s">
        <v>1560</v>
      </c>
      <c r="G41" s="34"/>
    </row>
    <row r="42" spans="1:7">
      <c r="A42" s="36" t="s">
        <v>622</v>
      </c>
      <c r="B42" s="36" t="s">
        <v>1553</v>
      </c>
      <c r="C42" s="36" t="s">
        <v>1554</v>
      </c>
      <c r="D42" s="36" t="s">
        <v>1287</v>
      </c>
      <c r="E42" s="36" t="s">
        <v>1499</v>
      </c>
      <c r="F42" s="38" t="s">
        <v>1563</v>
      </c>
      <c r="G42" s="34"/>
    </row>
    <row r="43" spans="1:7">
      <c r="A43" s="36" t="s">
        <v>624</v>
      </c>
      <c r="B43" s="36" t="s">
        <v>1553</v>
      </c>
      <c r="C43" s="36" t="s">
        <v>1554</v>
      </c>
      <c r="D43" s="36" t="s">
        <v>1287</v>
      </c>
      <c r="E43" s="36" t="s">
        <v>1499</v>
      </c>
      <c r="F43" s="38" t="s">
        <v>1564</v>
      </c>
      <c r="G43" s="34"/>
    </row>
    <row r="44" spans="1:7">
      <c r="A44" s="36" t="s">
        <v>626</v>
      </c>
      <c r="B44" s="36" t="s">
        <v>1553</v>
      </c>
      <c r="C44" s="36" t="s">
        <v>1554</v>
      </c>
      <c r="D44" s="36" t="s">
        <v>1287</v>
      </c>
      <c r="E44" s="36" t="s">
        <v>1499</v>
      </c>
      <c r="F44" s="39" t="s">
        <v>1567</v>
      </c>
      <c r="G44" s="34"/>
    </row>
    <row r="45" spans="1:7">
      <c r="A45" s="36" t="s">
        <v>628</v>
      </c>
      <c r="B45" s="36" t="s">
        <v>1553</v>
      </c>
      <c r="C45" s="36" t="s">
        <v>1554</v>
      </c>
      <c r="D45" s="36" t="s">
        <v>1287</v>
      </c>
      <c r="E45" s="36" t="s">
        <v>1499</v>
      </c>
      <c r="F45" s="39" t="s">
        <v>1563</v>
      </c>
      <c r="G45" s="34"/>
    </row>
    <row r="46" spans="1:7">
      <c r="A46" s="36" t="s">
        <v>630</v>
      </c>
      <c r="B46" s="36" t="s">
        <v>1553</v>
      </c>
      <c r="C46" s="36" t="s">
        <v>1554</v>
      </c>
      <c r="D46" s="36" t="s">
        <v>1287</v>
      </c>
      <c r="E46" s="36" t="s">
        <v>1499</v>
      </c>
      <c r="F46" s="39" t="s">
        <v>1567</v>
      </c>
      <c r="G46" s="34"/>
    </row>
    <row r="47" spans="1:7">
      <c r="A47" s="36" t="s">
        <v>632</v>
      </c>
      <c r="B47" s="36" t="s">
        <v>1553</v>
      </c>
      <c r="C47" s="36" t="s">
        <v>1554</v>
      </c>
      <c r="D47" s="36" t="s">
        <v>1287</v>
      </c>
      <c r="E47" s="36" t="s">
        <v>1499</v>
      </c>
      <c r="F47" s="39" t="s">
        <v>1568</v>
      </c>
      <c r="G47" s="34"/>
    </row>
    <row r="48" spans="1:7">
      <c r="A48" s="36" t="s">
        <v>634</v>
      </c>
      <c r="B48" s="36" t="s">
        <v>1553</v>
      </c>
      <c r="C48" s="36" t="s">
        <v>1554</v>
      </c>
      <c r="D48" s="36" t="s">
        <v>1287</v>
      </c>
      <c r="E48" s="36" t="s">
        <v>1499</v>
      </c>
      <c r="F48" s="39" t="s">
        <v>1567</v>
      </c>
      <c r="G48" s="34"/>
    </row>
    <row r="49" spans="1:7">
      <c r="A49" s="36" t="s">
        <v>534</v>
      </c>
      <c r="B49" s="36" t="s">
        <v>1553</v>
      </c>
      <c r="C49" s="36" t="s">
        <v>1554</v>
      </c>
      <c r="D49" s="36" t="s">
        <v>1287</v>
      </c>
      <c r="E49" s="36" t="s">
        <v>1499</v>
      </c>
      <c r="F49" s="39" t="s">
        <v>1569</v>
      </c>
      <c r="G49" s="34"/>
    </row>
    <row r="50" spans="1:7">
      <c r="A50" s="36" t="s">
        <v>536</v>
      </c>
      <c r="B50" s="36" t="s">
        <v>1553</v>
      </c>
      <c r="C50" s="36" t="s">
        <v>1554</v>
      </c>
      <c r="D50" s="36" t="s">
        <v>1287</v>
      </c>
      <c r="E50" s="36" t="s">
        <v>1499</v>
      </c>
      <c r="F50" s="39" t="s">
        <v>1567</v>
      </c>
      <c r="G50" s="34"/>
    </row>
    <row r="51" spans="1:7">
      <c r="A51" s="36" t="s">
        <v>538</v>
      </c>
      <c r="B51" s="36" t="s">
        <v>1553</v>
      </c>
      <c r="C51" s="36" t="s">
        <v>1554</v>
      </c>
      <c r="D51" s="36" t="s">
        <v>1287</v>
      </c>
      <c r="E51" s="36" t="s">
        <v>1499</v>
      </c>
      <c r="F51" s="38" t="s">
        <v>1570</v>
      </c>
      <c r="G51" s="34"/>
    </row>
    <row r="52" spans="1:7">
      <c r="A52" s="36" t="s">
        <v>540</v>
      </c>
      <c r="B52" s="36" t="s">
        <v>1553</v>
      </c>
      <c r="C52" s="36" t="s">
        <v>1554</v>
      </c>
      <c r="D52" s="36" t="s">
        <v>1287</v>
      </c>
      <c r="E52" s="36" t="s">
        <v>1499</v>
      </c>
      <c r="F52" s="38" t="s">
        <v>1564</v>
      </c>
      <c r="G52" s="34"/>
    </row>
    <row r="53" spans="1:7">
      <c r="A53" s="36" t="s">
        <v>636</v>
      </c>
      <c r="B53" s="36" t="s">
        <v>1553</v>
      </c>
      <c r="C53" s="36" t="s">
        <v>1554</v>
      </c>
      <c r="D53" s="36" t="s">
        <v>1287</v>
      </c>
      <c r="E53" s="36" t="s">
        <v>1499</v>
      </c>
      <c r="F53" s="38" t="s">
        <v>1563</v>
      </c>
      <c r="G53" s="3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G6</vt:lpstr>
      <vt:lpstr>課程名稱ID對照表</vt:lpstr>
      <vt:lpstr>學生名稱ID 對照表</vt:lpstr>
      <vt:lpstr>教師名稱ID對照表</vt:lpstr>
      <vt:lpstr>LA Course教師對照</vt:lpstr>
      <vt:lpstr>SC Course教師對照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nancypeng</dc:creator>
  <cp:lastModifiedBy>ED</cp:lastModifiedBy>
  <dcterms:created xsi:type="dcterms:W3CDTF">2018-10-25T04:16:08Z</dcterms:created>
  <dcterms:modified xsi:type="dcterms:W3CDTF">2018-11-21T01:30:41Z</dcterms:modified>
</cp:coreProperties>
</file>