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Свод подавших з-ки" sheetId="2" r:id="rId1"/>
  </sheets>
  <definedNames>
    <definedName name="_xlnm.Print_Area" localSheetId="0">'Свод подавших з-ки'!$A$1:$BQ$10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9" i="2" l="1"/>
  <c r="AV9" i="2"/>
  <c r="BC6" i="2"/>
  <c r="AV6" i="2"/>
</calcChain>
</file>

<file path=xl/comments1.xml><?xml version="1.0" encoding="utf-8"?>
<comments xmlns="http://schemas.openxmlformats.org/spreadsheetml/2006/main">
  <authors>
    <author>Автор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год предшествующий дате проведения заявочной комиссии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 округление в меньшую сторону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 МРФ/РФ может вносить изменения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если ср.месячный доход менее прожиточного минимума, то формула = 0 руб.</t>
        </r>
      </text>
    </comment>
    <comment ref="BO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период возврата займа не может быть более даты выхода на пенсию раюотника, т.е. он должен быть закрыт последним числом месяца до месяца выхода на пенсию 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 округление в меньшую сторону</t>
        </r>
      </text>
    </comment>
    <comment ref="AD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период за который производится андеррайтинг (т.е. расчет дохода - устанавливает ОП)</t>
        </r>
      </text>
    </comment>
    <comment ref="AG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если ср.месячный доход менее прожиточного минимума, то формула = 0 руб.</t>
        </r>
      </text>
    </comment>
  </commentList>
</comments>
</file>

<file path=xl/sharedStrings.xml><?xml version="1.0" encoding="utf-8"?>
<sst xmlns="http://schemas.openxmlformats.org/spreadsheetml/2006/main" count="324" uniqueCount="167">
  <si>
    <t>№ п/п</t>
  </si>
  <si>
    <t>Сведения о работнике</t>
  </si>
  <si>
    <t>Состав семьи</t>
  </si>
  <si>
    <t>Среднемесячный доход на одного члена семьи (руб.)</t>
  </si>
  <si>
    <t>Должностной оклад работника (руб.)</t>
  </si>
  <si>
    <t>Баллы (доход на 1 члена семьи)</t>
  </si>
  <si>
    <t>Максимальная сумма ежемесячного платежа (руб.)*</t>
  </si>
  <si>
    <t>Жилищные условия семьи работника</t>
  </si>
  <si>
    <t>Сведения о  жилом помещении, приобретаемом с помощью Общества</t>
  </si>
  <si>
    <t>Параметры помощи, указанные в заявлении работника</t>
  </si>
  <si>
    <t>Сумма баллов</t>
  </si>
  <si>
    <t>Сумма процентов по Графику платежей за текущий год</t>
  </si>
  <si>
    <t>Адрес рабочего места</t>
  </si>
  <si>
    <t>Итоговый коэф-т</t>
  </si>
  <si>
    <t>Максимальная сумма компенсации процентов в год (расчетная)</t>
  </si>
  <si>
    <t>Статус  "декретный отпуск" по работнику</t>
  </si>
  <si>
    <t>Тип договора</t>
  </si>
  <si>
    <t>Срок закрытия КД</t>
  </si>
  <si>
    <t>Цель КД</t>
  </si>
  <si>
    <t>Тип собственности</t>
  </si>
  <si>
    <t>Растояние ЖП от рабочего места (км)</t>
  </si>
  <si>
    <t>Примечание</t>
  </si>
  <si>
    <t>Максимальные параметры помощи по Положению (руб, %/лет)</t>
  </si>
  <si>
    <t>Дата получения денег</t>
  </si>
  <si>
    <t>Наименование МРФ/РФ</t>
  </si>
  <si>
    <t>Табельный номер</t>
  </si>
  <si>
    <t>ФИО</t>
  </si>
  <si>
    <t>Подразделение</t>
  </si>
  <si>
    <t>Должность</t>
  </si>
  <si>
    <t>Дата рождения</t>
  </si>
  <si>
    <r>
      <t xml:space="preserve">Кол-во полных лет на </t>
    </r>
    <r>
      <rPr>
        <b/>
        <sz val="10"/>
        <color rgb="FFFF0000"/>
        <rFont val="Times New Roman"/>
        <family val="1"/>
        <charset val="204"/>
      </rPr>
      <t>31.12.ХХ</t>
    </r>
  </si>
  <si>
    <t>Пол</t>
  </si>
  <si>
    <t>Дата достижения пенсионного возраста</t>
  </si>
  <si>
    <t>Дата приема на работу</t>
  </si>
  <si>
    <t>Дата подачи заявления</t>
  </si>
  <si>
    <t>Стаж работы в Обществе (лет) на дату подачи заявления</t>
  </si>
  <si>
    <t>Баллы (стаж работы)</t>
  </si>
  <si>
    <t>Награды</t>
  </si>
  <si>
    <t>Баллы (награды)</t>
  </si>
  <si>
    <t>Наличие Взысканий</t>
  </si>
  <si>
    <t>Категория работника (ключевой/перемещаемый/молодой/соц.)</t>
  </si>
  <si>
    <t>Баллы (принадлежность к категории)</t>
  </si>
  <si>
    <t>Кол-во членов семьи</t>
  </si>
  <si>
    <t>Наличие супруга</t>
  </si>
  <si>
    <t>Супруга в д/о</t>
  </si>
  <si>
    <t>Супруга официально работает</t>
  </si>
  <si>
    <t>Баллы (семейное положение)</t>
  </si>
  <si>
    <t>Наличие детей в т.ч.  детей в возрасте старше 18 лет, ставшие инвалидами до достижения ими возраста 18л</t>
  </si>
  <si>
    <t>в т.ч. детей в возрасте до 23 лет, обучающиеся в образовательных учреждениях по очной форме обучения</t>
  </si>
  <si>
    <t>В т.ч. всего детей</t>
  </si>
  <si>
    <t>Баллы (наличие детей)</t>
  </si>
  <si>
    <t>Наличие собственности у семьи</t>
  </si>
  <si>
    <t>S, кв.м.</t>
  </si>
  <si>
    <t>доля в собственности</t>
  </si>
  <si>
    <t>наличие ипотеки</t>
  </si>
  <si>
    <t>Баллы (наличие ЖП в собственности)</t>
  </si>
  <si>
    <t>Наличие договора найма ЖП ,S кв.м.</t>
  </si>
  <si>
    <t>Условия проживания семьи в н.в.</t>
  </si>
  <si>
    <t>Вид проживания</t>
  </si>
  <si>
    <t>Баллы (условия проживания)</t>
  </si>
  <si>
    <t>Прочее</t>
  </si>
  <si>
    <t>Корпоративная норма площади, м²</t>
  </si>
  <si>
    <t>Общая площадь, м²</t>
  </si>
  <si>
    <t>Стоимость, тыс. руб.</t>
  </si>
  <si>
    <t>Собственные средства работника, тыс. руб.</t>
  </si>
  <si>
    <t>Коэффициент учета корпоративной нормы площади</t>
  </si>
  <si>
    <t>Имеющаяся ипотека</t>
  </si>
  <si>
    <t>Размер займа, тыс.руб.</t>
  </si>
  <si>
    <t>Срок возврата, лет</t>
  </si>
  <si>
    <t>Ставка компенсации %</t>
  </si>
  <si>
    <t>Срок выплаты компенсации</t>
  </si>
  <si>
    <t xml:space="preserve">предельный срок возврата </t>
  </si>
  <si>
    <t>предельная сумма / %</t>
  </si>
  <si>
    <t>Сумма, тыс. руб.</t>
  </si>
  <si>
    <t>Ставка  %</t>
  </si>
  <si>
    <t>Займы</t>
  </si>
  <si>
    <t>пример заполнения</t>
  </si>
  <si>
    <t>МРФ Центр</t>
  </si>
  <si>
    <t>хх</t>
  </si>
  <si>
    <t>Иванов Иван Иванович</t>
  </si>
  <si>
    <t>Макрорегиональный филиал "Центр" \ Департамент управления операциями</t>
  </si>
  <si>
    <t>Руководитель направления</t>
  </si>
  <si>
    <t>ХХ.ХХ.ХХХХ</t>
  </si>
  <si>
    <t>31.12.ХХ - "дата рождения"</t>
  </si>
  <si>
    <t>М/Ж</t>
  </si>
  <si>
    <t>"дата рождения" + 60 лет (для женщин)/ + 65 лет (для мужчин)</t>
  </si>
  <si>
    <t>ХХ</t>
  </si>
  <si>
    <t xml:space="preserve">Вид награды: Ведомственные/Государственные/ региональные и местного самоуправления/ поощрения общества </t>
  </si>
  <si>
    <t>Приказ от ХХ.ХХ.ХХХХ</t>
  </si>
  <si>
    <t>ключевой/
перемещаемый/
молодой/
малоимущий/
родитель-одиночка/
многодетный/
нет</t>
  </si>
  <si>
    <t>Х</t>
  </si>
  <si>
    <t>Да/Разведен/Нет</t>
  </si>
  <si>
    <t>Да/Нет</t>
  </si>
  <si>
    <t>0/1/2</t>
  </si>
  <si>
    <t>ХХ ХХХ</t>
  </si>
  <si>
    <t>нет/(Х доля в Х-ком. квартире  г. ХХХ (ХХ кв. м.)</t>
  </si>
  <si>
    <t>нет/ г. ХХХ   (ХХ кв.м.)</t>
  </si>
  <si>
    <t>Х-ком. квартира  г. ХХ (ХХ кв. м.)</t>
  </si>
  <si>
    <t>живет отдельно с семьей / живет с родными / аренда / коммуналка (общежитие)/ не соответствует нормам</t>
  </si>
  <si>
    <t xml:space="preserve"> Работник проживает со своей семьей в квартире тети (5 человек)</t>
  </si>
  <si>
    <t>ХХ ХХХ,ХХ</t>
  </si>
  <si>
    <t>ХХ%</t>
  </si>
  <si>
    <t>Х ХХХ</t>
  </si>
  <si>
    <t xml:space="preserve"> -</t>
  </si>
  <si>
    <t>Московская обл., г.Москва, Киевское ш.22км. МКАД, д.6, стр.1</t>
  </si>
  <si>
    <t>нет</t>
  </si>
  <si>
    <t>Бессрочный трудовой договор/ Срочный трудовой договор</t>
  </si>
  <si>
    <t>ДД.ММ.ГГГ</t>
  </si>
  <si>
    <t xml:space="preserve">приобретение и др неотделимые улучшения объекта недвижимости /приобретение объекта недвижимости </t>
  </si>
  <si>
    <t>собственность/общая совместная собственность/общая долевая собственность(указать размер доли)/ долевая собственность (указать размер доли)</t>
  </si>
  <si>
    <r>
      <t>Раб. Место - Московская обл., г.Москва, Киевское ш.22км. МКАД, д.6, стр.1. П</t>
    </r>
    <r>
      <rPr>
        <sz val="10"/>
        <rFont val="Times New Roman"/>
        <family val="1"/>
        <charset val="204"/>
      </rPr>
      <t>ланируется приобретение 2-х комнатной квартиры (вторичка) площадью 45 кв.м. в МО Талдомский р-н</t>
    </r>
    <r>
      <rPr>
        <sz val="10"/>
        <color theme="1"/>
        <rFont val="Times New Roman"/>
        <family val="1"/>
        <charset val="204"/>
      </rPr>
      <t xml:space="preserve"> с </t>
    </r>
    <r>
      <rPr>
        <sz val="10"/>
        <rFont val="Times New Roman"/>
        <family val="1"/>
        <charset val="204"/>
      </rPr>
      <t xml:space="preserve">привлечением кредитных средств. В настоящее время работник с семьей проживает в квартире родителей супруги.
</t>
    </r>
    <r>
      <rPr>
        <sz val="10"/>
        <color rgb="FF0000FF"/>
        <rFont val="Times New Roman"/>
        <family val="1"/>
        <charset val="204"/>
      </rPr>
      <t>У работника оформлена временная прописка в квартире родителей супруги до 2025г.</t>
    </r>
    <r>
      <rPr>
        <sz val="10"/>
        <rFont val="Times New Roman"/>
        <family val="1"/>
        <charset val="204"/>
      </rPr>
      <t xml:space="preserve">
</t>
    </r>
  </si>
  <si>
    <t>источник</t>
  </si>
  <si>
    <t>номер по порядку</t>
  </si>
  <si>
    <t>из  R12</t>
  </si>
  <si>
    <t>из Бланка (с учетом проверки)</t>
  </si>
  <si>
    <t>формула</t>
  </si>
  <si>
    <t>из окна</t>
  </si>
  <si>
    <t>формула, пол берется из окна</t>
  </si>
  <si>
    <t>из  R12, самая ранняя если были переводы и увольнения-приемы</t>
  </si>
  <si>
    <t>из Бланка (дата направления Пакета на согласование), проставляется автоматически</t>
  </si>
  <si>
    <t>если менее 1 - горит красным,
если от 1 до 3 - 0 балов,
если от 3 до 5 - 1 балл,
если от 5 до 10 - 2 балла,
если 10 и более - 3 балла</t>
  </si>
  <si>
    <t>из выгрузки</t>
  </si>
  <si>
    <t>если поощрение Общества - 1 балл,
остальные - 2 балла</t>
  </si>
  <si>
    <t>из R12 (модуль Кадры, на лице работника, доп.сведения, взыскания)</t>
  </si>
  <si>
    <t>проставляется из окон, категория "ключевой" проставляется Администратором МРФ/РФ руками</t>
  </si>
  <si>
    <t>если нет - 0 баллов,
если проставлена категория - 1 балл</t>
  </si>
  <si>
    <t>наличие семьи - 1 балл,
Родитель -одиночка - 2 балла,
нет - 0 баллов</t>
  </si>
  <si>
    <t>1 ребенок - 1 балл,
2 ребенка - 2 балла,
3 и более детей - 3 балла</t>
  </si>
  <si>
    <t>из Бланка (формула: из 2НДФЛ: общая сумма дохода - Сумма налога удержанная)</t>
  </si>
  <si>
    <t>до 15 000 руб. - 5 баллов,
15 001-25 000 - 4 балла,
25 001-35 000 руб. - 3 балла,
35 001-55 000 руб. - 2 балла,
55 001-75 000 руб. - 1 балл,
более 75 000  руб. - 0 баллов</t>
  </si>
  <si>
    <t>формула: (среднемес.доход на 1 чл.семьи - прожиточный минимум (по проживанию))* кол-во чл.семьи</t>
  </si>
  <si>
    <t xml:space="preserve">из Бланка, если доля, то указывается кол-во кв.м. приходящихся на долю работника/члена семьи работника. </t>
  </si>
  <si>
    <t>из Бланка. Если S более корпоративной нормы, то ячейка горит красным</t>
  </si>
  <si>
    <t>из Бланка</t>
  </si>
  <si>
    <t>есть ипотека - 1,
нет ипотеки - о</t>
  </si>
  <si>
    <t>Больше корпоративной нормы - 0 баллов,
Меньше корпоративной нормы (без обременения) -  1 балл,
Под залогом у банка - 2 балла,
Отсутствие ЖП (доли в ЖП) в собственности - 3 балла</t>
  </si>
  <si>
    <t>живет отдельно с семьей - 1 балл, живет с родными/ аренда (при наличии собственной ЖП - 2 балла,
аренда / аренда при наличии доли в собственной ЖП - 3 балла,
коммуналка (общежитие)/ не соответствует нормам - 4 балла</t>
  </si>
  <si>
    <r>
      <t xml:space="preserve">из Бланка,
</t>
    </r>
    <r>
      <rPr>
        <sz val="8"/>
        <color rgb="FFFF0000"/>
        <rFont val="Calibri"/>
        <family val="2"/>
        <charset val="204"/>
        <scheme val="minor"/>
      </rPr>
      <t>возможно уточнять  данные по выписке ДК?</t>
    </r>
  </si>
  <si>
    <t>если 1 чел  -то 35 кв.м.,
если 2 чел - то 50 кв.м.,
если 3 и более чел - то 20 кв.м. на каждого чел.</t>
  </si>
  <si>
    <t>из Бланка (д.б. общая = собственные + ипотека+займ), если нарушено равенство, то горит красным</t>
  </si>
  <si>
    <t>из Бланка (д.б. общая = собственные + ипотека+займ), если нарушено равенство, то горит красным. 
Не может быть более 1 млн.руб.</t>
  </si>
  <si>
    <t xml:space="preserve">из Бланка,
не может быть более:
10 лет - если среднемес.доход до 25000 (включительно)
8 лет - если среднемес.доход  от 25 001-35 000 руб.
7 лет - если среднемес.доход более 35 000 руб. </t>
  </si>
  <si>
    <t>пустая</t>
  </si>
  <si>
    <t>из ЛК</t>
  </si>
  <si>
    <t>из R12</t>
  </si>
  <si>
    <t>R12 Назначении – Статус</t>
  </si>
  <si>
    <t>Администратор</t>
  </si>
  <si>
    <t>Раб. Место.
Планируется приобрести…комн. Кв. (вторичка/ДДС) площадью …. В  ….. 
С привлечением кредитных средств (при необходимости)
В настоящее время работник проживает в …
(из Бланка)
Комментарий Администратора</t>
  </si>
  <si>
    <t xml:space="preserve">10 лет - если среднемес.доход до 25000 (включительно)
8 лет - если среднемес.доход  от 25 001-35 000 руб.
7 лет - если среднемес.доход более 35 000 руб. </t>
  </si>
  <si>
    <t>Максимальная сумма ежемесячного платежа *предельный срок возврата, если сумма более 1 млн.руб., то = 1 млн руб.
Если сумма менее 1 млн.руб. то оставляем данную сумму</t>
  </si>
  <si>
    <t>заполняется в ручную Администратором МРФ/РФ</t>
  </si>
  <si>
    <t>Компенсация процентов</t>
  </si>
  <si>
    <t>да/нет</t>
  </si>
  <si>
    <t>из системы</t>
  </si>
  <si>
    <t>из системы, самая ранняя если были переводы и увольнения-приемы</t>
  </si>
  <si>
    <t>из Бланка (дата направления Бланка на согласование), проставляется автоматически</t>
  </si>
  <si>
    <t>проставляется из окон, категория "ключевой" проставляется ответственным руками</t>
  </si>
  <si>
    <t>из андеррайтинга</t>
  </si>
  <si>
    <t xml:space="preserve">из Бланка, если доля, то указывается кол-во кв.м. приходящихся на долю лица. </t>
  </si>
  <si>
    <t>из расчета с января по ноябрь т.г. (включительно), период может быть изменен Администратором МРФ/ РФ</t>
  </si>
  <si>
    <t>формула= коэффициент учета корпоративной нормы площади * Ставка компенсации процентов / Процентная ставка по кредиту
коэффициент учета корпоративной нормы площади =  ( корпоративная норма / (общая площадь приобретаемой квартиры - (собственные средства Работника / стоимость жилья *общая площадь жилья)))</t>
  </si>
  <si>
    <t xml:space="preserve">Сумма компенсации = сумма процентов *Итоговый коэффициент для расчета компенсации
Итоговый коэффициент для расчета компенсации </t>
  </si>
  <si>
    <t>10 лет, или менее если раньше возникает дата:
- дата закрытия ипотеки
- дата наступления пенсии</t>
  </si>
  <si>
    <r>
      <rPr>
        <b/>
        <sz val="8"/>
        <color theme="1"/>
        <rFont val="Calibri"/>
        <family val="2"/>
        <charset val="204"/>
        <scheme val="minor"/>
      </rPr>
      <t>если возраст до 36 лет:</t>
    </r>
    <r>
      <rPr>
        <sz val="8"/>
        <color theme="1"/>
        <rFont val="Calibri"/>
        <family val="2"/>
        <charset val="204"/>
        <scheme val="minor"/>
      </rPr>
      <t xml:space="preserve">
12% - среденеме доход до 15 000руб.
10% - среднемес.доход 15001-25000 руб.
8% - среднемес.доход  от 25001-35000 руб.,
6% - среднемес.доход более 35000руб.
</t>
    </r>
    <r>
      <rPr>
        <b/>
        <sz val="8"/>
        <color theme="1"/>
        <rFont val="Calibri"/>
        <family val="2"/>
        <charset val="204"/>
        <scheme val="minor"/>
      </rPr>
      <t>если возраст 36 и более:</t>
    </r>
    <r>
      <rPr>
        <sz val="8"/>
        <color theme="1"/>
        <rFont val="Calibri"/>
        <family val="2"/>
        <charset val="204"/>
        <scheme val="minor"/>
      </rPr>
      <t xml:space="preserve">
10% - среденеме доход до 15 000руб.
8% - среднемес.доход 15001-25000 руб.
6% - среднемес.доход  от 25001-35000 руб.,
4% - среднемес.доход более 35000руб.</t>
    </r>
  </si>
  <si>
    <t>заполняется в ручную администратором МРФ/ РФ</t>
  </si>
  <si>
    <t>Данная выгрузка может быть изменена в случае внесения изменений Работником/Админ МРФ/РФ.
Если Работник вносит изменения в Бланк и Личный кабинет, то данные актуализируются в выгрузке, формируемой после внесения изменений.
Если Админ МРФ/РФ вносит изменения, и нажимает кнопку "Загрузить", то данные актуализируются в Личном кабинете работника.</t>
  </si>
  <si>
    <t>У Админ МРФ/РФ должна быть возможность выгружать файл в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</si>
</sst>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2" fillId="2" borderId="4" xfId="1" applyFont="1" applyFill="1" applyBorder="1" applyAlignment="1" applyProtection="1">
      <alignment horizontal="center" vertical="center" wrapText="1"/>
      <protection locked="0"/>
    </xf>
    <xf numFmtId="0" fontId="2" fillId="2" borderId="5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5" fillId="3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4" borderId="2" xfId="1" applyFont="1" applyFill="1" applyBorder="1" applyAlignment="1" applyProtection="1">
      <alignment horizontal="center" vertical="center" wrapText="1"/>
      <protection locked="0"/>
    </xf>
    <xf numFmtId="0" fontId="2" fillId="4" borderId="4" xfId="1" applyFont="1" applyFill="1" applyBorder="1" applyAlignment="1" applyProtection="1">
      <alignment horizontal="center" vertical="center" wrapText="1"/>
      <protection locked="0"/>
    </xf>
    <xf numFmtId="0" fontId="3" fillId="2" borderId="5" xfId="1" applyFont="1" applyFill="1" applyBorder="1" applyAlignment="1" applyProtection="1">
      <alignment horizontal="center" vertical="center" wrapText="1"/>
      <protection locked="0"/>
    </xf>
    <xf numFmtId="0" fontId="2" fillId="2" borderId="6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 applyProtection="1">
      <alignment horizontal="center" vertical="center" wrapText="1"/>
      <protection locked="0"/>
    </xf>
    <xf numFmtId="0" fontId="4" fillId="2" borderId="6" xfId="1" applyFont="1" applyFill="1" applyBorder="1" applyAlignment="1" applyProtection="1">
      <alignment horizontal="center" vertical="center" wrapText="1"/>
      <protection locked="0"/>
    </xf>
    <xf numFmtId="0" fontId="5" fillId="3" borderId="6" xfId="1" applyFont="1" applyFill="1" applyBorder="1" applyAlignment="1" applyProtection="1">
      <alignment horizontal="center" vertical="center" wrapText="1"/>
      <protection locked="0"/>
    </xf>
    <xf numFmtId="0" fontId="3" fillId="2" borderId="6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4" xfId="1" applyFont="1" applyFill="1" applyBorder="1" applyAlignment="1" applyProtection="1">
      <alignment horizontal="center" vertical="center" wrapText="1"/>
      <protection locked="0"/>
    </xf>
    <xf numFmtId="3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1" applyFont="1" applyFill="1" applyBorder="1" applyAlignment="1" applyProtection="1">
      <alignment horizontal="center" vertical="center" wrapText="1"/>
      <protection locked="0"/>
    </xf>
    <xf numFmtId="0" fontId="3" fillId="4" borderId="1" xfId="1" applyFont="1" applyFill="1" applyBorder="1" applyAlignment="1" applyProtection="1">
      <alignment horizontal="center" vertical="center" wrapText="1"/>
      <protection locked="0"/>
    </xf>
    <xf numFmtId="0" fontId="2" fillId="2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 applyProtection="1">
      <alignment horizontal="center" vertical="center" wrapText="1"/>
      <protection locked="0"/>
    </xf>
    <xf numFmtId="0" fontId="5" fillId="3" borderId="7" xfId="1" applyFont="1" applyFill="1" applyBorder="1" applyAlignment="1" applyProtection="1">
      <alignment horizontal="center" vertical="center" wrapText="1"/>
      <protection locked="0"/>
    </xf>
    <xf numFmtId="0" fontId="4" fillId="2" borderId="7" xfId="1" applyFont="1" applyFill="1" applyBorder="1" applyAlignment="1" applyProtection="1">
      <alignment horizontal="center" vertical="center" wrapText="1"/>
      <protection locked="0"/>
    </xf>
    <xf numFmtId="164" fontId="3" fillId="2" borderId="7" xfId="1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3" fontId="3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7" xfId="1" applyFont="1" applyFill="1" applyBorder="1" applyAlignment="1" applyProtection="1">
      <alignment horizontal="center" vertical="center" wrapText="1"/>
      <protection locked="0"/>
    </xf>
    <xf numFmtId="0" fontId="3" fillId="4" borderId="7" xfId="1" applyFont="1" applyFill="1" applyBorder="1" applyAlignment="1" applyProtection="1">
      <alignment horizontal="center" vertical="center" wrapText="1"/>
      <protection locked="0"/>
    </xf>
    <xf numFmtId="0" fontId="7" fillId="3" borderId="8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horizontal="center" vertical="center" wrapText="1"/>
    </xf>
    <xf numFmtId="0" fontId="1" fillId="3" borderId="0" xfId="1" applyFill="1"/>
    <xf numFmtId="0" fontId="3" fillId="2" borderId="5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14" fontId="3" fillId="2" borderId="5" xfId="1" applyNumberFormat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3" fontId="3" fillId="2" borderId="5" xfId="1" applyNumberFormat="1" applyFont="1" applyFill="1" applyBorder="1" applyAlignment="1">
      <alignment horizontal="center" vertical="center" wrapText="1"/>
    </xf>
    <xf numFmtId="3" fontId="3" fillId="3" borderId="5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 applyProtection="1">
      <alignment horizontal="center" vertical="center" wrapText="1"/>
      <protection locked="0"/>
    </xf>
    <xf numFmtId="0" fontId="3" fillId="3" borderId="5" xfId="1" applyFont="1" applyFill="1" applyBorder="1" applyAlignment="1" applyProtection="1">
      <alignment horizontal="center" vertical="center" wrapText="1"/>
      <protection locked="0"/>
    </xf>
    <xf numFmtId="164" fontId="3" fillId="2" borderId="5" xfId="1" applyNumberFormat="1" applyFont="1" applyFill="1" applyBorder="1" applyAlignment="1">
      <alignment horizontal="center" vertical="center" wrapText="1"/>
    </xf>
    <xf numFmtId="4" fontId="3" fillId="2" borderId="5" xfId="1" applyNumberFormat="1" applyFont="1" applyFill="1" applyBorder="1" applyAlignment="1">
      <alignment horizontal="center" vertical="center" wrapText="1"/>
    </xf>
    <xf numFmtId="4" fontId="3" fillId="3" borderId="5" xfId="1" applyNumberFormat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3" fontId="3" fillId="4" borderId="2" xfId="1" applyNumberFormat="1" applyFont="1" applyFill="1" applyBorder="1" applyAlignment="1">
      <alignment horizontal="center" vertical="center" wrapText="1"/>
    </xf>
    <xf numFmtId="4" fontId="3" fillId="4" borderId="5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5" borderId="5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12" fillId="0" borderId="0" xfId="1" applyFont="1" applyAlignment="1">
      <alignment horizontal="left" wrapText="1"/>
    </xf>
    <xf numFmtId="0" fontId="1" fillId="2" borderId="0" xfId="1" applyFill="1"/>
    <xf numFmtId="14" fontId="13" fillId="0" borderId="0" xfId="1" applyNumberFormat="1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Q15"/>
  <sheetViews>
    <sheetView tabSelected="1" view="pageBreakPreview" zoomScale="90" zoomScaleNormal="100" zoomScaleSheetLayoutView="90" workbookViewId="0">
      <pane xSplit="6" ySplit="5" topLeftCell="BF6" activePane="bottomRight" state="frozen"/>
      <selection pane="topRight" activeCell="F1" sqref="F1"/>
      <selection pane="bottomLeft" activeCell="A6" sqref="A6"/>
      <selection pane="bottomRight" activeCell="BE7" sqref="BE7"/>
    </sheetView>
  </sheetViews>
  <sheetFormatPr defaultRowHeight="15" x14ac:dyDescent="0.25"/>
  <cols>
    <col min="1" max="1" width="19" style="1" customWidth="1"/>
    <col min="2" max="2" width="6.42578125" style="1" customWidth="1"/>
    <col min="3" max="4" width="8.85546875" style="1" customWidth="1"/>
    <col min="5" max="5" width="13.5703125" style="1" customWidth="1"/>
    <col min="6" max="6" width="20" style="1" customWidth="1"/>
    <col min="7" max="7" width="10.5703125" style="1" customWidth="1"/>
    <col min="8" max="10" width="9.140625" style="1"/>
    <col min="11" max="11" width="10.85546875" style="1" customWidth="1"/>
    <col min="12" max="12" width="9.140625" style="1"/>
    <col min="13" max="13" width="11.5703125" style="1" customWidth="1"/>
    <col min="14" max="14" width="13.140625" style="1" customWidth="1"/>
    <col min="15" max="15" width="11.140625" style="1" customWidth="1"/>
    <col min="16" max="18" width="9.140625" style="1"/>
    <col min="19" max="19" width="14" style="1" customWidth="1"/>
    <col min="20" max="20" width="10.5703125" style="1" customWidth="1"/>
    <col min="21" max="31" width="9.140625" style="1"/>
    <col min="32" max="33" width="11" style="1" customWidth="1"/>
    <col min="34" max="37" width="12.85546875" style="1" customWidth="1"/>
    <col min="38" max="38" width="10.5703125" style="1" customWidth="1"/>
    <col min="39" max="41" width="9.140625" style="1"/>
    <col min="42" max="42" width="12.7109375" style="1" customWidth="1"/>
    <col min="43" max="54" width="9.140625" style="1"/>
    <col min="55" max="55" width="13.7109375" style="1" customWidth="1"/>
    <col min="56" max="63" width="13.7109375" style="67" customWidth="1"/>
    <col min="64" max="65" width="16.42578125" style="67" customWidth="1"/>
    <col min="66" max="66" width="33" style="67" customWidth="1"/>
    <col min="67" max="68" width="13.7109375" style="67" customWidth="1"/>
    <col min="69" max="69" width="10.140625" style="1" customWidth="1"/>
    <col min="70" max="16384" width="9.140625" style="1"/>
  </cols>
  <sheetData>
    <row r="2" spans="1:69" ht="50.25" customHeight="1" x14ac:dyDescent="0.25">
      <c r="B2" s="2" t="s">
        <v>0</v>
      </c>
      <c r="C2" s="3"/>
      <c r="D2" s="3"/>
      <c r="E2" s="4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7"/>
      <c r="U2" s="4" t="s">
        <v>2</v>
      </c>
      <c r="V2" s="5"/>
      <c r="W2" s="5"/>
      <c r="X2" s="5"/>
      <c r="Y2" s="5"/>
      <c r="Z2" s="5"/>
      <c r="AA2" s="5"/>
      <c r="AB2" s="5"/>
      <c r="AC2" s="6"/>
      <c r="AD2" s="8" t="s">
        <v>3</v>
      </c>
      <c r="AE2" s="9" t="s">
        <v>4</v>
      </c>
      <c r="AF2" s="10" t="s">
        <v>5</v>
      </c>
      <c r="AG2" s="11" t="s">
        <v>6</v>
      </c>
      <c r="AH2" s="4" t="s">
        <v>7</v>
      </c>
      <c r="AI2" s="5"/>
      <c r="AJ2" s="5"/>
      <c r="AK2" s="5"/>
      <c r="AL2" s="5"/>
      <c r="AM2" s="5"/>
      <c r="AN2" s="5"/>
      <c r="AO2" s="5"/>
      <c r="AP2" s="5"/>
      <c r="AQ2" s="5"/>
      <c r="AR2" s="6"/>
      <c r="AS2" s="4" t="s">
        <v>8</v>
      </c>
      <c r="AT2" s="5"/>
      <c r="AU2" s="5"/>
      <c r="AV2" s="5"/>
      <c r="AW2" s="5"/>
      <c r="AX2" s="6"/>
      <c r="AY2" s="4" t="s">
        <v>9</v>
      </c>
      <c r="AZ2" s="5"/>
      <c r="BA2" s="5"/>
      <c r="BB2" s="6"/>
      <c r="BC2" s="10" t="s">
        <v>10</v>
      </c>
      <c r="BD2" s="12" t="s">
        <v>11</v>
      </c>
      <c r="BE2" s="12" t="s">
        <v>12</v>
      </c>
      <c r="BF2" s="12" t="s">
        <v>13</v>
      </c>
      <c r="BG2" s="12" t="s">
        <v>14</v>
      </c>
      <c r="BH2" s="12" t="s">
        <v>15</v>
      </c>
      <c r="BI2" s="12" t="s">
        <v>16</v>
      </c>
      <c r="BJ2" s="12" t="s">
        <v>17</v>
      </c>
      <c r="BK2" s="12" t="s">
        <v>18</v>
      </c>
      <c r="BL2" s="12" t="s">
        <v>19</v>
      </c>
      <c r="BM2" s="12" t="s">
        <v>20</v>
      </c>
      <c r="BN2" s="12" t="s">
        <v>21</v>
      </c>
      <c r="BO2" s="13" t="s">
        <v>22</v>
      </c>
      <c r="BP2" s="14"/>
      <c r="BQ2" s="15" t="s">
        <v>23</v>
      </c>
    </row>
    <row r="3" spans="1:69" ht="15" customHeight="1" x14ac:dyDescent="0.25">
      <c r="B3" s="16"/>
      <c r="C3" s="11" t="s">
        <v>24</v>
      </c>
      <c r="D3" s="11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8" t="s">
        <v>34</v>
      </c>
      <c r="N3" s="8" t="s">
        <v>35</v>
      </c>
      <c r="O3" s="10" t="s">
        <v>36</v>
      </c>
      <c r="P3" s="8" t="s">
        <v>37</v>
      </c>
      <c r="Q3" s="10" t="s">
        <v>38</v>
      </c>
      <c r="R3" s="8" t="s">
        <v>39</v>
      </c>
      <c r="S3" s="8" t="s">
        <v>40</v>
      </c>
      <c r="T3" s="10" t="s">
        <v>41</v>
      </c>
      <c r="U3" s="8" t="s">
        <v>42</v>
      </c>
      <c r="V3" s="8" t="s">
        <v>43</v>
      </c>
      <c r="W3" s="8" t="s">
        <v>44</v>
      </c>
      <c r="X3" s="8" t="s">
        <v>45</v>
      </c>
      <c r="Y3" s="10" t="s">
        <v>46</v>
      </c>
      <c r="Z3" s="8" t="s">
        <v>47</v>
      </c>
      <c r="AA3" s="8" t="s">
        <v>48</v>
      </c>
      <c r="AB3" s="8" t="s">
        <v>49</v>
      </c>
      <c r="AC3" s="10" t="s">
        <v>50</v>
      </c>
      <c r="AD3" s="17"/>
      <c r="AE3" s="18"/>
      <c r="AF3" s="19"/>
      <c r="AG3" s="20"/>
      <c r="AH3" s="8" t="s">
        <v>51</v>
      </c>
      <c r="AI3" s="8" t="s">
        <v>52</v>
      </c>
      <c r="AJ3" s="8" t="s">
        <v>53</v>
      </c>
      <c r="AK3" s="8" t="s">
        <v>54</v>
      </c>
      <c r="AL3" s="10" t="s">
        <v>55</v>
      </c>
      <c r="AM3" s="8" t="s">
        <v>56</v>
      </c>
      <c r="AN3" s="8" t="s">
        <v>57</v>
      </c>
      <c r="AO3" s="8" t="s">
        <v>58</v>
      </c>
      <c r="AP3" s="10" t="s">
        <v>59</v>
      </c>
      <c r="AQ3" s="11" t="s">
        <v>60</v>
      </c>
      <c r="AR3" s="8" t="s">
        <v>61</v>
      </c>
      <c r="AS3" s="8" t="s">
        <v>62</v>
      </c>
      <c r="AT3" s="21" t="s">
        <v>63</v>
      </c>
      <c r="AU3" s="21" t="s">
        <v>64</v>
      </c>
      <c r="AV3" s="8" t="s">
        <v>65</v>
      </c>
      <c r="AW3" s="22" t="s">
        <v>66</v>
      </c>
      <c r="AX3" s="23"/>
      <c r="AY3" s="24" t="s">
        <v>67</v>
      </c>
      <c r="AZ3" s="8" t="s">
        <v>68</v>
      </c>
      <c r="BA3" s="8" t="s">
        <v>69</v>
      </c>
      <c r="BB3" s="8" t="s">
        <v>70</v>
      </c>
      <c r="BC3" s="19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6" t="s">
        <v>71</v>
      </c>
      <c r="BP3" s="26" t="s">
        <v>72</v>
      </c>
      <c r="BQ3" s="15"/>
    </row>
    <row r="4" spans="1:69" ht="58.5" customHeight="1" x14ac:dyDescent="0.25">
      <c r="B4" s="27"/>
      <c r="C4" s="28"/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  <c r="P4" s="29"/>
      <c r="Q4" s="30"/>
      <c r="R4" s="29"/>
      <c r="S4" s="29"/>
      <c r="T4" s="30"/>
      <c r="U4" s="29"/>
      <c r="V4" s="29"/>
      <c r="W4" s="29"/>
      <c r="X4" s="29"/>
      <c r="Y4" s="30"/>
      <c r="Z4" s="29"/>
      <c r="AA4" s="29"/>
      <c r="AB4" s="29"/>
      <c r="AC4" s="30"/>
      <c r="AD4" s="29"/>
      <c r="AE4" s="31"/>
      <c r="AF4" s="30"/>
      <c r="AG4" s="28"/>
      <c r="AH4" s="29"/>
      <c r="AI4" s="29"/>
      <c r="AJ4" s="29"/>
      <c r="AK4" s="29"/>
      <c r="AL4" s="30"/>
      <c r="AM4" s="29"/>
      <c r="AN4" s="29"/>
      <c r="AO4" s="29"/>
      <c r="AP4" s="30"/>
      <c r="AQ4" s="28"/>
      <c r="AR4" s="29"/>
      <c r="AS4" s="29"/>
      <c r="AT4" s="32"/>
      <c r="AU4" s="32"/>
      <c r="AV4" s="29"/>
      <c r="AW4" s="33" t="s">
        <v>73</v>
      </c>
      <c r="AX4" s="34" t="s">
        <v>74</v>
      </c>
      <c r="AY4" s="35"/>
      <c r="AZ4" s="29"/>
      <c r="BA4" s="29"/>
      <c r="BB4" s="29"/>
      <c r="BC4" s="30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7"/>
      <c r="BP4" s="37"/>
      <c r="BQ4" s="15"/>
    </row>
    <row r="5" spans="1:69" ht="15" customHeight="1" x14ac:dyDescent="0.25">
      <c r="B5" s="38" t="s">
        <v>75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40"/>
      <c r="BI5" s="40"/>
      <c r="BJ5" s="40"/>
      <c r="BK5" s="40"/>
      <c r="BL5" s="40"/>
      <c r="BM5" s="40"/>
      <c r="BN5" s="40"/>
      <c r="BO5" s="40"/>
      <c r="BP5" s="40"/>
      <c r="BQ5" s="41"/>
    </row>
    <row r="6" spans="1:69" ht="115.5" customHeight="1" x14ac:dyDescent="0.25">
      <c r="A6" s="1" t="s">
        <v>76</v>
      </c>
      <c r="B6" s="42">
        <v>1</v>
      </c>
      <c r="C6" s="42" t="s">
        <v>77</v>
      </c>
      <c r="D6" s="42" t="s">
        <v>78</v>
      </c>
      <c r="E6" s="43" t="s">
        <v>79</v>
      </c>
      <c r="F6" s="42" t="s">
        <v>80</v>
      </c>
      <c r="G6" s="44" t="s">
        <v>81</v>
      </c>
      <c r="H6" s="45" t="s">
        <v>82</v>
      </c>
      <c r="I6" s="42" t="s">
        <v>83</v>
      </c>
      <c r="J6" s="42" t="s">
        <v>84</v>
      </c>
      <c r="K6" s="44" t="s">
        <v>85</v>
      </c>
      <c r="L6" s="45" t="s">
        <v>82</v>
      </c>
      <c r="M6" s="45" t="s">
        <v>82</v>
      </c>
      <c r="N6" s="42" t="s">
        <v>86</v>
      </c>
      <c r="O6" s="46">
        <v>1</v>
      </c>
      <c r="P6" s="44" t="s">
        <v>87</v>
      </c>
      <c r="Q6" s="46">
        <v>1</v>
      </c>
      <c r="R6" s="44" t="s">
        <v>88</v>
      </c>
      <c r="S6" s="44" t="s">
        <v>89</v>
      </c>
      <c r="T6" s="46">
        <v>1</v>
      </c>
      <c r="U6" s="42" t="s">
        <v>90</v>
      </c>
      <c r="V6" s="42" t="s">
        <v>91</v>
      </c>
      <c r="W6" s="42" t="s">
        <v>92</v>
      </c>
      <c r="X6" s="42" t="s">
        <v>92</v>
      </c>
      <c r="Y6" s="46">
        <v>1</v>
      </c>
      <c r="Z6" s="42" t="s">
        <v>93</v>
      </c>
      <c r="AA6" s="42" t="s">
        <v>93</v>
      </c>
      <c r="AB6" s="42" t="s">
        <v>90</v>
      </c>
      <c r="AC6" s="46">
        <v>1</v>
      </c>
      <c r="AD6" s="47" t="s">
        <v>94</v>
      </c>
      <c r="AE6" s="47" t="s">
        <v>94</v>
      </c>
      <c r="AF6" s="48">
        <v>1</v>
      </c>
      <c r="AG6" s="47" t="s">
        <v>94</v>
      </c>
      <c r="AH6" s="49" t="s">
        <v>95</v>
      </c>
      <c r="AI6" s="49"/>
      <c r="AJ6" s="49">
        <v>0.2</v>
      </c>
      <c r="AK6" s="49">
        <v>0</v>
      </c>
      <c r="AL6" s="50">
        <v>1</v>
      </c>
      <c r="AM6" s="49" t="s">
        <v>96</v>
      </c>
      <c r="AN6" s="49" t="s">
        <v>97</v>
      </c>
      <c r="AO6" s="49" t="s">
        <v>98</v>
      </c>
      <c r="AP6" s="50">
        <v>1</v>
      </c>
      <c r="AQ6" s="42" t="s">
        <v>99</v>
      </c>
      <c r="AR6" s="42">
        <v>35</v>
      </c>
      <c r="AS6" s="42" t="s">
        <v>86</v>
      </c>
      <c r="AT6" s="51" t="s">
        <v>100</v>
      </c>
      <c r="AU6" s="51" t="s">
        <v>100</v>
      </c>
      <c r="AV6" s="52" t="e">
        <f>IF(AR6/(AS6-AU6/AT6*AS6)&gt;=1,1,AR6/(AS6-AU6/AT6*AS6))</f>
        <v>#VALUE!</v>
      </c>
      <c r="AW6" s="51" t="s">
        <v>100</v>
      </c>
      <c r="AX6" s="51" t="s">
        <v>101</v>
      </c>
      <c r="AY6" s="47" t="s">
        <v>102</v>
      </c>
      <c r="AZ6" s="42" t="s">
        <v>86</v>
      </c>
      <c r="BA6" s="42" t="s">
        <v>103</v>
      </c>
      <c r="BB6" s="42" t="s">
        <v>103</v>
      </c>
      <c r="BC6" s="53">
        <f>AP6+AL6+AF6+AC6+Y6+T6+Q6+O6</f>
        <v>8</v>
      </c>
      <c r="BD6" s="42" t="s">
        <v>103</v>
      </c>
      <c r="BE6" s="42" t="s">
        <v>104</v>
      </c>
      <c r="BF6" s="42" t="s">
        <v>103</v>
      </c>
      <c r="BG6" s="42" t="s">
        <v>103</v>
      </c>
      <c r="BH6" s="42" t="s">
        <v>105</v>
      </c>
      <c r="BI6" s="42" t="s">
        <v>106</v>
      </c>
      <c r="BJ6" s="42" t="s">
        <v>107</v>
      </c>
      <c r="BK6" s="42" t="s">
        <v>108</v>
      </c>
      <c r="BL6" s="42" t="s">
        <v>109</v>
      </c>
      <c r="BM6" s="42" t="s">
        <v>78</v>
      </c>
      <c r="BN6" s="54" t="s">
        <v>110</v>
      </c>
      <c r="BO6" s="55" t="s">
        <v>86</v>
      </c>
      <c r="BP6" s="56" t="s">
        <v>94</v>
      </c>
      <c r="BQ6" s="47" t="s">
        <v>82</v>
      </c>
    </row>
    <row r="7" spans="1:69" s="57" customFormat="1" ht="231" customHeight="1" x14ac:dyDescent="0.25">
      <c r="A7" s="57" t="s">
        <v>111</v>
      </c>
      <c r="B7" s="58" t="s">
        <v>112</v>
      </c>
      <c r="C7" s="58" t="s">
        <v>113</v>
      </c>
      <c r="D7" s="58" t="s">
        <v>113</v>
      </c>
      <c r="E7" s="58" t="s">
        <v>114</v>
      </c>
      <c r="F7" s="58" t="s">
        <v>114</v>
      </c>
      <c r="G7" s="58" t="s">
        <v>114</v>
      </c>
      <c r="H7" s="58" t="s">
        <v>113</v>
      </c>
      <c r="I7" s="58" t="s">
        <v>115</v>
      </c>
      <c r="J7" s="58" t="s">
        <v>116</v>
      </c>
      <c r="K7" s="58" t="s">
        <v>117</v>
      </c>
      <c r="L7" s="58" t="s">
        <v>118</v>
      </c>
      <c r="M7" s="58" t="s">
        <v>119</v>
      </c>
      <c r="N7" s="58" t="s">
        <v>113</v>
      </c>
      <c r="O7" s="46" t="s">
        <v>120</v>
      </c>
      <c r="P7" s="58" t="s">
        <v>121</v>
      </c>
      <c r="Q7" s="59" t="s">
        <v>122</v>
      </c>
      <c r="R7" s="60" t="s">
        <v>123</v>
      </c>
      <c r="S7" s="58" t="s">
        <v>124</v>
      </c>
      <c r="T7" s="59" t="s">
        <v>125</v>
      </c>
      <c r="U7" s="58" t="s">
        <v>116</v>
      </c>
      <c r="V7" s="58" t="s">
        <v>116</v>
      </c>
      <c r="W7" s="58" t="s">
        <v>116</v>
      </c>
      <c r="X7" s="58" t="s">
        <v>116</v>
      </c>
      <c r="Y7" s="59" t="s">
        <v>126</v>
      </c>
      <c r="Z7" s="58" t="s">
        <v>116</v>
      </c>
      <c r="AA7" s="58" t="s">
        <v>116</v>
      </c>
      <c r="AB7" s="58" t="s">
        <v>116</v>
      </c>
      <c r="AC7" s="59" t="s">
        <v>127</v>
      </c>
      <c r="AD7" s="58" t="s">
        <v>128</v>
      </c>
      <c r="AE7" s="58" t="s">
        <v>113</v>
      </c>
      <c r="AF7" s="59" t="s">
        <v>129</v>
      </c>
      <c r="AG7" s="58" t="s">
        <v>130</v>
      </c>
      <c r="AH7" s="58" t="s">
        <v>131</v>
      </c>
      <c r="AI7" s="58" t="s">
        <v>132</v>
      </c>
      <c r="AJ7" s="58" t="s">
        <v>133</v>
      </c>
      <c r="AK7" s="58" t="s">
        <v>134</v>
      </c>
      <c r="AL7" s="59" t="s">
        <v>135</v>
      </c>
      <c r="AM7" s="58" t="s">
        <v>133</v>
      </c>
      <c r="AN7" s="58" t="s">
        <v>133</v>
      </c>
      <c r="AO7" s="58" t="s">
        <v>133</v>
      </c>
      <c r="AP7" s="59" t="s">
        <v>136</v>
      </c>
      <c r="AQ7" s="58" t="s">
        <v>137</v>
      </c>
      <c r="AR7" s="58" t="s">
        <v>138</v>
      </c>
      <c r="AS7" s="58" t="s">
        <v>139</v>
      </c>
      <c r="AT7" s="58" t="s">
        <v>133</v>
      </c>
      <c r="AU7" s="58" t="s">
        <v>139</v>
      </c>
      <c r="AV7" s="58" t="s">
        <v>115</v>
      </c>
      <c r="AW7" s="58" t="s">
        <v>139</v>
      </c>
      <c r="AX7" s="58" t="s">
        <v>133</v>
      </c>
      <c r="AY7" s="58" t="s">
        <v>140</v>
      </c>
      <c r="AZ7" s="58" t="s">
        <v>141</v>
      </c>
      <c r="BA7" s="58" t="s">
        <v>142</v>
      </c>
      <c r="BB7" s="58" t="s">
        <v>142</v>
      </c>
      <c r="BC7" s="59" t="s">
        <v>115</v>
      </c>
      <c r="BD7" s="58" t="s">
        <v>143</v>
      </c>
      <c r="BE7" s="58" t="s">
        <v>144</v>
      </c>
      <c r="BF7" s="58" t="s">
        <v>142</v>
      </c>
      <c r="BG7" s="58" t="s">
        <v>142</v>
      </c>
      <c r="BH7" s="58" t="s">
        <v>145</v>
      </c>
      <c r="BI7" s="58" t="s">
        <v>113</v>
      </c>
      <c r="BJ7" s="58" t="s">
        <v>143</v>
      </c>
      <c r="BK7" s="61" t="s">
        <v>146</v>
      </c>
      <c r="BL7" s="61" t="s">
        <v>146</v>
      </c>
      <c r="BM7" s="61" t="s">
        <v>146</v>
      </c>
      <c r="BN7" s="61" t="s">
        <v>147</v>
      </c>
      <c r="BO7" s="62" t="s">
        <v>148</v>
      </c>
      <c r="BP7" s="62" t="s">
        <v>149</v>
      </c>
      <c r="BQ7" s="60" t="s">
        <v>150</v>
      </c>
    </row>
    <row r="8" spans="1:69" ht="15" customHeight="1" x14ac:dyDescent="0.25">
      <c r="B8" s="63" t="s">
        <v>151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4"/>
      <c r="BI8" s="64"/>
      <c r="BJ8" s="64"/>
      <c r="BK8" s="40"/>
      <c r="BL8" s="40"/>
      <c r="BM8" s="40"/>
      <c r="BN8" s="40"/>
      <c r="BO8" s="40"/>
      <c r="BP8" s="40"/>
      <c r="BQ8" s="41"/>
    </row>
    <row r="9" spans="1:69" ht="128.25" customHeight="1" x14ac:dyDescent="0.25">
      <c r="A9" s="1" t="s">
        <v>76</v>
      </c>
      <c r="B9" s="42">
        <v>1</v>
      </c>
      <c r="C9" s="42" t="s">
        <v>77</v>
      </c>
      <c r="D9" s="42" t="s">
        <v>78</v>
      </c>
      <c r="E9" s="43" t="s">
        <v>79</v>
      </c>
      <c r="F9" s="42" t="s">
        <v>80</v>
      </c>
      <c r="G9" s="44" t="s">
        <v>81</v>
      </c>
      <c r="H9" s="45" t="s">
        <v>82</v>
      </c>
      <c r="I9" s="42" t="s">
        <v>83</v>
      </c>
      <c r="J9" s="42" t="s">
        <v>84</v>
      </c>
      <c r="K9" s="44" t="s">
        <v>85</v>
      </c>
      <c r="L9" s="45" t="s">
        <v>82</v>
      </c>
      <c r="M9" s="45" t="s">
        <v>82</v>
      </c>
      <c r="N9" s="42" t="s">
        <v>86</v>
      </c>
      <c r="O9" s="46">
        <v>1</v>
      </c>
      <c r="P9" s="44" t="s">
        <v>152</v>
      </c>
      <c r="Q9" s="46">
        <v>1</v>
      </c>
      <c r="R9" s="44" t="s">
        <v>88</v>
      </c>
      <c r="S9" s="44" t="s">
        <v>89</v>
      </c>
      <c r="T9" s="46">
        <v>1</v>
      </c>
      <c r="U9" s="42" t="s">
        <v>90</v>
      </c>
      <c r="V9" s="42" t="s">
        <v>91</v>
      </c>
      <c r="W9" s="42" t="s">
        <v>92</v>
      </c>
      <c r="X9" s="42" t="s">
        <v>92</v>
      </c>
      <c r="Y9" s="46">
        <v>1</v>
      </c>
      <c r="Z9" s="42" t="s">
        <v>93</v>
      </c>
      <c r="AA9" s="42" t="s">
        <v>93</v>
      </c>
      <c r="AB9" s="42" t="s">
        <v>90</v>
      </c>
      <c r="AC9" s="46">
        <v>1</v>
      </c>
      <c r="AD9" s="47" t="s">
        <v>94</v>
      </c>
      <c r="AE9" s="47" t="s">
        <v>94</v>
      </c>
      <c r="AF9" s="48">
        <v>1</v>
      </c>
      <c r="AG9" s="47" t="s">
        <v>94</v>
      </c>
      <c r="AH9" s="49" t="s">
        <v>95</v>
      </c>
      <c r="AI9" s="49"/>
      <c r="AJ9" s="49">
        <v>0.2</v>
      </c>
      <c r="AK9" s="49">
        <v>0</v>
      </c>
      <c r="AL9" s="50">
        <v>1</v>
      </c>
      <c r="AM9" s="49" t="s">
        <v>96</v>
      </c>
      <c r="AN9" s="49" t="s">
        <v>97</v>
      </c>
      <c r="AO9" s="49" t="s">
        <v>98</v>
      </c>
      <c r="AP9" s="50">
        <v>1</v>
      </c>
      <c r="AQ9" s="42" t="s">
        <v>99</v>
      </c>
      <c r="AR9" s="42">
        <v>35</v>
      </c>
      <c r="AS9" s="42" t="s">
        <v>86</v>
      </c>
      <c r="AT9" s="51" t="s">
        <v>100</v>
      </c>
      <c r="AU9" s="51" t="s">
        <v>100</v>
      </c>
      <c r="AV9" s="52" t="e">
        <f>IF(AR9/(AS9-AU9/AT9*AS9)&gt;=1,1,AR9/(AS9-AU9/AT9*AS9))</f>
        <v>#VALUE!</v>
      </c>
      <c r="AW9" s="51" t="s">
        <v>100</v>
      </c>
      <c r="AX9" s="51" t="s">
        <v>101</v>
      </c>
      <c r="AY9" s="47" t="s">
        <v>102</v>
      </c>
      <c r="AZ9" s="42" t="s">
        <v>86</v>
      </c>
      <c r="BA9" s="42" t="s">
        <v>103</v>
      </c>
      <c r="BB9" s="42" t="s">
        <v>103</v>
      </c>
      <c r="BC9" s="53">
        <f>AP9+AL9+AF9+AC9+Y9+T9+Q9+O9</f>
        <v>8</v>
      </c>
      <c r="BD9" s="52">
        <v>100000</v>
      </c>
      <c r="BE9" s="42" t="s">
        <v>104</v>
      </c>
      <c r="BF9" s="52" t="s">
        <v>78</v>
      </c>
      <c r="BG9" s="52" t="s">
        <v>78</v>
      </c>
      <c r="BH9" s="42" t="s">
        <v>105</v>
      </c>
      <c r="BI9" s="42" t="s">
        <v>106</v>
      </c>
      <c r="BJ9" s="42" t="s">
        <v>107</v>
      </c>
      <c r="BK9" s="42" t="s">
        <v>108</v>
      </c>
      <c r="BL9" s="42" t="s">
        <v>109</v>
      </c>
      <c r="BM9" s="42" t="s">
        <v>78</v>
      </c>
      <c r="BN9" s="54" t="s">
        <v>110</v>
      </c>
      <c r="BO9" s="55" t="s">
        <v>86</v>
      </c>
      <c r="BP9" s="56" t="s">
        <v>94</v>
      </c>
      <c r="BQ9" s="47" t="s">
        <v>82</v>
      </c>
    </row>
    <row r="10" spans="1:69" s="57" customFormat="1" ht="337.5" x14ac:dyDescent="0.25">
      <c r="A10" s="57" t="s">
        <v>111</v>
      </c>
      <c r="B10" s="58" t="s">
        <v>112</v>
      </c>
      <c r="C10" s="58" t="s">
        <v>113</v>
      </c>
      <c r="D10" s="58" t="s">
        <v>113</v>
      </c>
      <c r="E10" s="58" t="s">
        <v>114</v>
      </c>
      <c r="F10" s="58" t="s">
        <v>114</v>
      </c>
      <c r="G10" s="58" t="s">
        <v>114</v>
      </c>
      <c r="H10" s="58" t="s">
        <v>153</v>
      </c>
      <c r="I10" s="58" t="s">
        <v>115</v>
      </c>
      <c r="J10" s="58" t="s">
        <v>116</v>
      </c>
      <c r="K10" s="58" t="s">
        <v>117</v>
      </c>
      <c r="L10" s="58" t="s">
        <v>154</v>
      </c>
      <c r="M10" s="58" t="s">
        <v>155</v>
      </c>
      <c r="N10" s="58" t="s">
        <v>153</v>
      </c>
      <c r="O10" s="65" t="s">
        <v>120</v>
      </c>
      <c r="P10" s="58" t="s">
        <v>121</v>
      </c>
      <c r="Q10" s="59" t="s">
        <v>122</v>
      </c>
      <c r="R10" s="60" t="s">
        <v>123</v>
      </c>
      <c r="S10" s="58" t="s">
        <v>156</v>
      </c>
      <c r="T10" s="59" t="s">
        <v>125</v>
      </c>
      <c r="U10" s="58" t="s">
        <v>116</v>
      </c>
      <c r="V10" s="58" t="s">
        <v>116</v>
      </c>
      <c r="W10" s="58" t="s">
        <v>116</v>
      </c>
      <c r="X10" s="58" t="s">
        <v>116</v>
      </c>
      <c r="Y10" s="59" t="s">
        <v>126</v>
      </c>
      <c r="Z10" s="58" t="s">
        <v>116</v>
      </c>
      <c r="AA10" s="58" t="s">
        <v>116</v>
      </c>
      <c r="AB10" s="58" t="s">
        <v>116</v>
      </c>
      <c r="AC10" s="59" t="s">
        <v>127</v>
      </c>
      <c r="AD10" s="58" t="s">
        <v>157</v>
      </c>
      <c r="AE10" s="58" t="s">
        <v>153</v>
      </c>
      <c r="AF10" s="59" t="s">
        <v>129</v>
      </c>
      <c r="AG10" s="58" t="s">
        <v>130</v>
      </c>
      <c r="AH10" s="58" t="s">
        <v>158</v>
      </c>
      <c r="AI10" s="58" t="s">
        <v>132</v>
      </c>
      <c r="AJ10" s="58" t="s">
        <v>133</v>
      </c>
      <c r="AK10" s="58" t="s">
        <v>134</v>
      </c>
      <c r="AL10" s="59" t="s">
        <v>135</v>
      </c>
      <c r="AM10" s="58" t="s">
        <v>133</v>
      </c>
      <c r="AN10" s="58" t="s">
        <v>133</v>
      </c>
      <c r="AO10" s="58" t="s">
        <v>133</v>
      </c>
      <c r="AP10" s="59" t="s">
        <v>136</v>
      </c>
      <c r="AQ10" s="58" t="s">
        <v>133</v>
      </c>
      <c r="AR10" s="58" t="s">
        <v>138</v>
      </c>
      <c r="AS10" s="58" t="s">
        <v>139</v>
      </c>
      <c r="AT10" s="58" t="s">
        <v>133</v>
      </c>
      <c r="AU10" s="58" t="s">
        <v>139</v>
      </c>
      <c r="AV10" s="58" t="s">
        <v>115</v>
      </c>
      <c r="AW10" s="58" t="s">
        <v>139</v>
      </c>
      <c r="AX10" s="58" t="s">
        <v>133</v>
      </c>
      <c r="AY10" s="58" t="s">
        <v>140</v>
      </c>
      <c r="AZ10" s="58" t="s">
        <v>141</v>
      </c>
      <c r="BA10" s="58" t="s">
        <v>142</v>
      </c>
      <c r="BB10" s="58" t="s">
        <v>142</v>
      </c>
      <c r="BC10" s="59" t="s">
        <v>115</v>
      </c>
      <c r="BD10" s="60" t="s">
        <v>159</v>
      </c>
      <c r="BE10" s="58" t="s">
        <v>144</v>
      </c>
      <c r="BF10" s="60" t="s">
        <v>160</v>
      </c>
      <c r="BG10" s="60" t="s">
        <v>161</v>
      </c>
      <c r="BH10" s="58" t="s">
        <v>145</v>
      </c>
      <c r="BI10" s="58" t="s">
        <v>113</v>
      </c>
      <c r="BJ10" s="58" t="s">
        <v>143</v>
      </c>
      <c r="BK10" s="61" t="s">
        <v>146</v>
      </c>
      <c r="BL10" s="61" t="s">
        <v>146</v>
      </c>
      <c r="BM10" s="61" t="s">
        <v>146</v>
      </c>
      <c r="BN10" s="61" t="s">
        <v>147</v>
      </c>
      <c r="BO10" s="62" t="s">
        <v>162</v>
      </c>
      <c r="BP10" s="62" t="s">
        <v>163</v>
      </c>
      <c r="BQ10" s="60" t="s">
        <v>164</v>
      </c>
    </row>
    <row r="12" spans="1:69" ht="73.5" customHeight="1" x14ac:dyDescent="0.25">
      <c r="E12" s="66" t="s">
        <v>165</v>
      </c>
      <c r="F12" s="66"/>
      <c r="G12" s="66"/>
      <c r="H12" s="66"/>
      <c r="I12" s="66"/>
      <c r="J12" s="66"/>
      <c r="K12" s="66"/>
      <c r="L12" s="66"/>
      <c r="M12" s="66"/>
      <c r="N12" s="66"/>
    </row>
    <row r="15" spans="1:69" x14ac:dyDescent="0.25">
      <c r="E15" s="68" t="s">
        <v>166</v>
      </c>
    </row>
  </sheetData>
  <mergeCells count="76">
    <mergeCell ref="B8:BG8"/>
    <mergeCell ref="E12:N12"/>
    <mergeCell ref="AZ3:AZ4"/>
    <mergeCell ref="BA3:BA4"/>
    <mergeCell ref="BB3:BB4"/>
    <mergeCell ref="BO3:BO4"/>
    <mergeCell ref="BP3:BP4"/>
    <mergeCell ref="B5:BG5"/>
    <mergeCell ref="AS3:AS4"/>
    <mergeCell ref="AT3:AT4"/>
    <mergeCell ref="AU3:AU4"/>
    <mergeCell ref="AV3:AV4"/>
    <mergeCell ref="AW3:AX3"/>
    <mergeCell ref="AY3:AY4"/>
    <mergeCell ref="AM3:AM4"/>
    <mergeCell ref="AN3:AN4"/>
    <mergeCell ref="AO3:AO4"/>
    <mergeCell ref="AP3:AP4"/>
    <mergeCell ref="AQ3:AQ4"/>
    <mergeCell ref="AR3:AR4"/>
    <mergeCell ref="Y3:Y4"/>
    <mergeCell ref="Z3:Z4"/>
    <mergeCell ref="AA3:AA4"/>
    <mergeCell ref="AB3:AB4"/>
    <mergeCell ref="AC3:AC4"/>
    <mergeCell ref="AH3:AH4"/>
    <mergeCell ref="S3:S4"/>
    <mergeCell ref="T3:T4"/>
    <mergeCell ref="U3:U4"/>
    <mergeCell ref="V3:V4"/>
    <mergeCell ref="W3:W4"/>
    <mergeCell ref="X3:X4"/>
    <mergeCell ref="M3:M4"/>
    <mergeCell ref="N3:N4"/>
    <mergeCell ref="O3:O4"/>
    <mergeCell ref="P3:P4"/>
    <mergeCell ref="Q3:Q4"/>
    <mergeCell ref="R3:R4"/>
    <mergeCell ref="G3:G4"/>
    <mergeCell ref="H3:H4"/>
    <mergeCell ref="I3:I4"/>
    <mergeCell ref="J3:J4"/>
    <mergeCell ref="K3:K4"/>
    <mergeCell ref="L3:L4"/>
    <mergeCell ref="BK2:BK4"/>
    <mergeCell ref="BL2:BL4"/>
    <mergeCell ref="BM2:BM4"/>
    <mergeCell ref="BN2:BN4"/>
    <mergeCell ref="BO2:BP2"/>
    <mergeCell ref="BQ2:BQ4"/>
    <mergeCell ref="BE2:BE4"/>
    <mergeCell ref="BF2:BF4"/>
    <mergeCell ref="BG2:BG4"/>
    <mergeCell ref="BH2:BH4"/>
    <mergeCell ref="BI2:BI4"/>
    <mergeCell ref="BJ2:BJ4"/>
    <mergeCell ref="AG2:AG4"/>
    <mergeCell ref="AH2:AR2"/>
    <mergeCell ref="AS2:AX2"/>
    <mergeCell ref="AY2:BB2"/>
    <mergeCell ref="BC2:BC4"/>
    <mergeCell ref="BD2:BD4"/>
    <mergeCell ref="AI3:AI4"/>
    <mergeCell ref="AJ3:AJ4"/>
    <mergeCell ref="AK3:AK4"/>
    <mergeCell ref="AL3:AL4"/>
    <mergeCell ref="B2:B4"/>
    <mergeCell ref="E2:S2"/>
    <mergeCell ref="U2:AC2"/>
    <mergeCell ref="AD2:AD4"/>
    <mergeCell ref="AE2:AE4"/>
    <mergeCell ref="AF2:AF4"/>
    <mergeCell ref="C3:C4"/>
    <mergeCell ref="D3:D4"/>
    <mergeCell ref="E3:E4"/>
    <mergeCell ref="F3:F4"/>
  </mergeCells>
  <pageMargins left="0.23622047244094491" right="0.23622047244094491" top="0.74803149606299213" bottom="0.74803149606299213" header="0.31496062992125984" footer="0.31496062992125984"/>
  <pageSetup paperSize="8" scale="7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Свод подавших з-ки</vt:lpstr>
      <vt:lpstr>'Свод подавших з-ки'!Область_печати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2020-01-21T13:13:19Z</dcterms:modified>
</cp:coreProperties>
</file>