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ampus\Semester 3\Rabu\Statistika\Minggu 7 - Angka Indeks\"/>
    </mc:Choice>
  </mc:AlternateContent>
  <bookViews>
    <workbookView xWindow="0" yWindow="0" windowWidth="15345" windowHeight="4635"/>
  </bookViews>
  <sheets>
    <sheet name="Indeks Tertimbang" sheetId="2" r:id="rId1"/>
    <sheet name="Indeks Tidak Tertimba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2" l="1"/>
  <c r="J11" i="2"/>
  <c r="H11" i="2"/>
  <c r="G11" i="2"/>
  <c r="E12" i="2"/>
  <c r="E11" i="2"/>
  <c r="E40" i="2"/>
  <c r="E39" i="2"/>
  <c r="E38" i="2"/>
  <c r="E37" i="2"/>
  <c r="E36" i="2"/>
  <c r="E35" i="2"/>
  <c r="D35" i="2"/>
  <c r="D21" i="1"/>
  <c r="C13" i="1"/>
  <c r="C11" i="1"/>
  <c r="B13" i="1"/>
  <c r="J6" i="1"/>
  <c r="J5" i="1"/>
  <c r="J4" i="1"/>
  <c r="I6" i="1"/>
  <c r="I5" i="1"/>
  <c r="I4" i="1"/>
  <c r="E24" i="2" l="1"/>
  <c r="E23" i="2"/>
  <c r="E20" i="2"/>
  <c r="E19" i="2"/>
  <c r="E16" i="2"/>
  <c r="E15" i="2"/>
  <c r="L5" i="2"/>
  <c r="L6" i="2"/>
  <c r="K5" i="2"/>
  <c r="K6" i="2"/>
  <c r="J5" i="2"/>
  <c r="J6" i="2"/>
  <c r="J7" i="2" s="1"/>
  <c r="I5" i="2"/>
  <c r="I6" i="2"/>
  <c r="J4" i="2"/>
  <c r="K4" i="2"/>
  <c r="I4" i="2"/>
  <c r="I7" i="2" s="1"/>
  <c r="L7" i="2"/>
  <c r="L4" i="2"/>
  <c r="I7" i="1"/>
  <c r="B16" i="1" s="1"/>
  <c r="E7" i="1"/>
  <c r="F7" i="1"/>
  <c r="H7" i="1"/>
  <c r="C7" i="1"/>
  <c r="B11" i="1" s="1"/>
  <c r="K7" i="2" l="1"/>
  <c r="J7" i="1"/>
  <c r="B18" i="1" s="1"/>
</calcChain>
</file>

<file path=xl/sharedStrings.xml><?xml version="1.0" encoding="utf-8"?>
<sst xmlns="http://schemas.openxmlformats.org/spreadsheetml/2006/main" count="34" uniqueCount="24">
  <si>
    <t>Jenis Barang</t>
  </si>
  <si>
    <t>Harga per unit (P)</t>
  </si>
  <si>
    <t>Produksi (Q)</t>
  </si>
  <si>
    <t>A</t>
  </si>
  <si>
    <t>B</t>
  </si>
  <si>
    <t>C</t>
  </si>
  <si>
    <t>Angka indeks sederhana harga agregatif</t>
  </si>
  <si>
    <t>Angka indeks sederhana kuantitas agregatif</t>
  </si>
  <si>
    <t>Angka indeks sederhana harga rata rata relatif</t>
  </si>
  <si>
    <t>Angka indeks sederhana kuantitas rata rata relatif</t>
  </si>
  <si>
    <t>A. Indeks Harga Agregatif Tertimbang</t>
  </si>
  <si>
    <t>1. Indeks Lasperyes</t>
  </si>
  <si>
    <t>2. Indeks Pasche</t>
  </si>
  <si>
    <r>
      <t>P</t>
    </r>
    <r>
      <rPr>
        <vertAlign val="subscript"/>
        <sz val="12"/>
        <color rgb="FF006100"/>
        <rFont val="Calibri"/>
        <family val="2"/>
        <scheme val="minor"/>
      </rPr>
      <t>t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0</t>
    </r>
  </si>
  <si>
    <r>
      <t>P</t>
    </r>
    <r>
      <rPr>
        <vertAlign val="subscript"/>
        <sz val="12"/>
        <color rgb="FF006100"/>
        <rFont val="Calibri"/>
        <family val="2"/>
        <scheme val="minor"/>
      </rPr>
      <t>0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0</t>
    </r>
  </si>
  <si>
    <r>
      <t>P</t>
    </r>
    <r>
      <rPr>
        <vertAlign val="subscript"/>
        <sz val="12"/>
        <color rgb="FF006100"/>
        <rFont val="Calibri"/>
        <family val="2"/>
        <scheme val="minor"/>
      </rPr>
      <t>t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t</t>
    </r>
  </si>
  <si>
    <r>
      <t>P</t>
    </r>
    <r>
      <rPr>
        <vertAlign val="subscript"/>
        <sz val="12"/>
        <color rgb="FF006100"/>
        <rFont val="Calibri"/>
        <family val="2"/>
        <scheme val="minor"/>
      </rPr>
      <t>0</t>
    </r>
    <r>
      <rPr>
        <sz val="12"/>
        <color rgb="FF006100"/>
        <rFont val="Calibri"/>
        <family val="2"/>
        <scheme val="minor"/>
      </rPr>
      <t xml:space="preserve"> . Q</t>
    </r>
    <r>
      <rPr>
        <vertAlign val="subscript"/>
        <sz val="12"/>
        <color rgb="FF006100"/>
        <rFont val="Calibri"/>
        <family val="2"/>
        <scheme val="minor"/>
      </rPr>
      <t>t</t>
    </r>
  </si>
  <si>
    <t>B. Indeks Produksi Agregatif Tertimbang</t>
  </si>
  <si>
    <t>C. Variasi dari Indeks Harga Tertimbang</t>
  </si>
  <si>
    <t>D. Variasi dari Indeks Produksi Tertimbang</t>
  </si>
  <si>
    <t>1. Indeks Fischer</t>
  </si>
  <si>
    <t>2. Indeks Drobisch</t>
  </si>
  <si>
    <r>
      <t>P</t>
    </r>
    <r>
      <rPr>
        <vertAlign val="subscript"/>
        <sz val="11"/>
        <color rgb="FF006100"/>
        <rFont val="Calibri"/>
        <family val="2"/>
        <scheme val="minor"/>
      </rPr>
      <t>t</t>
    </r>
    <r>
      <rPr>
        <sz val="11"/>
        <color rgb="FF006100"/>
        <rFont val="Calibri"/>
        <family val="2"/>
        <charset val="1"/>
        <scheme val="minor"/>
      </rPr>
      <t xml:space="preserve"> / P</t>
    </r>
    <r>
      <rPr>
        <vertAlign val="subscript"/>
        <sz val="11"/>
        <color rgb="FF006100"/>
        <rFont val="Calibri"/>
        <family val="2"/>
        <scheme val="minor"/>
      </rPr>
      <t>0</t>
    </r>
    <r>
      <rPr>
        <sz val="11"/>
        <color rgb="FF006100"/>
        <rFont val="Calibri"/>
        <family val="2"/>
        <charset val="1"/>
        <scheme val="minor"/>
      </rPr>
      <t xml:space="preserve"> </t>
    </r>
  </si>
  <si>
    <r>
      <t>Q</t>
    </r>
    <r>
      <rPr>
        <vertAlign val="subscript"/>
        <sz val="11"/>
        <color rgb="FF006100"/>
        <rFont val="Calibri"/>
        <family val="2"/>
        <scheme val="minor"/>
      </rPr>
      <t>t</t>
    </r>
    <r>
      <rPr>
        <sz val="11"/>
        <color rgb="FF006100"/>
        <rFont val="Calibri"/>
        <family val="2"/>
        <charset val="1"/>
        <scheme val="minor"/>
      </rPr>
      <t xml:space="preserve"> / Q</t>
    </r>
    <r>
      <rPr>
        <vertAlign val="subscript"/>
        <sz val="11"/>
        <color rgb="FF006100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</si>
</sst>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2"/>
      <color rgb="FF000000"/>
      <name val="Arial"/>
      <family val="2"/>
    </font>
    <font>
      <vertAlign val="subscript"/>
      <sz val="12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 vertical="center" readingOrder="1"/>
    </xf>
    <xf numFmtId="0" fontId="2" fillId="2" borderId="1" xfId="2" applyBorder="1" applyAlignment="1">
      <alignment horizontal="center" vertical="center" readingOrder="1"/>
    </xf>
    <xf numFmtId="9" fontId="0" fillId="0" borderId="0" xfId="1" applyFont="1"/>
    <xf numFmtId="0" fontId="3" fillId="0" borderId="0" xfId="0" applyFont="1" applyFill="1" applyBorder="1" applyAlignment="1">
      <alignment horizontal="left" vertical="center" readingOrder="1"/>
    </xf>
    <xf numFmtId="0" fontId="5" fillId="2" borderId="2" xfId="2" applyFont="1" applyBorder="1"/>
    <xf numFmtId="0" fontId="6" fillId="0" borderId="0" xfId="0" applyFont="1"/>
    <xf numFmtId="0" fontId="5" fillId="2" borderId="1" xfId="2" applyFont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 readingOrder="1"/>
    </xf>
    <xf numFmtId="0" fontId="7" fillId="0" borderId="4" xfId="0" applyFont="1" applyBorder="1" applyAlignment="1">
      <alignment horizontal="center" vertical="center" readingOrder="1"/>
    </xf>
    <xf numFmtId="0" fontId="6" fillId="0" borderId="1" xfId="0" applyFont="1" applyBorder="1"/>
    <xf numFmtId="0" fontId="7" fillId="0" borderId="0" xfId="0" applyFont="1" applyFill="1" applyBorder="1" applyAlignment="1">
      <alignment horizontal="left" vertical="center" readingOrder="1"/>
    </xf>
    <xf numFmtId="9" fontId="6" fillId="0" borderId="0" xfId="1" applyFont="1"/>
    <xf numFmtId="0" fontId="5" fillId="2" borderId="5" xfId="2" applyFont="1" applyBorder="1"/>
    <xf numFmtId="0" fontId="5" fillId="2" borderId="6" xfId="2" applyFont="1" applyBorder="1" applyAlignment="1">
      <alignment horizontal="center" vertical="center"/>
    </xf>
    <xf numFmtId="0" fontId="5" fillId="2" borderId="3" xfId="2" applyFont="1" applyBorder="1" applyAlignment="1">
      <alignment horizontal="center" vertical="center"/>
    </xf>
    <xf numFmtId="20" fontId="6" fillId="0" borderId="0" xfId="0" applyNumberFormat="1" applyFont="1" applyAlignment="1">
      <alignment horizontal="left"/>
    </xf>
    <xf numFmtId="0" fontId="5" fillId="2" borderId="1" xfId="2" applyFont="1" applyBorder="1" applyAlignment="1">
      <alignment horizontal="center" vertical="center" wrapText="1" readingOrder="1"/>
    </xf>
    <xf numFmtId="0" fontId="5" fillId="2" borderId="1" xfId="2" applyFont="1" applyBorder="1" applyAlignment="1">
      <alignment horizontal="center" vertical="center" readingOrder="1"/>
    </xf>
    <xf numFmtId="0" fontId="2" fillId="2" borderId="1" xfId="2" applyBorder="1" applyAlignment="1">
      <alignment horizontal="center" vertical="center" wrapText="1" readingOrder="1"/>
    </xf>
    <xf numFmtId="0" fontId="2" fillId="2" borderId="1" xfId="2" applyBorder="1" applyAlignment="1">
      <alignment horizontal="center" vertical="center" readingOrder="1"/>
    </xf>
    <xf numFmtId="0" fontId="2" fillId="2" borderId="1" xfId="2" applyBorder="1" applyAlignment="1">
      <alignment horizontal="center" wrapText="1"/>
    </xf>
    <xf numFmtId="0" fontId="0" fillId="0" borderId="1" xfId="1" applyNumberFormat="1" applyFont="1" applyBorder="1"/>
    <xf numFmtId="0" fontId="0" fillId="0" borderId="0" xfId="0" applyNumberFormat="1"/>
    <xf numFmtId="16" fontId="0" fillId="0" borderId="0" xfId="0" applyNumberFormat="1"/>
    <xf numFmtId="0" fontId="6" fillId="0" borderId="0" xfId="1" applyNumberFormat="1" applyFont="1"/>
    <xf numFmtId="0" fontId="6" fillId="0" borderId="0" xfId="0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373469</xdr:colOff>
      <xdr:row>14</xdr:row>
      <xdr:rowOff>141695</xdr:rowOff>
    </xdr:from>
    <xdr:to>
      <xdr:col>22</xdr:col>
      <xdr:colOff>496697</xdr:colOff>
      <xdr:row>31</xdr:row>
      <xdr:rowOff>156513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7344" y="2980145"/>
          <a:ext cx="5000028" cy="3415243"/>
        </a:xfrm>
        <a:prstGeom prst="rect">
          <a:avLst/>
        </a:prstGeom>
      </xdr:spPr>
    </xdr:pic>
    <xdr:clientData/>
  </xdr:twoCellAnchor>
  <xdr:twoCellAnchor>
    <xdr:from>
      <xdr:col>15</xdr:col>
      <xdr:colOff>25077</xdr:colOff>
      <xdr:row>27</xdr:row>
      <xdr:rowOff>82794</xdr:rowOff>
    </xdr:from>
    <xdr:to>
      <xdr:col>23</xdr:col>
      <xdr:colOff>150791</xdr:colOff>
      <xdr:row>44</xdr:row>
      <xdr:rowOff>60983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8552" y="5521569"/>
          <a:ext cx="5002514" cy="3378614"/>
        </a:xfrm>
        <a:prstGeom prst="rect">
          <a:avLst/>
        </a:prstGeom>
      </xdr:spPr>
    </xdr:pic>
    <xdr:clientData/>
  </xdr:twoCellAnchor>
  <xdr:twoCellAnchor editAs="oneCell">
    <xdr:from>
      <xdr:col>6</xdr:col>
      <xdr:colOff>290721</xdr:colOff>
      <xdr:row>11</xdr:row>
      <xdr:rowOff>131109</xdr:rowOff>
    </xdr:from>
    <xdr:to>
      <xdr:col>14</xdr:col>
      <xdr:colOff>242013</xdr:colOff>
      <xdr:row>28</xdr:row>
      <xdr:rowOff>54169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7796" y="2369484"/>
          <a:ext cx="4828092" cy="33234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192655</xdr:colOff>
      <xdr:row>0</xdr:row>
      <xdr:rowOff>134470</xdr:rowOff>
    </xdr:from>
    <xdr:to>
      <xdr:col>19</xdr:col>
      <xdr:colOff>161950</xdr:colOff>
      <xdr:row>15</xdr:row>
      <xdr:rowOff>73249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3463" y="134470"/>
          <a:ext cx="3618102" cy="2796279"/>
        </a:xfrm>
        <a:prstGeom prst="rect">
          <a:avLst/>
        </a:prstGeom>
      </xdr:spPr>
    </xdr:pic>
    <xdr:clientData/>
  </xdr:twoCellAnchor>
  <xdr:twoCellAnchor editAs="oneCell">
    <xdr:from>
      <xdr:col>13</xdr:col>
      <xdr:colOff>42236</xdr:colOff>
      <xdr:row>17</xdr:row>
      <xdr:rowOff>34912</xdr:rowOff>
    </xdr:from>
    <xdr:to>
      <xdr:col>19</xdr:col>
      <xdr:colOff>5065</xdr:colOff>
      <xdr:row>32</xdr:row>
      <xdr:rowOff>187433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3044" y="3273412"/>
          <a:ext cx="3611636" cy="3010021"/>
        </a:xfrm>
        <a:prstGeom prst="rect">
          <a:avLst/>
        </a:prstGeom>
      </xdr:spPr>
    </xdr:pic>
    <xdr:clientData/>
  </xdr:twoCellAnchor>
  <xdr:twoCellAnchor editAs="oneCell">
    <xdr:from>
      <xdr:col>6</xdr:col>
      <xdr:colOff>488750</xdr:colOff>
      <xdr:row>8</xdr:row>
      <xdr:rowOff>7757</xdr:rowOff>
    </xdr:from>
    <xdr:to>
      <xdr:col>12</xdr:col>
      <xdr:colOff>220566</xdr:colOff>
      <xdr:row>20</xdr:row>
      <xdr:rowOff>155791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32808" y="1531757"/>
          <a:ext cx="3600431" cy="2434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0"/>
  <sheetViews>
    <sheetView showGridLines="0" tabSelected="1" topLeftCell="A13" zoomScaleNormal="100" workbookViewId="0">
      <selection activeCell="K11" sqref="K11"/>
    </sheetView>
  </sheetViews>
  <sheetFormatPr defaultRowHeight="15.75" x14ac:dyDescent="0.25"/>
  <cols>
    <col min="1" max="1" width="3.28515625" style="7" customWidth="1"/>
    <col min="2" max="16384" width="9.140625" style="7"/>
  </cols>
  <sheetData>
    <row r="2" spans="2:12" x14ac:dyDescent="0.25">
      <c r="B2" s="18" t="s">
        <v>0</v>
      </c>
      <c r="C2" s="19" t="s">
        <v>1</v>
      </c>
      <c r="D2" s="19"/>
      <c r="E2" s="19"/>
      <c r="F2" s="19" t="s">
        <v>2</v>
      </c>
      <c r="G2" s="19"/>
      <c r="H2" s="19"/>
      <c r="I2" s="14"/>
      <c r="J2" s="14"/>
      <c r="K2" s="6"/>
      <c r="L2" s="14"/>
    </row>
    <row r="3" spans="2:12" ht="18.75" x14ac:dyDescent="0.25">
      <c r="B3" s="18"/>
      <c r="C3" s="8">
        <v>1993</v>
      </c>
      <c r="D3" s="8">
        <v>1994</v>
      </c>
      <c r="E3" s="8">
        <v>1995</v>
      </c>
      <c r="F3" s="8">
        <v>1993</v>
      </c>
      <c r="G3" s="8">
        <v>1994</v>
      </c>
      <c r="H3" s="8">
        <v>1995</v>
      </c>
      <c r="I3" s="15" t="s">
        <v>14</v>
      </c>
      <c r="J3" s="15" t="s">
        <v>16</v>
      </c>
      <c r="K3" s="16" t="s">
        <v>15</v>
      </c>
      <c r="L3" s="15" t="s">
        <v>13</v>
      </c>
    </row>
    <row r="4" spans="2:12" x14ac:dyDescent="0.25">
      <c r="B4" s="9" t="s">
        <v>3</v>
      </c>
      <c r="C4" s="9">
        <v>300</v>
      </c>
      <c r="D4" s="9">
        <v>315</v>
      </c>
      <c r="E4" s="9">
        <v>330</v>
      </c>
      <c r="F4" s="9">
        <v>35</v>
      </c>
      <c r="G4" s="9">
        <v>25</v>
      </c>
      <c r="H4" s="10">
        <v>40</v>
      </c>
      <c r="I4" s="11">
        <f>C4*F4</f>
        <v>10500</v>
      </c>
      <c r="J4" s="11">
        <f>C4*H4</f>
        <v>12000</v>
      </c>
      <c r="K4" s="11">
        <f>E4*H4</f>
        <v>13200</v>
      </c>
      <c r="L4" s="11">
        <f>E4*F4</f>
        <v>11550</v>
      </c>
    </row>
    <row r="5" spans="2:12" x14ac:dyDescent="0.25">
      <c r="B5" s="9" t="s">
        <v>4</v>
      </c>
      <c r="C5" s="9">
        <v>100</v>
      </c>
      <c r="D5" s="9">
        <v>125</v>
      </c>
      <c r="E5" s="9">
        <v>150</v>
      </c>
      <c r="F5" s="9">
        <v>4</v>
      </c>
      <c r="G5" s="9">
        <v>10</v>
      </c>
      <c r="H5" s="10">
        <v>50</v>
      </c>
      <c r="I5" s="11">
        <f t="shared" ref="I5:I6" si="0">C5*F5</f>
        <v>400</v>
      </c>
      <c r="J5" s="11">
        <f t="shared" ref="J5:J6" si="1">C5*H5</f>
        <v>5000</v>
      </c>
      <c r="K5" s="11">
        <f t="shared" ref="K5:K6" si="2">E5*H5</f>
        <v>7500</v>
      </c>
      <c r="L5" s="11">
        <f t="shared" ref="L5:L6" si="3">E5*F5</f>
        <v>600</v>
      </c>
    </row>
    <row r="6" spans="2:12" x14ac:dyDescent="0.25">
      <c r="B6" s="9" t="s">
        <v>5</v>
      </c>
      <c r="C6" s="9">
        <v>500</v>
      </c>
      <c r="D6" s="9">
        <v>600</v>
      </c>
      <c r="E6" s="9">
        <v>550</v>
      </c>
      <c r="F6" s="9">
        <v>1</v>
      </c>
      <c r="G6" s="9">
        <v>2</v>
      </c>
      <c r="H6" s="10">
        <v>3</v>
      </c>
      <c r="I6" s="11">
        <f t="shared" si="0"/>
        <v>500</v>
      </c>
      <c r="J6" s="11">
        <f t="shared" si="1"/>
        <v>1500</v>
      </c>
      <c r="K6" s="11">
        <f t="shared" si="2"/>
        <v>1650</v>
      </c>
      <c r="L6" s="11">
        <f t="shared" si="3"/>
        <v>550</v>
      </c>
    </row>
    <row r="7" spans="2:12" x14ac:dyDescent="0.25">
      <c r="I7" s="11">
        <f>SUM(I4:I6)</f>
        <v>11400</v>
      </c>
      <c r="J7" s="11">
        <f>SUM(J4:J6)</f>
        <v>18500</v>
      </c>
      <c r="K7" s="11">
        <f>SUM(K4:K6)</f>
        <v>22350</v>
      </c>
      <c r="L7" s="11">
        <f>SUM(L4:L6)</f>
        <v>12700</v>
      </c>
    </row>
    <row r="10" spans="2:12" x14ac:dyDescent="0.25">
      <c r="B10" s="7" t="s">
        <v>10</v>
      </c>
    </row>
    <row r="11" spans="2:12" x14ac:dyDescent="0.25">
      <c r="B11" s="12" t="s">
        <v>11</v>
      </c>
      <c r="E11" s="13">
        <f>L7/I7*100%</f>
        <v>1.1140350877192982</v>
      </c>
      <c r="G11" s="27">
        <f>E11*E12</f>
        <v>1.3458748221906116</v>
      </c>
      <c r="H11" s="26">
        <f>SQRT(G11)</f>
        <v>1.1601184517930105</v>
      </c>
      <c r="J11" s="7">
        <f>111.4*120.81</f>
        <v>13458.234</v>
      </c>
      <c r="K11" s="7">
        <f>SQRT(J11)</f>
        <v>116.00962891070724</v>
      </c>
    </row>
    <row r="12" spans="2:12" x14ac:dyDescent="0.25">
      <c r="B12" s="7" t="s">
        <v>12</v>
      </c>
      <c r="E12" s="13">
        <f>K7/J7*100%</f>
        <v>1.2081081081081082</v>
      </c>
    </row>
    <row r="14" spans="2:12" x14ac:dyDescent="0.25">
      <c r="B14" s="7" t="s">
        <v>17</v>
      </c>
    </row>
    <row r="15" spans="2:12" x14ac:dyDescent="0.25">
      <c r="B15" s="12" t="s">
        <v>11</v>
      </c>
      <c r="E15" s="13">
        <f>J7/I7*100%</f>
        <v>1.6228070175438596</v>
      </c>
    </row>
    <row r="16" spans="2:12" x14ac:dyDescent="0.25">
      <c r="B16" s="7" t="s">
        <v>12</v>
      </c>
      <c r="E16" s="13">
        <f>K7/L7*100%</f>
        <v>1.7598425196850394</v>
      </c>
    </row>
    <row r="18" spans="2:5" x14ac:dyDescent="0.25">
      <c r="B18" s="7" t="s">
        <v>18</v>
      </c>
    </row>
    <row r="19" spans="2:5" x14ac:dyDescent="0.25">
      <c r="B19" s="17" t="s">
        <v>20</v>
      </c>
      <c r="E19" s="13">
        <f>SQRT(E11*E12)</f>
        <v>1.1601184517930105</v>
      </c>
    </row>
    <row r="20" spans="2:5" x14ac:dyDescent="0.25">
      <c r="B20" s="7" t="s">
        <v>21</v>
      </c>
      <c r="E20" s="13">
        <f>1/2*(E11+E12)</f>
        <v>1.1610715979137032</v>
      </c>
    </row>
    <row r="22" spans="2:5" x14ac:dyDescent="0.25">
      <c r="B22" s="7" t="s">
        <v>19</v>
      </c>
    </row>
    <row r="23" spans="2:5" x14ac:dyDescent="0.25">
      <c r="B23" s="17" t="s">
        <v>20</v>
      </c>
      <c r="E23" s="13">
        <f>SQRT(E15*E16)</f>
        <v>1.6899363274150152</v>
      </c>
    </row>
    <row r="24" spans="2:5" x14ac:dyDescent="0.25">
      <c r="B24" s="7" t="s">
        <v>21</v>
      </c>
      <c r="E24" s="13">
        <f>1/2*(E15+E16)</f>
        <v>1.6913247686144495</v>
      </c>
    </row>
    <row r="34" spans="4:6" x14ac:dyDescent="0.25">
      <c r="D34" s="7">
        <v>1.2</v>
      </c>
    </row>
    <row r="35" spans="4:6" x14ac:dyDescent="0.25">
      <c r="D35" s="7">
        <f>8.5/6</f>
        <v>1.4166666666666667</v>
      </c>
      <c r="E35" s="7">
        <f>$D$35*F35</f>
        <v>1.4166666666666667</v>
      </c>
      <c r="F35" s="7">
        <v>1</v>
      </c>
    </row>
    <row r="36" spans="4:6" x14ac:dyDescent="0.25">
      <c r="E36" s="7">
        <f t="shared" ref="E36:E40" si="4">$D$35*F36</f>
        <v>2.8333333333333335</v>
      </c>
      <c r="F36" s="7">
        <v>2</v>
      </c>
    </row>
    <row r="37" spans="4:6" x14ac:dyDescent="0.25">
      <c r="E37" s="7">
        <f t="shared" si="4"/>
        <v>4.25</v>
      </c>
      <c r="F37" s="7">
        <v>3</v>
      </c>
    </row>
    <row r="38" spans="4:6" x14ac:dyDescent="0.25">
      <c r="E38" s="7">
        <f t="shared" si="4"/>
        <v>5.666666666666667</v>
      </c>
      <c r="F38" s="7">
        <v>4</v>
      </c>
    </row>
    <row r="39" spans="4:6" x14ac:dyDescent="0.25">
      <c r="E39" s="7">
        <f t="shared" si="4"/>
        <v>7.0833333333333339</v>
      </c>
      <c r="F39" s="7">
        <v>5</v>
      </c>
    </row>
    <row r="40" spans="4:6" x14ac:dyDescent="0.25">
      <c r="E40" s="7">
        <f t="shared" si="4"/>
        <v>8.5</v>
      </c>
      <c r="F40" s="7">
        <v>6</v>
      </c>
    </row>
  </sheetData>
  <mergeCells count="3">
    <mergeCell ref="B2:B3"/>
    <mergeCell ref="C2:E2"/>
    <mergeCell ref="F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opLeftCell="A10" zoomScale="130" zoomScaleNormal="130" workbookViewId="0">
      <selection activeCell="D22" sqref="D22"/>
    </sheetView>
  </sheetViews>
  <sheetFormatPr defaultRowHeight="15" x14ac:dyDescent="0.25"/>
  <cols>
    <col min="1" max="1" width="4" customWidth="1"/>
    <col min="3" max="8" width="10.7109375" bestFit="1" customWidth="1"/>
  </cols>
  <sheetData>
    <row r="1" spans="2:10" ht="15" customHeight="1" x14ac:dyDescent="0.25"/>
    <row r="2" spans="2:10" s="1" customFormat="1" ht="15" customHeight="1" x14ac:dyDescent="0.25">
      <c r="B2" s="20" t="s">
        <v>0</v>
      </c>
      <c r="C2" s="21" t="s">
        <v>1</v>
      </c>
      <c r="D2" s="21"/>
      <c r="E2" s="21"/>
      <c r="F2" s="21" t="s">
        <v>2</v>
      </c>
      <c r="G2" s="21"/>
      <c r="H2" s="21"/>
      <c r="I2" s="22" t="s">
        <v>22</v>
      </c>
      <c r="J2" s="22" t="s">
        <v>23</v>
      </c>
    </row>
    <row r="3" spans="2:10" ht="15" customHeight="1" x14ac:dyDescent="0.25">
      <c r="B3" s="20"/>
      <c r="C3" s="3">
        <v>1993</v>
      </c>
      <c r="D3" s="3">
        <v>1994</v>
      </c>
      <c r="E3" s="3">
        <v>1995</v>
      </c>
      <c r="F3" s="3">
        <v>1993</v>
      </c>
      <c r="G3" s="3">
        <v>1994</v>
      </c>
      <c r="H3" s="3">
        <v>1995</v>
      </c>
      <c r="I3" s="22"/>
      <c r="J3" s="22"/>
    </row>
    <row r="4" spans="2:10" ht="15" customHeight="1" x14ac:dyDescent="0.25">
      <c r="B4" s="2" t="s">
        <v>3</v>
      </c>
      <c r="C4" s="2">
        <v>300</v>
      </c>
      <c r="D4" s="2">
        <v>315</v>
      </c>
      <c r="E4" s="2">
        <v>330</v>
      </c>
      <c r="F4" s="2">
        <v>35</v>
      </c>
      <c r="G4" s="2">
        <v>25</v>
      </c>
      <c r="H4" s="2">
        <v>40</v>
      </c>
      <c r="I4" s="23">
        <f>C4/E4</f>
        <v>0.90909090909090906</v>
      </c>
      <c r="J4" s="23">
        <f>F4/H4</f>
        <v>0.875</v>
      </c>
    </row>
    <row r="5" spans="2:10" ht="15" customHeight="1" x14ac:dyDescent="0.25">
      <c r="B5" s="2" t="s">
        <v>4</v>
      </c>
      <c r="C5" s="2">
        <v>100</v>
      </c>
      <c r="D5" s="2">
        <v>125</v>
      </c>
      <c r="E5" s="2">
        <v>150</v>
      </c>
      <c r="F5" s="2">
        <v>4</v>
      </c>
      <c r="G5" s="2">
        <v>10</v>
      </c>
      <c r="H5" s="2">
        <v>50</v>
      </c>
      <c r="I5" s="23">
        <f t="shared" ref="I5:I6" si="0">C5/E5</f>
        <v>0.66666666666666663</v>
      </c>
      <c r="J5" s="23">
        <f t="shared" ref="J5:J6" si="1">F5/H5</f>
        <v>0.08</v>
      </c>
    </row>
    <row r="6" spans="2:10" ht="15" customHeight="1" x14ac:dyDescent="0.25">
      <c r="B6" s="2" t="s">
        <v>5</v>
      </c>
      <c r="C6" s="2">
        <v>500</v>
      </c>
      <c r="D6" s="2">
        <v>600</v>
      </c>
      <c r="E6" s="2">
        <v>550</v>
      </c>
      <c r="F6" s="2">
        <v>1</v>
      </c>
      <c r="G6" s="2">
        <v>2</v>
      </c>
      <c r="H6" s="2">
        <v>3</v>
      </c>
      <c r="I6" s="23">
        <f t="shared" si="0"/>
        <v>0.90909090909090906</v>
      </c>
      <c r="J6" s="23">
        <f t="shared" si="1"/>
        <v>0.33333333333333331</v>
      </c>
    </row>
    <row r="7" spans="2:10" ht="15" customHeight="1" x14ac:dyDescent="0.25">
      <c r="C7">
        <f>SUM(C4:C6)</f>
        <v>900</v>
      </c>
      <c r="E7">
        <f t="shared" ref="E7:H7" si="2">SUM(E4:E6)</f>
        <v>1030</v>
      </c>
      <c r="F7">
        <f t="shared" si="2"/>
        <v>40</v>
      </c>
      <c r="H7">
        <f t="shared" si="2"/>
        <v>93</v>
      </c>
      <c r="I7" s="24">
        <f>SUM(I4:I6)</f>
        <v>2.4848484848484849</v>
      </c>
      <c r="J7" s="24">
        <f>SUM(J4:J6)</f>
        <v>1.2883333333333333</v>
      </c>
    </row>
    <row r="8" spans="2:10" ht="15" customHeight="1" x14ac:dyDescent="0.25"/>
    <row r="9" spans="2:10" ht="15" customHeight="1" x14ac:dyDescent="0.25">
      <c r="B9" s="5"/>
      <c r="F9" s="5"/>
    </row>
    <row r="10" spans="2:10" ht="15" customHeight="1" x14ac:dyDescent="0.25">
      <c r="B10" s="5" t="s">
        <v>6</v>
      </c>
    </row>
    <row r="11" spans="2:10" ht="15" customHeight="1" x14ac:dyDescent="0.25">
      <c r="B11" s="4">
        <f>E7/C7*100%</f>
        <v>1.1444444444444444</v>
      </c>
      <c r="C11">
        <f>E7/C7</f>
        <v>1.1444444444444444</v>
      </c>
    </row>
    <row r="12" spans="2:10" ht="15" customHeight="1" x14ac:dyDescent="0.25">
      <c r="B12" s="5" t="s">
        <v>7</v>
      </c>
    </row>
    <row r="13" spans="2:10" x14ac:dyDescent="0.25">
      <c r="B13" s="4">
        <f>H7/F7*100%</f>
        <v>2.3250000000000002</v>
      </c>
      <c r="C13">
        <f>H7/F7</f>
        <v>2.3250000000000002</v>
      </c>
    </row>
    <row r="15" spans="2:10" x14ac:dyDescent="0.25">
      <c r="B15" s="5" t="s">
        <v>8</v>
      </c>
    </row>
    <row r="16" spans="2:10" x14ac:dyDescent="0.25">
      <c r="B16" s="4">
        <f>1/COUNT(C4:C6)*I7</f>
        <v>0.82828282828282829</v>
      </c>
    </row>
    <row r="17" spans="2:4" x14ac:dyDescent="0.25">
      <c r="B17" s="5" t="s">
        <v>9</v>
      </c>
    </row>
    <row r="18" spans="2:4" x14ac:dyDescent="0.25">
      <c r="B18" s="4">
        <f>1/COUNT(F4:F6)*J7</f>
        <v>0.42944444444444441</v>
      </c>
    </row>
    <row r="19" spans="2:4" x14ac:dyDescent="0.25">
      <c r="C19" s="25"/>
    </row>
    <row r="20" spans="2:4" x14ac:dyDescent="0.25">
      <c r="D20">
        <v>0.33333000000000002</v>
      </c>
    </row>
    <row r="21" spans="2:4" x14ac:dyDescent="0.25">
      <c r="D21">
        <f>D20*J7</f>
        <v>0.42944015000000002</v>
      </c>
    </row>
  </sheetData>
  <mergeCells count="5">
    <mergeCell ref="B2:B3"/>
    <mergeCell ref="C2:E2"/>
    <mergeCell ref="F2:H2"/>
    <mergeCell ref="I2:I3"/>
    <mergeCell ref="J2:J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Indeks Tertimbang</vt:lpstr>
      <vt:lpstr>Indeks Tidak Tertimbang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 Lutpi Nur</dc:creator>
  <cp:lastModifiedBy>Isep Lutpi Nur</cp:lastModifiedBy>
  <dcterms:created xsi:type="dcterms:W3CDTF">2020-11-25T13:23:13Z</dcterms:created>
  <dcterms:modified xsi:type="dcterms:W3CDTF">2020-11-25T16:26:00Z</dcterms:modified>
</cp:coreProperties>
</file>