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 activeTab="4"/>
  </bookViews>
  <sheets>
    <sheet name="NP (Number of Projects)" sheetId="1" state="hidden" r:id="rId1"/>
    <sheet name="TC (Technology Compatibility)" sheetId="2" state="hidden" r:id="rId2"/>
    <sheet name="AC function" sheetId="3" state="hidden" r:id="rId3"/>
    <sheet name="PC function" sheetId="4" state="hidden" r:id="rId4"/>
    <sheet name="PC (Pair Compatibility)" sheetId="5" r:id="rId5"/>
    <sheet name="AT (Tech Fit)" sheetId="9" state="hidden" r:id="rId6"/>
    <sheet name="CE (Coverage)" sheetId="10" state="hidden" r:id="rId7"/>
    <sheet name="RE (Redundancy)" sheetId="11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<sst xmlns="http://schemas.openxmlformats.org/spreadsheetml/2006/main" count="840" uniqueCount="180">
  <si>
    <t>Thresholds</t>
  </si>
  <si>
    <t>Example</t>
  </si>
  <si>
    <t>Normalizados</t>
  </si>
  <si>
    <t>Label</t>
  </si>
  <si>
    <t>Rule</t>
  </si>
  <si>
    <t>High Confidence</t>
  </si>
  <si>
    <t>M</t>
  </si>
  <si>
    <t>Improbable</t>
  </si>
  <si>
    <t>Certain</t>
  </si>
  <si>
    <t>&gt;= 5</t>
  </si>
  <si>
    <t>Use original probabilities as-is</t>
  </si>
  <si>
    <t>Medium Confidence</t>
  </si>
  <si>
    <t>Uncertain</t>
  </si>
  <si>
    <t>Probable</t>
  </si>
  <si>
    <t>&gt; 1 &amp;&amp; &lt; 5</t>
  </si>
  <si>
    <t>Slightly redistribute some probability mass to reflect moderate uncertainty.</t>
  </si>
  <si>
    <t>Low Confidence</t>
  </si>
  <si>
    <t>Fifty-fifty</t>
  </si>
  <si>
    <t>Expected</t>
  </si>
  <si>
    <t>Redistribute a larger proportion of probability mass to reflect significant uncertainty.</t>
  </si>
  <si>
    <t>ENTRADAS</t>
  </si>
  <si>
    <t>TC</t>
  </si>
  <si>
    <t>TT</t>
  </si>
  <si>
    <t>ED</t>
  </si>
  <si>
    <t>LP</t>
  </si>
  <si>
    <t>VL</t>
  </si>
  <si>
    <t>L</t>
  </si>
  <si>
    <t>H</t>
  </si>
  <si>
    <t>VH</t>
  </si>
  <si>
    <t xml:space="preserve">AC (Collaboration Fit) </t>
  </si>
  <si>
    <t>% VH</t>
  </si>
  <si>
    <t>% M</t>
  </si>
  <si>
    <t>% VL</t>
  </si>
  <si>
    <t>Value*</t>
  </si>
  <si>
    <t>Cenários coletados</t>
  </si>
  <si>
    <t>Valores normalizados</t>
  </si>
  <si>
    <t>(OSF_Value x SLF_Value)</t>
  </si>
  <si>
    <t>Calculando erro (em relação a moda)</t>
  </si>
  <si>
    <t>Calculando erro (em relação à média ponderada)</t>
  </si>
  <si>
    <t>Média dos erros</t>
  </si>
  <si>
    <t>(OSF x SLF x Fator de Ajuste)</t>
  </si>
  <si>
    <t>γ=0.3, 
�
=
0.3
δ=0.3, e 
�
=
0.4
λ=0.4</t>
  </si>
  <si>
    <t>Moda</t>
  </si>
  <si>
    <t>Média ponderada</t>
  </si>
  <si>
    <t>PC_VH</t>
  </si>
  <si>
    <t>peso_PC_VH</t>
  </si>
  <si>
    <t>PC_M</t>
  </si>
  <si>
    <t>peso_PC_M</t>
  </si>
  <si>
    <t>PC_VL</t>
  </si>
  <si>
    <t>peso_PC_VL</t>
  </si>
  <si>
    <t>Multiplicação</t>
  </si>
  <si>
    <t>Dist. Euclidiana</t>
  </si>
  <si>
    <t>Dist. de Manhattan</t>
  </si>
  <si>
    <t>Score de Brier</t>
  </si>
  <si>
    <t>Dist. de Canberra</t>
  </si>
  <si>
    <t>média Euclidiana</t>
  </si>
  <si>
    <t>média Manhattan</t>
  </si>
  <si>
    <t>média  Brier</t>
  </si>
  <si>
    <t>média Canberra</t>
  </si>
  <si>
    <t>Soma dos Erros</t>
  </si>
  <si>
    <t>Erro médio</t>
  </si>
  <si>
    <t>Multiplicação Ponderada</t>
  </si>
  <si>
    <t>Média Ponderada</t>
  </si>
  <si>
    <t>Média Geométrica</t>
  </si>
  <si>
    <t>Média Geométrica com ajuste</t>
  </si>
  <si>
    <t>Função de Média Harmônica</t>
  </si>
  <si>
    <t>Função de Média Quadrática</t>
  </si>
  <si>
    <t>Função Logarítmica</t>
  </si>
  <si>
    <t>Função Quadrática com Interação</t>
  </si>
  <si>
    <t>entradas</t>
  </si>
  <si>
    <t>pc fuzzy</t>
  </si>
  <si>
    <t>*Definido por Mirko em PC</t>
  </si>
  <si>
    <t>OSF</t>
  </si>
  <si>
    <t xml:space="preserve">Nível </t>
  </si>
  <si>
    <t>Peso**</t>
  </si>
  <si>
    <t>SLF</t>
  </si>
  <si>
    <t>*baseados na frequência e na média ponderada das classificações qualitativas associadas a cada nível de OSF e SLF</t>
  </si>
  <si>
    <t xml:space="preserve">Classificação </t>
  </si>
  <si>
    <t>Valor***</t>
  </si>
  <si>
    <t>1.0</t>
  </si>
  <si>
    <t>0.85</t>
  </si>
  <si>
    <t>0.75</t>
  </si>
  <si>
    <t>0.5</t>
  </si>
  <si>
    <t>OSF=0.5 e SLF=0.1:</t>
  </si>
  <si>
    <t>0.25</t>
  </si>
  <si>
    <t xml:space="preserve">w 
osf
​
 </t>
  </si>
  <si>
    <t>0.15</t>
  </si>
  <si>
    <t>OSF+SLF</t>
  </si>
  <si>
    <t>Impossible</t>
  </si>
  <si>
    <t>0.0</t>
  </si>
  <si>
    <t>***valores atribuídos de acordo com a escala que reflete a probabilidade</t>
  </si>
  <si>
    <t xml:space="preserve">w 
slf
​
 = 
OSF+SLF
OSF
​
</t>
  </si>
  <si>
    <t xml:space="preserve">PC (Pair Compatibility) </t>
  </si>
  <si>
    <t>Probabilidades do valor previsto em cada faixa</t>
  </si>
  <si>
    <t>Probabilidades do valor calculado em cada faixa</t>
  </si>
  <si>
    <t>trapezoidal</t>
  </si>
  <si>
    <t>triangular</t>
  </si>
  <si>
    <t>gaussiana</t>
  </si>
  <si>
    <t>Média</t>
  </si>
  <si>
    <t>OSF_Value</t>
  </si>
  <si>
    <t>peso_OSF</t>
  </si>
  <si>
    <t>SLF_Value</t>
  </si>
  <si>
    <t>peso_SLF</t>
  </si>
  <si>
    <t>L (0,3)</t>
  </si>
  <si>
    <t>VL (0,1)</t>
  </si>
  <si>
    <t>VH (0,9)</t>
  </si>
  <si>
    <t>M (0,5)</t>
  </si>
  <si>
    <t>H (0,7)</t>
  </si>
  <si>
    <t>**baseados na frequência e na média ponderada das classificações qualitativas associadas a cada nível de OSF e SLF</t>
  </si>
  <si>
    <t>PC</t>
  </si>
  <si>
    <t>Normalizado</t>
  </si>
  <si>
    <t>Predicted</t>
  </si>
  <si>
    <t>mode</t>
  </si>
  <si>
    <t>FS</t>
  </si>
  <si>
    <t>SLF*OSF</t>
  </si>
  <si>
    <t>Absolute_Error</t>
  </si>
  <si>
    <t>0.9</t>
  </si>
  <si>
    <t>0.1</t>
  </si>
  <si>
    <t>0.42</t>
  </si>
  <si>
    <t>0.09000000000000001</t>
  </si>
  <si>
    <t>0.423953104258333</t>
  </si>
  <si>
    <t>0.003953104258333007</t>
  </si>
  <si>
    <t>0.348</t>
  </si>
  <si>
    <t>0.46517114939166637</t>
  </si>
  <si>
    <t>0.1171711493916664</t>
  </si>
  <si>
    <t>0.224137931</t>
  </si>
  <si>
    <t>0.010000000000000002</t>
  </si>
  <si>
    <t>0.27226548065833306</t>
  </si>
  <si>
    <t>0.048127549658333046</t>
  </si>
  <si>
    <t>0.6104477612</t>
  </si>
  <si>
    <t>0.81</t>
  </si>
  <si>
    <t>0.6834444651916665</t>
  </si>
  <si>
    <t>0.07299670399166647</t>
  </si>
  <si>
    <t>0.2657142857</t>
  </si>
  <si>
    <t>0.05</t>
  </si>
  <si>
    <t>0.348109292458333</t>
  </si>
  <si>
    <t>0.082395006758333</t>
  </si>
  <si>
    <t>0.5473684211</t>
  </si>
  <si>
    <t>0.3687183150249997</t>
  </si>
  <si>
    <t>0.17865010607500026</t>
  </si>
  <si>
    <t>0.63</t>
  </si>
  <si>
    <t>0.45</t>
  </si>
  <si>
    <t>0.5743078072916664</t>
  </si>
  <si>
    <t>0.05569219270833359</t>
  </si>
  <si>
    <t>0.644</t>
  </si>
  <si>
    <t>0.5536987847249998</t>
  </si>
  <si>
    <t>0.09030121527500024</t>
  </si>
  <si>
    <t>Caso não haja histórico entre um par de Devs, consideramos como qual valor no algoritmo?</t>
  </si>
  <si>
    <t>Sugestão: M (no meio)</t>
  </si>
  <si>
    <t>media</t>
  </si>
  <si>
    <t>maximo</t>
  </si>
  <si>
    <t>minimo</t>
  </si>
  <si>
    <t>fUNÇÕES</t>
  </si>
  <si>
    <t>eucliden distance</t>
  </si>
  <si>
    <t>brier score</t>
  </si>
  <si>
    <t>mre</t>
  </si>
  <si>
    <t>RESULT</t>
  </si>
  <si>
    <t>Entradas</t>
  </si>
  <si>
    <t>AT</t>
  </si>
  <si>
    <t>RE</t>
  </si>
  <si>
    <t>CE</t>
  </si>
  <si>
    <t>Coverage for a Given Technology</t>
  </si>
  <si>
    <t>Proportion of Covered Technologies</t>
  </si>
  <si>
    <t>Score</t>
  </si>
  <si>
    <t>CE_TT</t>
  </si>
  <si>
    <t>CE_ED</t>
  </si>
  <si>
    <t>CE_PL</t>
  </si>
  <si>
    <t>VL (Very Low)</t>
  </si>
  <si>
    <t>1% – 33%</t>
  </si>
  <si>
    <t>L (Low)</t>
  </si>
  <si>
    <t>34% – 66%</t>
  </si>
  <si>
    <t>M (Medium)</t>
  </si>
  <si>
    <t>67% – 99%</t>
  </si>
  <si>
    <t>H (High)</t>
  </si>
  <si>
    <t>VH (Very High)</t>
  </si>
  <si>
    <t>Redundancy for a Given Technology</t>
  </si>
  <si>
    <t>Proportion of Developers</t>
  </si>
  <si>
    <t>RE_TT</t>
  </si>
  <si>
    <t>RE_ED</t>
  </si>
  <si>
    <t>RE_PL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</si>
</sst>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0"/>
    <numFmt numFmtId="181" formatCode="#,##0.0"/>
    <numFmt numFmtId="182" formatCode="0.0"/>
    <numFmt numFmtId="183" formatCode="0.0000"/>
  </numFmts>
  <fonts count="35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  <scheme val="minor"/>
    </font>
    <font>
      <b/>
      <sz val="10"/>
      <color theme="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2"/>
      <color theme="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theme="1"/>
      <name val="Arial"/>
      <charset val="134"/>
    </font>
    <font>
      <sz val="14"/>
      <color theme="1"/>
      <name val="Arial"/>
      <charset val="134"/>
      <scheme val="minor"/>
    </font>
    <font>
      <sz val="13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2"/>
      <color rgb="FFFFFFFF"/>
      <name val="Arial"/>
      <charset val="134"/>
    </font>
    <font>
      <sz val="9"/>
      <color rgb="FF7E3794"/>
      <name val="&quot;Google Sans Mono&quot;"/>
      <charset val="134"/>
    </font>
    <font>
      <b/>
      <sz val="10"/>
      <color rgb="FFFFFFFF"/>
      <name val="Arial"/>
      <charset val="134"/>
    </font>
    <font>
      <b/>
      <sz val="10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26" fillId="19" borderId="12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</cellStyleXfs>
  <cellXfs count="1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5" fillId="3" borderId="0" xfId="0" applyFont="1" applyFill="1" applyAlignment="1"/>
    <xf numFmtId="0" fontId="5" fillId="0" borderId="0" xfId="0" applyFont="1"/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180" fontId="5" fillId="0" borderId="0" xfId="0" applyNumberFormat="1" applyFont="1"/>
    <xf numFmtId="0" fontId="10" fillId="0" borderId="0" xfId="0" applyFont="1" applyAlignment="1"/>
    <xf numFmtId="180" fontId="11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right"/>
    </xf>
    <xf numFmtId="180" fontId="10" fillId="0" borderId="0" xfId="0" applyNumberFormat="1" applyFont="1" applyAlignment="1">
      <alignment horizontal="right"/>
    </xf>
    <xf numFmtId="0" fontId="5" fillId="5" borderId="0" xfId="0" applyFont="1" applyFill="1"/>
    <xf numFmtId="0" fontId="12" fillId="6" borderId="0" xfId="0" applyFont="1" applyFill="1"/>
    <xf numFmtId="180" fontId="5" fillId="0" borderId="0" xfId="0" applyNumberFormat="1" applyFont="1" applyAlignment="1"/>
    <xf numFmtId="0" fontId="13" fillId="7" borderId="1" xfId="0" applyFont="1" applyFill="1" applyBorder="1" applyAlignment="1">
      <alignment horizontal="center"/>
    </xf>
    <xf numFmtId="0" fontId="13" fillId="7" borderId="0" xfId="0" applyFont="1" applyFill="1" applyAlignment="1"/>
    <xf numFmtId="0" fontId="3" fillId="7" borderId="0" xfId="0" applyFont="1" applyFill="1" applyAlignment="1"/>
    <xf numFmtId="0" fontId="13" fillId="0" borderId="2" xfId="0" applyFont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4" fontId="1" fillId="2" borderId="0" xfId="0" applyNumberFormat="1" applyFont="1" applyFill="1" applyAlignment="1">
      <alignment horizontal="center"/>
    </xf>
    <xf numFmtId="181" fontId="5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4" borderId="0" xfId="0" applyFont="1" applyFill="1" applyAlignment="1"/>
    <xf numFmtId="18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3" fillId="2" borderId="0" xfId="0" applyNumberFormat="1" applyFont="1" applyFill="1" applyAlignment="1">
      <alignment horizontal="center"/>
    </xf>
    <xf numFmtId="4" fontId="5" fillId="0" borderId="0" xfId="0" applyNumberFormat="1" applyFont="1" applyAlignment="1">
      <alignment horizontal="right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0" borderId="0" xfId="0" applyFont="1" applyAlignment="1">
      <alignment wrapText="1"/>
    </xf>
    <xf numFmtId="4" fontId="3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left" wrapText="1"/>
    </xf>
    <xf numFmtId="18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2" borderId="0" xfId="0" applyFont="1" applyFill="1"/>
    <xf numFmtId="180" fontId="1" fillId="2" borderId="0" xfId="0" applyNumberFormat="1" applyFont="1" applyFill="1" applyAlignment="1">
      <alignment horizontal="center"/>
    </xf>
    <xf numFmtId="180" fontId="14" fillId="8" borderId="0" xfId="0" applyNumberFormat="1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14" fillId="0" borderId="0" xfId="0" applyFont="1" applyAlignment="1">
      <alignment horizontal="right"/>
    </xf>
    <xf numFmtId="0" fontId="14" fillId="9" borderId="0" xfId="0" applyFont="1" applyFill="1" applyAlignment="1">
      <alignment horizontal="right"/>
    </xf>
    <xf numFmtId="0" fontId="14" fillId="0" borderId="0" xfId="0" applyFont="1" applyAlignment="1"/>
    <xf numFmtId="180" fontId="5" fillId="8" borderId="0" xfId="0" applyNumberFormat="1" applyFont="1" applyFill="1"/>
    <xf numFmtId="0" fontId="5" fillId="9" borderId="0" xfId="0" applyFont="1" applyFill="1"/>
    <xf numFmtId="0" fontId="5" fillId="0" borderId="0" xfId="0" applyFont="1" applyAlignment="1">
      <alignment horizontal="right"/>
    </xf>
    <xf numFmtId="0" fontId="5" fillId="9" borderId="0" xfId="0" applyFont="1" applyFill="1" applyAlignment="1">
      <alignment horizontal="right"/>
    </xf>
    <xf numFmtId="0" fontId="1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5" fillId="0" borderId="0" xfId="0" applyNumberFormat="1" applyFont="1" applyAlignment="1">
      <alignment horizontal="right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" fillId="10" borderId="0" xfId="0" applyFont="1" applyFill="1" applyAlignment="1">
      <alignment horizontal="center"/>
    </xf>
    <xf numFmtId="2" fontId="5" fillId="2" borderId="0" xfId="0" applyNumberFormat="1" applyFont="1" applyFill="1"/>
    <xf numFmtId="2" fontId="5" fillId="10" borderId="0" xfId="0" applyNumberFormat="1" applyFont="1" applyFill="1"/>
    <xf numFmtId="2" fontId="15" fillId="2" borderId="0" xfId="0" applyNumberFormat="1" applyFont="1" applyFill="1" applyAlignment="1"/>
    <xf numFmtId="2" fontId="3" fillId="2" borderId="0" xfId="0" applyNumberFormat="1" applyFont="1" applyFill="1" applyAlignment="1">
      <alignment horizontal="center"/>
    </xf>
    <xf numFmtId="2" fontId="5" fillId="5" borderId="0" xfId="0" applyNumberFormat="1" applyFont="1" applyFill="1" applyAlignment="1">
      <alignment horizontal="center"/>
    </xf>
    <xf numFmtId="2" fontId="5" fillId="0" borderId="0" xfId="0" applyNumberFormat="1" applyFont="1"/>
    <xf numFmtId="180" fontId="5" fillId="5" borderId="0" xfId="0" applyNumberFormat="1" applyFont="1" applyFill="1" applyAlignment="1"/>
    <xf numFmtId="180" fontId="5" fillId="5" borderId="0" xfId="0" applyNumberFormat="1" applyFont="1" applyFill="1"/>
    <xf numFmtId="2" fontId="3" fillId="10" borderId="0" xfId="0" applyNumberFormat="1" applyFont="1" applyFill="1" applyAlignment="1">
      <alignment horizontal="center"/>
    </xf>
    <xf numFmtId="2" fontId="5" fillId="8" borderId="0" xfId="0" applyNumberFormat="1" applyFont="1" applyFill="1"/>
    <xf numFmtId="2" fontId="5" fillId="0" borderId="0" xfId="0" applyNumberFormat="1" applyFont="1" applyAlignment="1"/>
    <xf numFmtId="1" fontId="5" fillId="5" borderId="0" xfId="0" applyNumberFormat="1" applyFont="1" applyFill="1" applyAlignment="1"/>
    <xf numFmtId="1" fontId="5" fillId="5" borderId="0" xfId="0" applyNumberFormat="1" applyFont="1" applyFill="1"/>
    <xf numFmtId="2" fontId="15" fillId="2" borderId="0" xfId="0" applyNumberFormat="1" applyFont="1" applyFill="1"/>
    <xf numFmtId="2" fontId="3" fillId="2" borderId="0" xfId="0" applyNumberFormat="1" applyFont="1" applyFill="1" applyAlignment="1"/>
    <xf numFmtId="1" fontId="5" fillId="0" borderId="0" xfId="0" applyNumberFormat="1" applyFont="1" applyAlignment="1"/>
    <xf numFmtId="2" fontId="5" fillId="5" borderId="0" xfId="0" applyNumberFormat="1" applyFont="1" applyFill="1"/>
    <xf numFmtId="2" fontId="5" fillId="11" borderId="0" xfId="0" applyNumberFormat="1" applyFont="1" applyFill="1"/>
    <xf numFmtId="2" fontId="3" fillId="2" borderId="0" xfId="0" applyNumberFormat="1" applyFont="1" applyFill="1"/>
    <xf numFmtId="2" fontId="3" fillId="12" borderId="0" xfId="0" applyNumberFormat="1" applyFont="1" applyFill="1"/>
    <xf numFmtId="0" fontId="3" fillId="3" borderId="0" xfId="0" applyFont="1" applyFill="1" applyAlignment="1">
      <alignment horizontal="center"/>
    </xf>
    <xf numFmtId="2" fontId="5" fillId="3" borderId="0" xfId="0" applyNumberFormat="1" applyFont="1" applyFill="1"/>
    <xf numFmtId="2" fontId="3" fillId="12" borderId="0" xfId="0" applyNumberFormat="1" applyFont="1" applyFill="1" applyAlignment="1">
      <alignment wrapText="1"/>
    </xf>
    <xf numFmtId="2" fontId="3" fillId="12" borderId="0" xfId="0" applyNumberFormat="1" applyFont="1" applyFill="1" applyAlignment="1"/>
    <xf numFmtId="2" fontId="15" fillId="0" borderId="0" xfId="0" applyNumberFormat="1" applyFont="1"/>
    <xf numFmtId="2" fontId="10" fillId="0" borderId="0" xfId="0" applyNumberFormat="1" applyFont="1" applyAlignment="1">
      <alignment horizontal="right"/>
    </xf>
    <xf numFmtId="2" fontId="3" fillId="5" borderId="0" xfId="0" applyNumberFormat="1" applyFont="1" applyFill="1" applyAlignment="1">
      <alignment horizontal="center"/>
    </xf>
    <xf numFmtId="4" fontId="10" fillId="0" borderId="0" xfId="0" applyNumberFormat="1" applyFont="1" applyAlignment="1"/>
    <xf numFmtId="182" fontId="10" fillId="0" borderId="0" xfId="0" applyNumberFormat="1" applyFont="1" applyAlignment="1"/>
    <xf numFmtId="1" fontId="10" fillId="0" borderId="0" xfId="0" applyNumberFormat="1" applyFont="1" applyAlignment="1"/>
    <xf numFmtId="183" fontId="5" fillId="0" borderId="0" xfId="0" applyNumberFormat="1" applyFont="1"/>
    <xf numFmtId="0" fontId="14" fillId="8" borderId="0" xfId="0" applyFont="1" applyFill="1" applyAlignment="1">
      <alignment horizontal="center"/>
    </xf>
    <xf numFmtId="181" fontId="5" fillId="8" borderId="0" xfId="0" applyNumberFormat="1" applyFont="1" applyFill="1" applyAlignment="1">
      <alignment horizontal="right"/>
    </xf>
    <xf numFmtId="180" fontId="5" fillId="8" borderId="0" xfId="0" applyNumberFormat="1" applyFont="1" applyFill="1" applyAlignment="1">
      <alignment horizontal="right"/>
    </xf>
    <xf numFmtId="180" fontId="5" fillId="0" borderId="0" xfId="0" applyNumberFormat="1" applyFont="1" applyAlignment="1">
      <alignment horizontal="right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2" fontId="5" fillId="13" borderId="0" xfId="0" applyNumberFormat="1" applyFont="1" applyFill="1"/>
    <xf numFmtId="2" fontId="5" fillId="14" borderId="0" xfId="0" applyNumberFormat="1" applyFont="1" applyFill="1"/>
    <xf numFmtId="2" fontId="3" fillId="13" borderId="0" xfId="0" applyNumberFormat="1" applyFont="1" applyFill="1" applyAlignment="1">
      <alignment horizontal="center"/>
    </xf>
    <xf numFmtId="2" fontId="3" fillId="14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2" fontId="5" fillId="15" borderId="0" xfId="0" applyNumberFormat="1" applyFont="1" applyFill="1"/>
    <xf numFmtId="2" fontId="3" fillId="15" borderId="0" xfId="0" applyNumberFormat="1" applyFont="1" applyFill="1" applyAlignment="1">
      <alignment horizontal="center"/>
    </xf>
    <xf numFmtId="2" fontId="15" fillId="15" borderId="0" xfId="0" applyNumberFormat="1" applyFont="1" applyFill="1"/>
    <xf numFmtId="2" fontId="5" fillId="16" borderId="0" xfId="0" applyNumberFormat="1" applyFont="1" applyFill="1"/>
    <xf numFmtId="0" fontId="3" fillId="12" borderId="0" xfId="0" applyFont="1" applyFill="1" applyAlignment="1">
      <alignment horizontal="center"/>
    </xf>
    <xf numFmtId="2" fontId="5" fillId="12" borderId="0" xfId="0" applyNumberFormat="1" applyFont="1" applyFill="1"/>
    <xf numFmtId="2" fontId="0" fillId="6" borderId="0" xfId="0" applyNumberFormat="1" applyFont="1" applyFill="1" applyAlignment="1">
      <alignment horizontal="right"/>
    </xf>
    <xf numFmtId="0" fontId="10" fillId="0" borderId="0" xfId="0" applyFont="1" applyAlignment="1">
      <alignment horizontal="center"/>
    </xf>
    <xf numFmtId="0" fontId="5" fillId="0" borderId="0" xfId="0" applyFont="1" applyAlignment="1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High Confidence M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'NP (Number of Projects)'!$U$2:$Y$2</c:f>
              <c:numCache>
                <c:formatCode>General</c:formatCode>
                <c:ptCount val="5"/>
                <c:pt idx="0">
                  <c:v>0</c:v>
                </c:pt>
                <c:pt idx="1">
                  <c:v>0.115384615384615</c:v>
                </c:pt>
                <c:pt idx="2">
                  <c:v>0.769230769230769</c:v>
                </c:pt>
                <c:pt idx="3">
                  <c:v>0.115384615384615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02093"/>
        <c:axId val="1275758400"/>
      </c:barChart>
      <c:catAx>
        <c:axId val="261020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275758400"/>
        <c:crosses val="autoZero"/>
        <c:auto val="1"/>
        <c:lblAlgn val="ctr"/>
        <c:lblOffset val="100"/>
        <c:noMultiLvlLbl val="0"/>
      </c:catAx>
      <c:valAx>
        <c:axId val="1275758400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Arial" panose="020B0604020202020204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Arial" panose="020B0604020202020204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610209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f577519-f4af-4f8b-b83a-bfcdc214a311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Medium Confidence M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'NP (Number of Projects)'!$U$3:$Y$3</c:f>
              <c:numCache>
                <c:formatCode>General</c:formatCode>
                <c:ptCount val="5"/>
                <c:pt idx="0">
                  <c:v>0</c:v>
                </c:pt>
                <c:pt idx="1">
                  <c:v>0.185185185185185</c:v>
                </c:pt>
                <c:pt idx="2">
                  <c:v>0.62962962962963</c:v>
                </c:pt>
                <c:pt idx="3">
                  <c:v>0.185185185185185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970391"/>
        <c:axId val="2121171970"/>
      </c:barChart>
      <c:catAx>
        <c:axId val="159197039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2121171970"/>
        <c:crosses val="autoZero"/>
        <c:auto val="1"/>
        <c:lblAlgn val="ctr"/>
        <c:lblOffset val="100"/>
        <c:noMultiLvlLbl val="0"/>
      </c:catAx>
      <c:valAx>
        <c:axId val="2121171970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Arial" panose="020B0604020202020204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Arial" panose="020B0604020202020204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9197039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99ae0c2-8b19-490e-b406-3df0ba3675ff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Low Confidence M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'NP (Number of Projects)'!$U$4:$Y$4</c:f>
              <c:numCache>
                <c:formatCode>General</c:formatCode>
                <c:ptCount val="5"/>
                <c:pt idx="0">
                  <c:v>0</c:v>
                </c:pt>
                <c:pt idx="1">
                  <c:v>0.285714285714286</c:v>
                </c:pt>
                <c:pt idx="2">
                  <c:v>0.428571428571429</c:v>
                </c:pt>
                <c:pt idx="3">
                  <c:v>0.285714285714286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585777"/>
        <c:axId val="1732389555"/>
      </c:barChart>
      <c:catAx>
        <c:axId val="7135857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732389555"/>
        <c:crosses val="autoZero"/>
        <c:auto val="1"/>
        <c:lblAlgn val="ctr"/>
        <c:lblOffset val="100"/>
        <c:noMultiLvlLbl val="0"/>
      </c:catAx>
      <c:valAx>
        <c:axId val="1732389555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Arial" panose="020B0604020202020204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Arial" panose="020B0604020202020204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1358577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baa3266-f133-4a25-bc01-39df765c7cb1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-&gt;VH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Compatibility)'!$P$3:$T$3</c:f>
              <c:numCache>
                <c:formatCode>0.000</c:formatCode>
                <c:ptCount val="5"/>
                <c:pt idx="0">
                  <c:v>0.125</c:v>
                </c:pt>
                <c:pt idx="1">
                  <c:v>0.425</c:v>
                </c:pt>
                <c:pt idx="2">
                  <c:v>0.25</c:v>
                </c:pt>
                <c:pt idx="3">
                  <c:v>0.125</c:v>
                </c:pt>
                <c:pt idx="4">
                  <c:v>0.075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6232854"/>
        <c:axId val="1995705573"/>
      </c:barChart>
      <c:catAx>
        <c:axId val="116623285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995705573"/>
        <c:crosses val="autoZero"/>
        <c:auto val="1"/>
        <c:lblAlgn val="ctr"/>
        <c:lblOffset val="100"/>
        <c:noMultiLvlLbl val="0"/>
      </c:catAx>
      <c:valAx>
        <c:axId val="1995705573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Arial" panose="020B0604020202020204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Arial" panose="020B0604020202020204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6623285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38268e2-add9-456d-a235-3631028735da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VH -&gt; VL	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Compatibility)'!$P$4:$T$4</c:f>
              <c:numCache>
                <c:formatCode>0.000</c:formatCode>
                <c:ptCount val="5"/>
                <c:pt idx="0">
                  <c:v>0.34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4801660"/>
        <c:axId val="2100389804"/>
      </c:barChart>
      <c:catAx>
        <c:axId val="14048016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00389804"/>
        <c:crosses val="autoZero"/>
        <c:auto val="1"/>
        <c:lblAlgn val="ctr"/>
        <c:lblOffset val="100"/>
        <c:noMultiLvlLbl val="0"/>
      </c:catAx>
      <c:valAx>
        <c:axId val="2100389804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0480166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42f796e-308f-4102-9442-65609f209c6a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VL-&gt; VL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Compatibility)'!$P$5:$T$5</c:f>
              <c:numCache>
                <c:formatCode>0.000</c:formatCode>
                <c:ptCount val="5"/>
                <c:pt idx="0">
                  <c:v>0.689655172413793</c:v>
                </c:pt>
                <c:pt idx="1">
                  <c:v>0.103448275862069</c:v>
                </c:pt>
                <c:pt idx="2">
                  <c:v>0.103448275862069</c:v>
                </c:pt>
                <c:pt idx="3">
                  <c:v>0.103448275862069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9877568"/>
        <c:axId val="582730154"/>
      </c:barChart>
      <c:catAx>
        <c:axId val="143987756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82730154"/>
        <c:crosses val="autoZero"/>
        <c:auto val="1"/>
        <c:lblAlgn val="ctr"/>
        <c:lblOffset val="100"/>
        <c:noMultiLvlLbl val="0"/>
      </c:catAx>
      <c:valAx>
        <c:axId val="582730154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3987756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adc2dbf-cc1a-4506-8a1f-7d60d11a26a3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VH -&gt; VH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Compatibility)'!$P$6:$T$6</c:f>
              <c:numCache>
                <c:formatCode>0.000</c:formatCode>
                <c:ptCount val="5"/>
                <c:pt idx="0">
                  <c:v>0.0746268656716418</c:v>
                </c:pt>
                <c:pt idx="1">
                  <c:v>0.149253731343284</c:v>
                </c:pt>
                <c:pt idx="2">
                  <c:v>0.223880597014925</c:v>
                </c:pt>
                <c:pt idx="3">
                  <c:v>0.253731343283582</c:v>
                </c:pt>
                <c:pt idx="4">
                  <c:v>0.298507462686567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299346"/>
        <c:axId val="1044903211"/>
      </c:barChart>
      <c:catAx>
        <c:axId val="87129934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903211"/>
        <c:crosses val="autoZero"/>
        <c:auto val="1"/>
        <c:lblAlgn val="ctr"/>
        <c:lblOffset val="100"/>
        <c:noMultiLvlLbl val="0"/>
      </c:catAx>
      <c:valAx>
        <c:axId val="1044903211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7129934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9b4075b-814a-4879-9479-0fa4ca60bf34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VL-&gt; M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Compatibility)'!$P$7:$T$7</c:f>
              <c:numCache>
                <c:formatCode>0.000</c:formatCode>
                <c:ptCount val="5"/>
                <c:pt idx="0">
                  <c:v>0.0789473684210526</c:v>
                </c:pt>
                <c:pt idx="1">
                  <c:v>0.131578947368421</c:v>
                </c:pt>
                <c:pt idx="2">
                  <c:v>0.394736842105263</c:v>
                </c:pt>
                <c:pt idx="3">
                  <c:v>0.263157894736842</c:v>
                </c:pt>
                <c:pt idx="4">
                  <c:v>0.131578947368421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2872309"/>
        <c:axId val="1398708346"/>
      </c:barChart>
      <c:catAx>
        <c:axId val="4628723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98708346"/>
        <c:crosses val="autoZero"/>
        <c:auto val="1"/>
        <c:lblAlgn val="ctr"/>
        <c:lblOffset val="100"/>
        <c:noMultiLvlLbl val="0"/>
      </c:catAx>
      <c:valAx>
        <c:axId val="1398708346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287230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d9776af-909e-4f46-b7d1-cffa3a9a13b9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M -&gt; VL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Compatibility)'!$P$8:$T$8</c:f>
              <c:numCache>
                <c:formatCode>0.000</c:formatCode>
                <c:ptCount val="5"/>
                <c:pt idx="0">
                  <c:v>0.485714285714286</c:v>
                </c:pt>
                <c:pt idx="1">
                  <c:v>0.285714285714286</c:v>
                </c:pt>
                <c:pt idx="2">
                  <c:v>0.142857142857143</c:v>
                </c:pt>
                <c:pt idx="3">
                  <c:v>0.0857142857142857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2058153"/>
        <c:axId val="853065452"/>
      </c:barChart>
      <c:catAx>
        <c:axId val="191205815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53065452"/>
        <c:crosses val="autoZero"/>
        <c:auto val="1"/>
        <c:lblAlgn val="ctr"/>
        <c:lblOffset val="100"/>
        <c:noMultiLvlLbl val="0"/>
      </c:catAx>
      <c:valAx>
        <c:axId val="853065452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1205815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84162b-0f7b-456e-ac29-4c79e8c17ae3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VH -&gt; M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Compatibility)'!$P$9:$T$9</c:f>
              <c:numCache>
                <c:formatCode>0.000</c:formatCode>
                <c:ptCount val="5"/>
                <c:pt idx="0">
                  <c:v>0.05</c:v>
                </c:pt>
                <c:pt idx="1">
                  <c:v>0.0833333333333333</c:v>
                </c:pt>
                <c:pt idx="2">
                  <c:v>0.283333333333333</c:v>
                </c:pt>
                <c:pt idx="3">
                  <c:v>0.333333333333333</c:v>
                </c:pt>
                <c:pt idx="4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5357853"/>
        <c:axId val="89280273"/>
      </c:barChart>
      <c:catAx>
        <c:axId val="204535785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9280273"/>
        <c:crosses val="autoZero"/>
        <c:auto val="1"/>
        <c:lblAlgn val="ctr"/>
        <c:lblOffset val="100"/>
        <c:noMultiLvlLbl val="0"/>
      </c:catAx>
      <c:valAx>
        <c:axId val="89280273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4535785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6ebbdf5-512e-4f46-a1f6-61a29477f8aa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M -&gt; VH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val>
            <c:numRef>
              <c:f>'PC (Pair Compatibility)'!$P$10:$T$10</c:f>
              <c:numCache>
                <c:formatCode>0.000</c:formatCode>
                <c:ptCount val="5"/>
                <c:pt idx="0">
                  <c:v>0.06</c:v>
                </c:pt>
                <c:pt idx="1">
                  <c:v>0.1</c:v>
                </c:pt>
                <c:pt idx="2">
                  <c:v>0.2</c:v>
                </c:pt>
                <c:pt idx="3">
                  <c:v>0.34</c:v>
                </c:pt>
                <c:pt idx="4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845672"/>
        <c:axId val="2008247698"/>
      </c:barChart>
      <c:catAx>
        <c:axId val="172384567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08247698"/>
        <c:crosses val="autoZero"/>
        <c:auto val="1"/>
        <c:lblAlgn val="ctr"/>
        <c:lblOffset val="100"/>
        <c:noMultiLvlLbl val="0"/>
      </c:catAx>
      <c:valAx>
        <c:axId val="2008247698"/>
        <c:scaling>
          <c:orientation val="minMax"/>
          <c:max val="1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Probabilidade Normalizada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238456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e6c9b22-588c-463e-ba94-a6ba2daabefc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-&gt;VH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Fit)'!$Q$3:$U$3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Fit)'!$Q$3:$U$3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219153"/>
        <c:axId val="1754971844"/>
      </c:barChart>
      <c:catAx>
        <c:axId val="135221915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754971844"/>
        <c:crosses val="autoZero"/>
        <c:auto val="1"/>
        <c:lblAlgn val="ctr"/>
        <c:lblOffset val="100"/>
        <c:noMultiLvlLbl val="0"/>
      </c:catAx>
      <c:valAx>
        <c:axId val="175497184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5221915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6de888-87db-4230-8719-588491accd46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VH -&gt; VL	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Fit)'!$Q$4:$U$4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Fit)'!$Q$4:$U$4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4800935"/>
        <c:axId val="101082216"/>
      </c:barChart>
      <c:catAx>
        <c:axId val="18748009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1082216"/>
        <c:crosses val="autoZero"/>
        <c:auto val="1"/>
        <c:lblAlgn val="ctr"/>
        <c:lblOffset val="100"/>
        <c:noMultiLvlLbl val="0"/>
      </c:catAx>
      <c:valAx>
        <c:axId val="10108221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7480093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c34a869-1739-44a7-a06d-3aa1d2224c20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VL-&gt; VL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Fit)'!$Q$5:$U$5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Fit)'!$Q$5:$U$5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7203925"/>
        <c:axId val="454781078"/>
      </c:barChart>
      <c:catAx>
        <c:axId val="81720392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54781078"/>
        <c:crosses val="autoZero"/>
        <c:auto val="1"/>
        <c:lblAlgn val="ctr"/>
        <c:lblOffset val="100"/>
        <c:noMultiLvlLbl val="0"/>
      </c:catAx>
      <c:valAx>
        <c:axId val="45478107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1720392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b5e41c5-aeda-420d-8b3d-f0ae060b67b1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VH -&gt; VH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Fit)'!$Q$6:$U$6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Fit)'!$Q$6:$U$6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70231"/>
        <c:axId val="516327569"/>
      </c:barChart>
      <c:catAx>
        <c:axId val="4998702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6327569"/>
        <c:crosses val="autoZero"/>
        <c:auto val="1"/>
        <c:lblAlgn val="ctr"/>
        <c:lblOffset val="100"/>
        <c:noMultiLvlLbl val="0"/>
      </c:catAx>
      <c:valAx>
        <c:axId val="51632756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9987023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b9d83d1-9223-4cd6-b378-fbf722fc6c6d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VL-&gt; M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Fit)'!$Q$7:$U$7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Fit)'!$Q$7:$U$7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460115"/>
        <c:axId val="1813396208"/>
      </c:barChart>
      <c:catAx>
        <c:axId val="20774601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13396208"/>
        <c:crosses val="autoZero"/>
        <c:auto val="1"/>
        <c:lblAlgn val="ctr"/>
        <c:lblOffset val="100"/>
        <c:noMultiLvlLbl val="0"/>
      </c:catAx>
      <c:valAx>
        <c:axId val="181339620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7746011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ab73ab9-a0d9-4535-a4c7-d055cb31fa28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M -&gt; VL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Fit)'!$Q$8:$U$8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Fit)'!$Q$8:$U$8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130538"/>
        <c:axId val="37345413"/>
      </c:barChart>
      <c:catAx>
        <c:axId val="5041305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7345413"/>
        <c:crosses val="autoZero"/>
        <c:auto val="1"/>
        <c:lblAlgn val="ctr"/>
        <c:lblOffset val="100"/>
        <c:noMultiLvlLbl val="0"/>
      </c:catAx>
      <c:valAx>
        <c:axId val="3734541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413053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5ca33f2-9b82-4079-92e8-69a780021300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VH-&gt; M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Fit)'!$Q$9:$U$9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Fit)'!$Q$9:$U$9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290940"/>
        <c:axId val="1754704068"/>
      </c:barChart>
      <c:catAx>
        <c:axId val="48429094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54704068"/>
        <c:crosses val="autoZero"/>
        <c:auto val="1"/>
        <c:lblAlgn val="ctr"/>
        <c:lblOffset val="100"/>
        <c:noMultiLvlLbl val="0"/>
      </c:catAx>
      <c:valAx>
        <c:axId val="175470406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42909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a7fcb68-5398-498c-9cfb-864a5ab1e547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+mn-lt"/>
              </a:rPr>
              <a:t>Probabilidades para  M -&gt; VH</a:t>
            </a:r>
            <a:endParaRPr sz="1200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'AT (Tech Fit)'!$Q$10:$U$10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'AT (Tech Fit)'!$Q$10:$U$10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360197"/>
        <c:axId val="2035428727"/>
      </c:barChart>
      <c:catAx>
        <c:axId val="177236019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35428727"/>
        <c:crosses val="autoZero"/>
        <c:auto val="1"/>
        <c:lblAlgn val="ctr"/>
        <c:lblOffset val="100"/>
        <c:noMultiLvlLbl val="0"/>
      </c:catAx>
      <c:valAx>
        <c:axId val="2035428727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236019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57f8cef-010f-48cf-9d40-6a44da159029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VL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(Coverage)'!$S$10:$W$10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(Coverage)'!$S$10:$W$10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3659069"/>
        <c:axId val="35843314"/>
      </c:barChart>
      <c:catAx>
        <c:axId val="73365906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35843314"/>
        <c:crosses val="autoZero"/>
        <c:auto val="1"/>
        <c:lblAlgn val="ctr"/>
        <c:lblOffset val="100"/>
        <c:noMultiLvlLbl val="0"/>
      </c:catAx>
      <c:valAx>
        <c:axId val="3584331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365906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ef14ecb-0d0a-432c-b610-8ca08e94889c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VH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(Coverage)'!$S$3:$W$3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(Coverage)'!$S$3:$W$3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6847203"/>
        <c:axId val="449817625"/>
      </c:barChart>
      <c:catAx>
        <c:axId val="200684720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449817625"/>
        <c:crosses val="autoZero"/>
        <c:auto val="1"/>
        <c:lblAlgn val="ctr"/>
        <c:lblOffset val="100"/>
        <c:noMultiLvlLbl val="0"/>
      </c:catAx>
      <c:valAx>
        <c:axId val="449817625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0684720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9eb6f63-163c-43e7-9338-087d8f97785b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VH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(Coverage)'!$S$3:$W$3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(Coverage)'!$S$3:$W$3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8212138"/>
        <c:axId val="1499241408"/>
      </c:barChart>
      <c:catAx>
        <c:axId val="8382121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499241408"/>
        <c:crosses val="autoZero"/>
        <c:auto val="1"/>
        <c:lblAlgn val="ctr"/>
        <c:lblOffset val="100"/>
        <c:noMultiLvlLbl val="0"/>
      </c:catAx>
      <c:valAx>
        <c:axId val="149924140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3821213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1091bb2-1ea0-4701-aca1-89113aba659b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VH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(Coverage)'!$S$4:$W$4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(Coverage)'!$S$4:$W$4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9733875"/>
        <c:axId val="303280335"/>
      </c:barChart>
      <c:catAx>
        <c:axId val="191973387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303280335"/>
        <c:crosses val="autoZero"/>
        <c:auto val="1"/>
        <c:lblAlgn val="ctr"/>
        <c:lblOffset val="100"/>
        <c:noMultiLvlLbl val="0"/>
      </c:catAx>
      <c:valAx>
        <c:axId val="303280335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1973387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d751ce9-534e-4281-bff1-57321c2f20c3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VL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(Coverage)'!$S$5:$W$5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(Coverage)'!$S$5:$W$5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0370516"/>
        <c:axId val="1634605976"/>
      </c:barChart>
      <c:catAx>
        <c:axId val="18303705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634605976"/>
        <c:crosses val="autoZero"/>
        <c:auto val="1"/>
        <c:lblAlgn val="ctr"/>
        <c:lblOffset val="100"/>
        <c:noMultiLvlLbl val="0"/>
      </c:catAx>
      <c:valAx>
        <c:axId val="163460597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3037051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afd6862-ac3e-4078-a514-6e0406d145db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VL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(Coverage)'!$S$6:$W$6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(Coverage)'!$S$6:$W$6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1775959"/>
        <c:axId val="577727329"/>
      </c:barChart>
      <c:catAx>
        <c:axId val="194177595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577727329"/>
        <c:crosses val="autoZero"/>
        <c:auto val="1"/>
        <c:lblAlgn val="ctr"/>
        <c:lblOffset val="100"/>
        <c:noMultiLvlLbl val="0"/>
      </c:catAx>
      <c:valAx>
        <c:axId val="57772732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4177595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263cc55-935f-4c6e-ac6e-023eb3abc64f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VH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(Coverage)'!$S$7:$W$7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(Coverage)'!$S$7:$W$7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762743"/>
        <c:axId val="1280998769"/>
      </c:barChart>
      <c:catAx>
        <c:axId val="4557627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280998769"/>
        <c:crosses val="autoZero"/>
        <c:auto val="1"/>
        <c:lblAlgn val="ctr"/>
        <c:lblOffset val="100"/>
        <c:noMultiLvlLbl val="0"/>
      </c:catAx>
      <c:valAx>
        <c:axId val="128099876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576274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b5d2558-1cae-4828-917a-b2abe4146bdf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VH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728111"/>
        <c:axId val="1303028838"/>
      </c:barChart>
      <c:catAx>
        <c:axId val="99672811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303028838"/>
        <c:crosses val="autoZero"/>
        <c:auto val="1"/>
        <c:lblAlgn val="ctr"/>
        <c:lblOffset val="100"/>
        <c:noMultiLvlLbl val="0"/>
      </c:catAx>
      <c:valAx>
        <c:axId val="130302883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72811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2f7aafe-5eec-45b1-aac7-735805949d27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VL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'CE (Coverage)'!$S$9:$W$9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'CE (Coverage)'!$S$9:$W$9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6246205"/>
        <c:axId val="24338370"/>
      </c:barChart>
      <c:catAx>
        <c:axId val="17062462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24338370"/>
        <c:crosses val="autoZero"/>
        <c:auto val="1"/>
        <c:lblAlgn val="ctr"/>
        <c:lblOffset val="100"/>
        <c:noMultiLvlLbl val="0"/>
      </c:catAx>
      <c:valAx>
        <c:axId val="2433837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0624620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ad802c3-af3c-412a-a22a-f1612fb088cd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VH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(Redundancy)'!$S$3:$W$3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(Redundancy)'!$S$3:$W$3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7248427"/>
        <c:axId val="1905884216"/>
      </c:barChart>
      <c:catAx>
        <c:axId val="124724842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905884216"/>
        <c:crosses val="autoZero"/>
        <c:auto val="1"/>
        <c:lblAlgn val="ctr"/>
        <c:lblOffset val="100"/>
        <c:noMultiLvlLbl val="0"/>
      </c:catAx>
      <c:valAx>
        <c:axId val="190588421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24724842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1539174-9765-4b13-8026-dc768b07ce32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VL 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(Redundancy)'!$S$9:$W$9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(Redundancy)'!$S$9:$W$9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2851105"/>
        <c:axId val="1368909043"/>
      </c:barChart>
      <c:catAx>
        <c:axId val="14928511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368909043"/>
        <c:crosses val="autoZero"/>
        <c:auto val="1"/>
        <c:lblAlgn val="ctr"/>
        <c:lblOffset val="100"/>
        <c:noMultiLvlLbl val="0"/>
      </c:catAx>
      <c:valAx>
        <c:axId val="136890904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9285110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4a6b81a-2a82-43a3-aa68-b5536d0245e5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VL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(Redundancy)'!$S$10:$W$10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(Redundancy)'!$S$10:$W$10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6940213"/>
        <c:axId val="1755490123"/>
      </c:barChart>
      <c:catAx>
        <c:axId val="114694021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755490123"/>
        <c:crosses val="autoZero"/>
        <c:auto val="1"/>
        <c:lblAlgn val="ctr"/>
        <c:lblOffset val="100"/>
        <c:noMultiLvlLbl val="0"/>
      </c:catAx>
      <c:valAx>
        <c:axId val="175549012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4694021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6decfb7-da49-48fe-a0a3-f0d7562fce95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VH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(Redundancy)'!$S$4:$W$4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(Redundancy)'!$S$4:$W$4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319642"/>
        <c:axId val="197133298"/>
      </c:barChart>
      <c:catAx>
        <c:axId val="9783196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97133298"/>
        <c:crosses val="autoZero"/>
        <c:auto val="1"/>
        <c:lblAlgn val="ctr"/>
        <c:lblOffset val="100"/>
        <c:noMultiLvlLbl val="0"/>
      </c:catAx>
      <c:valAx>
        <c:axId val="19713329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831964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bd74032-d379-4dc7-9d69-40d4b9379f5b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VL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(Redundancy)'!$S$5:$W$5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(Redundancy)'!$S$5:$W$5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247370"/>
        <c:axId val="195131143"/>
      </c:barChart>
      <c:catAx>
        <c:axId val="30324737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95131143"/>
        <c:crosses val="autoZero"/>
        <c:auto val="1"/>
        <c:lblAlgn val="ctr"/>
        <c:lblOffset val="100"/>
        <c:noMultiLvlLbl val="0"/>
      </c:catAx>
      <c:valAx>
        <c:axId val="19513114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324737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92aa048-1b5e-444e-b034-d8e0abc5260c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VH VL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(Redundancy)'!$S$6:$W$6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(Redundancy)'!$S$6:$W$6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923299"/>
        <c:axId val="141017457"/>
      </c:barChart>
      <c:catAx>
        <c:axId val="59192329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41017457"/>
        <c:crosses val="autoZero"/>
        <c:auto val="1"/>
        <c:lblAlgn val="ctr"/>
        <c:lblOffset val="100"/>
        <c:noMultiLvlLbl val="0"/>
      </c:catAx>
      <c:valAx>
        <c:axId val="141017457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92329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22e97e2-c196-4138-8c5f-b40d5539188e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VH VH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(Redundancy)'!$S$7:$W$7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(Redundancy)'!$S$7:$W$7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859215"/>
        <c:axId val="1267807686"/>
      </c:barChart>
      <c:catAx>
        <c:axId val="988592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267807686"/>
        <c:crosses val="autoZero"/>
        <c:auto val="1"/>
        <c:lblAlgn val="ctr"/>
        <c:lblOffset val="100"/>
        <c:noMultiLvlLbl val="0"/>
      </c:catAx>
      <c:valAx>
        <c:axId val="126780768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85921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d491829-d134-4539-9301-7a7e618eab3f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200" b="0" i="0" u="none" strike="noStrike" kern="1200" baseline="0">
                <a:solidFill>
                  <a:srgbClr val="757575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200" b="0">
                <a:solidFill>
                  <a:srgbClr val="757575"/>
                </a:solidFill>
                <a:latin typeface="Arial" panose="020B0604020202020204"/>
              </a:rPr>
              <a:t>Probabilidades para  VL VH VL</a:t>
            </a:r>
            <a:endParaRPr sz="1200" b="0">
              <a:solidFill>
                <a:srgbClr val="757575"/>
              </a:solidFill>
              <a:latin typeface="Arial" panose="020B0604020202020204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'RE (Redundancy)'!$S$8:$W$8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'RE (Redundancy)'!$S$8:$W$8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428469"/>
        <c:axId val="475142843"/>
      </c:barChart>
      <c:catAx>
        <c:axId val="33042846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pt-BR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>
                    <a:solidFill>
                      <a:srgbClr val="000000"/>
                    </a:solidFill>
                    <a:latin typeface="+mn-lt"/>
                  </a:rPr>
                  <a:t>Níveis de compatibilidade</a:t>
                </a:r>
                <a:endParaRPr sz="1000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475142843"/>
        <c:crosses val="autoZero"/>
        <c:auto val="1"/>
        <c:lblAlgn val="ctr"/>
        <c:lblOffset val="100"/>
        <c:noMultiLvlLbl val="0"/>
      </c:catAx>
      <c:valAx>
        <c:axId val="47514284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pt-BR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3042846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pt-BR" sz="1000" b="0" i="1" u="none" strike="noStrike" kern="1200" baseline="0">
              <a:solidFill>
                <a:srgbClr val="1A1A1A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a36269b-8af1-408f-817b-67fca82a3147}"/>
      </c:ext>
    </c:extLst>
  </c:chart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2.png"/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9" Type="http://schemas.openxmlformats.org/officeDocument/2006/relationships/image" Target="../media/image1.png"/><Relationship Id="rId8" Type="http://schemas.openxmlformats.org/officeDocument/2006/relationships/chart" Target="../charts/chart11.xml"/><Relationship Id="rId7" Type="http://schemas.openxmlformats.org/officeDocument/2006/relationships/chart" Target="../charts/chart10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1.png"/><Relationship Id="rId8" Type="http://schemas.openxmlformats.org/officeDocument/2006/relationships/chart" Target="../charts/chart19.xml"/><Relationship Id="rId7" Type="http://schemas.openxmlformats.org/officeDocument/2006/relationships/chart" Target="../charts/chart18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8.xml"/><Relationship Id="rId8" Type="http://schemas.openxmlformats.org/officeDocument/2006/relationships/chart" Target="../charts/chart27.xml"/><Relationship Id="rId7" Type="http://schemas.openxmlformats.org/officeDocument/2006/relationships/chart" Target="../charts/chart26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0" Type="http://schemas.openxmlformats.org/officeDocument/2006/relationships/image" Target="../media/image1.png"/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image" Target="../media/image1.png"/><Relationship Id="rId8" Type="http://schemas.openxmlformats.org/officeDocument/2006/relationships/chart" Target="../charts/chart36.xml"/><Relationship Id="rId7" Type="http://schemas.openxmlformats.org/officeDocument/2006/relationships/chart" Target="../charts/chart35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809625</xdr:colOff>
      <xdr:row>8</xdr:row>
      <xdr:rowOff>19050</xdr:rowOff>
    </xdr:from>
    <xdr:ext cx="2714625" cy="1676400"/>
    <xdr:graphicFrame>
      <xdr:nvGraphicFramePr>
        <xdr:cNvPr id="2" name="Chart 1" title="Gráfico"/>
        <xdr:cNvGraphicFramePr/>
      </xdr:nvGraphicFramePr>
      <xdr:xfrm>
        <a:off x="4394200" y="16192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285750</xdr:colOff>
      <xdr:row>8</xdr:row>
      <xdr:rowOff>19050</xdr:rowOff>
    </xdr:from>
    <xdr:ext cx="2714625" cy="1676400"/>
    <xdr:graphicFrame>
      <xdr:nvGraphicFramePr>
        <xdr:cNvPr id="3" name="Chart 2" title="Gráfico"/>
        <xdr:cNvGraphicFramePr/>
      </xdr:nvGraphicFramePr>
      <xdr:xfrm>
        <a:off x="6804660" y="16192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704850</xdr:colOff>
      <xdr:row>8</xdr:row>
      <xdr:rowOff>19050</xdr:rowOff>
    </xdr:from>
    <xdr:ext cx="2714625" cy="1676400"/>
    <xdr:graphicFrame>
      <xdr:nvGraphicFramePr>
        <xdr:cNvPr id="4" name="Chart 3" title="Gráfico"/>
        <xdr:cNvGraphicFramePr/>
      </xdr:nvGraphicFramePr>
      <xdr:xfrm>
        <a:off x="9340850" y="16192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123825</xdr:colOff>
      <xdr:row>0</xdr:row>
      <xdr:rowOff>95250</xdr:rowOff>
    </xdr:from>
    <xdr:ext cx="1600200" cy="3276600"/>
    <xdr:pic>
      <xdr:nvPicPr>
        <xdr:cNvPr id="5" name="image2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11910695" y="95250"/>
          <a:ext cx="1600200" cy="32766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514350</xdr:colOff>
      <xdr:row>0</xdr:row>
      <xdr:rowOff>104775</xdr:rowOff>
    </xdr:from>
    <xdr:ext cx="1600200" cy="3276600"/>
    <xdr:pic>
      <xdr:nvPicPr>
        <xdr:cNvPr id="2" name="image2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092440" y="104775"/>
          <a:ext cx="1600200" cy="32766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49</xdr:col>
      <xdr:colOff>19050</xdr:colOff>
      <xdr:row>1</xdr:row>
      <xdr:rowOff>76200</xdr:rowOff>
    </xdr:from>
    <xdr:ext cx="3190875" cy="333375"/>
    <xdr:pic>
      <xdr:nvPicPr>
        <xdr:cNvPr id="2" name="image4.png" title="Imagem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6612175" y="276225"/>
          <a:ext cx="3190875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109</xdr:col>
      <xdr:colOff>123825</xdr:colOff>
      <xdr:row>0</xdr:row>
      <xdr:rowOff>152400</xdr:rowOff>
    </xdr:from>
    <xdr:ext cx="1628775" cy="419100"/>
    <xdr:pic>
      <xdr:nvPicPr>
        <xdr:cNvPr id="3" name="image5.png" title="Imagem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13758345" y="152400"/>
          <a:ext cx="1628775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124</xdr:col>
      <xdr:colOff>47625</xdr:colOff>
      <xdr:row>1</xdr:row>
      <xdr:rowOff>152400</xdr:rowOff>
    </xdr:from>
    <xdr:ext cx="1771650" cy="190500"/>
    <xdr:pic>
      <xdr:nvPicPr>
        <xdr:cNvPr id="4" name="image6.png" title="Imagem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128411605" y="352425"/>
          <a:ext cx="1771650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64</xdr:col>
      <xdr:colOff>38100</xdr:colOff>
      <xdr:row>1</xdr:row>
      <xdr:rowOff>38100</xdr:rowOff>
    </xdr:from>
    <xdr:ext cx="1724025" cy="247650"/>
    <xdr:pic>
      <xdr:nvPicPr>
        <xdr:cNvPr id="5" name="image1.png" title="Imagem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64119125" y="238125"/>
          <a:ext cx="1724025" cy="247650"/>
        </a:xfrm>
        <a:prstGeom prst="rect">
          <a:avLst/>
        </a:prstGeom>
        <a:noFill/>
      </xdr:spPr>
    </xdr:pic>
    <xdr:clientData fLocksWithSheet="0"/>
  </xdr:oneCellAnchor>
  <xdr:oneCellAnchor>
    <xdr:from>
      <xdr:col>94</xdr:col>
      <xdr:colOff>19050</xdr:colOff>
      <xdr:row>0</xdr:row>
      <xdr:rowOff>152400</xdr:rowOff>
    </xdr:from>
    <xdr:ext cx="1724025" cy="333375"/>
    <xdr:pic>
      <xdr:nvPicPr>
        <xdr:cNvPr id="6" name="image3.png" title="Imagem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96838770" y="152400"/>
          <a:ext cx="1724025" cy="33337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64</xdr:col>
      <xdr:colOff>123825</xdr:colOff>
      <xdr:row>0</xdr:row>
      <xdr:rowOff>152400</xdr:rowOff>
    </xdr:from>
    <xdr:ext cx="1628775" cy="419100"/>
    <xdr:pic>
      <xdr:nvPicPr>
        <xdr:cNvPr id="2" name="image5.png" title="Imagem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3305055" y="152400"/>
          <a:ext cx="1628775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76</xdr:col>
      <xdr:colOff>47625</xdr:colOff>
      <xdr:row>1</xdr:row>
      <xdr:rowOff>152400</xdr:rowOff>
    </xdr:from>
    <xdr:ext cx="1771650" cy="190500"/>
    <xdr:pic>
      <xdr:nvPicPr>
        <xdr:cNvPr id="3" name="image6.png" title="Imagem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75376405" y="352425"/>
          <a:ext cx="1771650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52</xdr:col>
      <xdr:colOff>95250</xdr:colOff>
      <xdr:row>0</xdr:row>
      <xdr:rowOff>76200</xdr:rowOff>
    </xdr:from>
    <xdr:ext cx="1724025" cy="333375"/>
    <xdr:pic>
      <xdr:nvPicPr>
        <xdr:cNvPr id="4" name="image3.png" title="Imagem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49810035" y="76200"/>
          <a:ext cx="1724025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28</xdr:col>
      <xdr:colOff>38100</xdr:colOff>
      <xdr:row>0</xdr:row>
      <xdr:rowOff>152400</xdr:rowOff>
    </xdr:from>
    <xdr:ext cx="3190875" cy="333375"/>
    <xdr:pic>
      <xdr:nvPicPr>
        <xdr:cNvPr id="5" name="image4.png" title="Imagem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25050750" y="152400"/>
          <a:ext cx="3190875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40</xdr:col>
      <xdr:colOff>38100</xdr:colOff>
      <xdr:row>1</xdr:row>
      <xdr:rowOff>38100</xdr:rowOff>
    </xdr:from>
    <xdr:ext cx="1724025" cy="247650"/>
    <xdr:pic>
      <xdr:nvPicPr>
        <xdr:cNvPr id="6" name="image1.png" title="Imagem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38128575" y="238125"/>
          <a:ext cx="1724025" cy="247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11</xdr:row>
      <xdr:rowOff>142875</xdr:rowOff>
    </xdr:from>
    <xdr:ext cx="2714625" cy="1676400"/>
    <xdr:graphicFrame>
      <xdr:nvGraphicFramePr>
        <xdr:cNvPr id="4" name="Chart 4" title="Gráfico"/>
        <xdr:cNvGraphicFramePr/>
      </xdr:nvGraphicFramePr>
      <xdr:xfrm>
        <a:off x="0" y="23431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933450</xdr:colOff>
      <xdr:row>11</xdr:row>
      <xdr:rowOff>152400</xdr:rowOff>
    </xdr:from>
    <xdr:ext cx="2714625" cy="1676400"/>
    <xdr:graphicFrame>
      <xdr:nvGraphicFramePr>
        <xdr:cNvPr id="5" name="Chart 5" title="Gráfico"/>
        <xdr:cNvGraphicFramePr/>
      </xdr:nvGraphicFramePr>
      <xdr:xfrm>
        <a:off x="2617470" y="23526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180975</xdr:colOff>
      <xdr:row>11</xdr:row>
      <xdr:rowOff>152400</xdr:rowOff>
    </xdr:from>
    <xdr:ext cx="2714625" cy="1676400"/>
    <xdr:graphicFrame>
      <xdr:nvGraphicFramePr>
        <xdr:cNvPr id="6" name="Chart 6" title="Gráfico"/>
        <xdr:cNvGraphicFramePr/>
      </xdr:nvGraphicFramePr>
      <xdr:xfrm>
        <a:off x="4990465" y="23526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523875</xdr:colOff>
      <xdr:row>11</xdr:row>
      <xdr:rowOff>152400</xdr:rowOff>
    </xdr:from>
    <xdr:ext cx="2714625" cy="1676400"/>
    <xdr:graphicFrame>
      <xdr:nvGraphicFramePr>
        <xdr:cNvPr id="7" name="Chart 7" title="Gráfico"/>
        <xdr:cNvGraphicFramePr/>
      </xdr:nvGraphicFramePr>
      <xdr:xfrm>
        <a:off x="7499985" y="23526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10</xdr:col>
      <xdr:colOff>447675</xdr:colOff>
      <xdr:row>11</xdr:row>
      <xdr:rowOff>152400</xdr:rowOff>
    </xdr:from>
    <xdr:ext cx="2714625" cy="1676400"/>
    <xdr:graphicFrame>
      <xdr:nvGraphicFramePr>
        <xdr:cNvPr id="8" name="Chart 8" title="Gráfico"/>
        <xdr:cNvGraphicFramePr/>
      </xdr:nvGraphicFramePr>
      <xdr:xfrm>
        <a:off x="9949815" y="23526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13</xdr:col>
      <xdr:colOff>381000</xdr:colOff>
      <xdr:row>11</xdr:row>
      <xdr:rowOff>152400</xdr:rowOff>
    </xdr:from>
    <xdr:ext cx="2714625" cy="1676400"/>
    <xdr:graphicFrame>
      <xdr:nvGraphicFramePr>
        <xdr:cNvPr id="9" name="Chart 9" title="Gráfico"/>
        <xdr:cNvGraphicFramePr/>
      </xdr:nvGraphicFramePr>
      <xdr:xfrm>
        <a:off x="12409170" y="23526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6</xdr:col>
      <xdr:colOff>781050</xdr:colOff>
      <xdr:row>20</xdr:row>
      <xdr:rowOff>123825</xdr:rowOff>
    </xdr:from>
    <xdr:ext cx="2714625" cy="1676400"/>
    <xdr:graphicFrame>
      <xdr:nvGraphicFramePr>
        <xdr:cNvPr id="10" name="Chart 10" title="Gráfico"/>
        <xdr:cNvGraphicFramePr/>
      </xdr:nvGraphicFramePr>
      <xdr:xfrm>
        <a:off x="6673850" y="41243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542925</xdr:colOff>
      <xdr:row>20</xdr:row>
      <xdr:rowOff>123825</xdr:rowOff>
    </xdr:from>
    <xdr:ext cx="2714625" cy="1676400"/>
    <xdr:graphicFrame>
      <xdr:nvGraphicFramePr>
        <xdr:cNvPr id="11" name="Chart 11" title="Gráfico"/>
        <xdr:cNvGraphicFramePr/>
      </xdr:nvGraphicFramePr>
      <xdr:xfrm>
        <a:off x="9203055" y="41243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7</xdr:col>
      <xdr:colOff>771525</xdr:colOff>
      <xdr:row>0</xdr:row>
      <xdr:rowOff>19050</xdr:rowOff>
    </xdr:from>
    <xdr:ext cx="1190625" cy="2476500"/>
    <xdr:pic>
      <xdr:nvPicPr>
        <xdr:cNvPr id="2" name="image2.png" title="Image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7747635" y="19050"/>
          <a:ext cx="1190625" cy="24765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13</xdr:row>
      <xdr:rowOff>19050</xdr:rowOff>
    </xdr:from>
    <xdr:ext cx="2714625" cy="1676400"/>
    <xdr:graphicFrame>
      <xdr:nvGraphicFramePr>
        <xdr:cNvPr id="12" name="Chart 12" title="Gráfico"/>
        <xdr:cNvGraphicFramePr/>
      </xdr:nvGraphicFramePr>
      <xdr:xfrm>
        <a:off x="0" y="26193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914400</xdr:colOff>
      <xdr:row>13</xdr:row>
      <xdr:rowOff>19050</xdr:rowOff>
    </xdr:from>
    <xdr:ext cx="2714625" cy="1676400"/>
    <xdr:graphicFrame>
      <xdr:nvGraphicFramePr>
        <xdr:cNvPr id="13" name="Chart 13" title="Gráfico"/>
        <xdr:cNvGraphicFramePr/>
      </xdr:nvGraphicFramePr>
      <xdr:xfrm>
        <a:off x="2517775" y="26193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819150</xdr:colOff>
      <xdr:row>13</xdr:row>
      <xdr:rowOff>57150</xdr:rowOff>
    </xdr:from>
    <xdr:ext cx="2714625" cy="1676400"/>
    <xdr:graphicFrame>
      <xdr:nvGraphicFramePr>
        <xdr:cNvPr id="14" name="Chart 14" title="Gráfico"/>
        <xdr:cNvGraphicFramePr/>
      </xdr:nvGraphicFramePr>
      <xdr:xfrm>
        <a:off x="5020945" y="26574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8</xdr:col>
      <xdr:colOff>781050</xdr:colOff>
      <xdr:row>13</xdr:row>
      <xdr:rowOff>57150</xdr:rowOff>
    </xdr:from>
    <xdr:ext cx="2714625" cy="1676400"/>
    <xdr:graphicFrame>
      <xdr:nvGraphicFramePr>
        <xdr:cNvPr id="15" name="Chart 15" title="Gráfico"/>
        <xdr:cNvGraphicFramePr/>
      </xdr:nvGraphicFramePr>
      <xdr:xfrm>
        <a:off x="7508875" y="26574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790575</xdr:colOff>
      <xdr:row>13</xdr:row>
      <xdr:rowOff>57150</xdr:rowOff>
    </xdr:from>
    <xdr:ext cx="2714625" cy="1676400"/>
    <xdr:graphicFrame>
      <xdr:nvGraphicFramePr>
        <xdr:cNvPr id="16" name="Chart 16" title="Gráfico"/>
        <xdr:cNvGraphicFramePr/>
      </xdr:nvGraphicFramePr>
      <xdr:xfrm>
        <a:off x="10044430" y="26574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14</xdr:col>
      <xdr:colOff>933450</xdr:colOff>
      <xdr:row>13</xdr:row>
      <xdr:rowOff>19050</xdr:rowOff>
    </xdr:from>
    <xdr:ext cx="2714625" cy="1676400"/>
    <xdr:graphicFrame>
      <xdr:nvGraphicFramePr>
        <xdr:cNvPr id="17" name="Chart 17" title="Gráfico"/>
        <xdr:cNvGraphicFramePr/>
      </xdr:nvGraphicFramePr>
      <xdr:xfrm>
        <a:off x="12621895" y="26193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17</xdr:col>
      <xdr:colOff>923925</xdr:colOff>
      <xdr:row>13</xdr:row>
      <xdr:rowOff>19050</xdr:rowOff>
    </xdr:from>
    <xdr:ext cx="2714625" cy="1676400"/>
    <xdr:graphicFrame>
      <xdr:nvGraphicFramePr>
        <xdr:cNvPr id="18" name="Chart 18" title="Gráfico"/>
        <xdr:cNvGraphicFramePr/>
      </xdr:nvGraphicFramePr>
      <xdr:xfrm>
        <a:off x="15147925" y="26193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20</xdr:col>
      <xdr:colOff>914400</xdr:colOff>
      <xdr:row>13</xdr:row>
      <xdr:rowOff>19050</xdr:rowOff>
    </xdr:from>
    <xdr:ext cx="2714625" cy="1676400"/>
    <xdr:graphicFrame>
      <xdr:nvGraphicFramePr>
        <xdr:cNvPr id="19" name="Chart 19" title="Gráfico"/>
        <xdr:cNvGraphicFramePr/>
      </xdr:nvGraphicFramePr>
      <xdr:xfrm>
        <a:off x="17673955" y="261937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7</xdr:col>
      <xdr:colOff>942975</xdr:colOff>
      <xdr:row>0</xdr:row>
      <xdr:rowOff>9525</xdr:rowOff>
    </xdr:from>
    <xdr:ext cx="1285875" cy="2628900"/>
    <xdr:pic>
      <xdr:nvPicPr>
        <xdr:cNvPr id="2" name="image2.png" title="Image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6727825" y="9525"/>
          <a:ext cx="1285875" cy="26289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19</xdr:col>
      <xdr:colOff>381000</xdr:colOff>
      <xdr:row>11</xdr:row>
      <xdr:rowOff>66675</xdr:rowOff>
    </xdr:from>
    <xdr:ext cx="2714625" cy="1676400"/>
    <xdr:graphicFrame>
      <xdr:nvGraphicFramePr>
        <xdr:cNvPr id="20" name="Chart 20" title="Gráfico"/>
        <xdr:cNvGraphicFramePr/>
      </xdr:nvGraphicFramePr>
      <xdr:xfrm>
        <a:off x="1784667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161925</xdr:colOff>
      <xdr:row>11</xdr:row>
      <xdr:rowOff>66675</xdr:rowOff>
    </xdr:from>
    <xdr:ext cx="2714625" cy="1676400"/>
    <xdr:graphicFrame>
      <xdr:nvGraphicFramePr>
        <xdr:cNvPr id="21" name="Chart 21" title="Gráfico"/>
        <xdr:cNvGraphicFramePr/>
      </xdr:nvGraphicFramePr>
      <xdr:xfrm>
        <a:off x="16192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161925</xdr:colOff>
      <xdr:row>11</xdr:row>
      <xdr:rowOff>66675</xdr:rowOff>
    </xdr:from>
    <xdr:ext cx="2714625" cy="1676400"/>
    <xdr:graphicFrame>
      <xdr:nvGraphicFramePr>
        <xdr:cNvPr id="22" name="Chart 22" title="Gráfico"/>
        <xdr:cNvGraphicFramePr/>
      </xdr:nvGraphicFramePr>
      <xdr:xfrm>
        <a:off x="16192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942975</xdr:colOff>
      <xdr:row>11</xdr:row>
      <xdr:rowOff>66675</xdr:rowOff>
    </xdr:from>
    <xdr:ext cx="2714625" cy="1676400"/>
    <xdr:graphicFrame>
      <xdr:nvGraphicFramePr>
        <xdr:cNvPr id="23" name="Chart 23" title="Gráfico"/>
        <xdr:cNvGraphicFramePr/>
      </xdr:nvGraphicFramePr>
      <xdr:xfrm>
        <a:off x="281876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485775</xdr:colOff>
      <xdr:row>11</xdr:row>
      <xdr:rowOff>66675</xdr:rowOff>
    </xdr:from>
    <xdr:ext cx="2714625" cy="1676400"/>
    <xdr:graphicFrame>
      <xdr:nvGraphicFramePr>
        <xdr:cNvPr id="24" name="Chart 24" title="Gráfico"/>
        <xdr:cNvGraphicFramePr/>
      </xdr:nvGraphicFramePr>
      <xdr:xfrm>
        <a:off x="5321300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533400</xdr:colOff>
      <xdr:row>11</xdr:row>
      <xdr:rowOff>66675</xdr:rowOff>
    </xdr:from>
    <xdr:ext cx="2714625" cy="1676400"/>
    <xdr:graphicFrame>
      <xdr:nvGraphicFramePr>
        <xdr:cNvPr id="25" name="Chart 25" title="Gráfico"/>
        <xdr:cNvGraphicFramePr/>
      </xdr:nvGraphicFramePr>
      <xdr:xfrm>
        <a:off x="789495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10</xdr:col>
      <xdr:colOff>495300</xdr:colOff>
      <xdr:row>11</xdr:row>
      <xdr:rowOff>66675</xdr:rowOff>
    </xdr:from>
    <xdr:ext cx="2714625" cy="1676400"/>
    <xdr:graphicFrame>
      <xdr:nvGraphicFramePr>
        <xdr:cNvPr id="26" name="Chart 26" title="Gráfico"/>
        <xdr:cNvGraphicFramePr/>
      </xdr:nvGraphicFramePr>
      <xdr:xfrm>
        <a:off x="1038288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13</xdr:col>
      <xdr:colOff>457200</xdr:colOff>
      <xdr:row>11</xdr:row>
      <xdr:rowOff>66675</xdr:rowOff>
    </xdr:from>
    <xdr:ext cx="2714625" cy="1676400"/>
    <xdr:graphicFrame>
      <xdr:nvGraphicFramePr>
        <xdr:cNvPr id="27" name="Chart 27" title="Gráfico"/>
        <xdr:cNvGraphicFramePr/>
      </xdr:nvGraphicFramePr>
      <xdr:xfrm>
        <a:off x="1287081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16</xdr:col>
      <xdr:colOff>419100</xdr:colOff>
      <xdr:row>11</xdr:row>
      <xdr:rowOff>66675</xdr:rowOff>
    </xdr:from>
    <xdr:ext cx="2714625" cy="1676400"/>
    <xdr:graphicFrame>
      <xdr:nvGraphicFramePr>
        <xdr:cNvPr id="28" name="Chart 28" title="Gráfico"/>
        <xdr:cNvGraphicFramePr/>
      </xdr:nvGraphicFramePr>
      <xdr:xfrm>
        <a:off x="15358745" y="2266950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17</xdr:col>
      <xdr:colOff>28575</xdr:colOff>
      <xdr:row>1</xdr:row>
      <xdr:rowOff>381000</xdr:rowOff>
    </xdr:from>
    <xdr:ext cx="971550" cy="1990725"/>
    <xdr:pic>
      <xdr:nvPicPr>
        <xdr:cNvPr id="2" name="image2.png" title="Image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15810230" y="400050"/>
          <a:ext cx="971550" cy="199072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123825</xdr:colOff>
      <xdr:row>12</xdr:row>
      <xdr:rowOff>85725</xdr:rowOff>
    </xdr:from>
    <xdr:ext cx="2714625" cy="1676400"/>
    <xdr:graphicFrame>
      <xdr:nvGraphicFramePr>
        <xdr:cNvPr id="29" name="Chart 29" title="Gráfico"/>
        <xdr:cNvGraphicFramePr/>
      </xdr:nvGraphicFramePr>
      <xdr:xfrm>
        <a:off x="123825" y="24860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371475</xdr:colOff>
      <xdr:row>12</xdr:row>
      <xdr:rowOff>123825</xdr:rowOff>
    </xdr:from>
    <xdr:ext cx="2714625" cy="1676400"/>
    <xdr:graphicFrame>
      <xdr:nvGraphicFramePr>
        <xdr:cNvPr id="30" name="Chart 30" title="Gráfico"/>
        <xdr:cNvGraphicFramePr/>
      </xdr:nvGraphicFramePr>
      <xdr:xfrm>
        <a:off x="15311120" y="25241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19</xdr:col>
      <xdr:colOff>371475</xdr:colOff>
      <xdr:row>12</xdr:row>
      <xdr:rowOff>123825</xdr:rowOff>
    </xdr:from>
    <xdr:ext cx="2714625" cy="1676400"/>
    <xdr:graphicFrame>
      <xdr:nvGraphicFramePr>
        <xdr:cNvPr id="31" name="Chart 31" title="Gráfico"/>
        <xdr:cNvGraphicFramePr/>
      </xdr:nvGraphicFramePr>
      <xdr:xfrm>
        <a:off x="17837150" y="25241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857250</xdr:colOff>
      <xdr:row>12</xdr:row>
      <xdr:rowOff>85725</xdr:rowOff>
    </xdr:from>
    <xdr:ext cx="2714625" cy="1676400"/>
    <xdr:graphicFrame>
      <xdr:nvGraphicFramePr>
        <xdr:cNvPr id="32" name="Chart 32" title="Gráfico"/>
        <xdr:cNvGraphicFramePr/>
      </xdr:nvGraphicFramePr>
      <xdr:xfrm>
        <a:off x="2733040" y="24860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295275</xdr:colOff>
      <xdr:row>12</xdr:row>
      <xdr:rowOff>85725</xdr:rowOff>
    </xdr:from>
    <xdr:ext cx="2714625" cy="1676400"/>
    <xdr:graphicFrame>
      <xdr:nvGraphicFramePr>
        <xdr:cNvPr id="33" name="Chart 33" title="Gráfico"/>
        <xdr:cNvGraphicFramePr/>
      </xdr:nvGraphicFramePr>
      <xdr:xfrm>
        <a:off x="5130800" y="24860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285750</xdr:colOff>
      <xdr:row>12</xdr:row>
      <xdr:rowOff>85725</xdr:rowOff>
    </xdr:from>
    <xdr:ext cx="2714625" cy="1676400"/>
    <xdr:graphicFrame>
      <xdr:nvGraphicFramePr>
        <xdr:cNvPr id="34" name="Chart 34" title="Gráfico"/>
        <xdr:cNvGraphicFramePr/>
      </xdr:nvGraphicFramePr>
      <xdr:xfrm>
        <a:off x="7647305" y="24860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10</xdr:col>
      <xdr:colOff>333375</xdr:colOff>
      <xdr:row>12</xdr:row>
      <xdr:rowOff>85725</xdr:rowOff>
    </xdr:from>
    <xdr:ext cx="2714625" cy="1676400"/>
    <xdr:graphicFrame>
      <xdr:nvGraphicFramePr>
        <xdr:cNvPr id="35" name="Chart 35" title="Gráfico"/>
        <xdr:cNvGraphicFramePr/>
      </xdr:nvGraphicFramePr>
      <xdr:xfrm>
        <a:off x="10220960" y="24860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13</xdr:col>
      <xdr:colOff>352425</xdr:colOff>
      <xdr:row>12</xdr:row>
      <xdr:rowOff>85725</xdr:rowOff>
    </xdr:from>
    <xdr:ext cx="2714625" cy="1676400"/>
    <xdr:graphicFrame>
      <xdr:nvGraphicFramePr>
        <xdr:cNvPr id="36" name="Chart 36" title="Gráfico"/>
        <xdr:cNvGraphicFramePr/>
      </xdr:nvGraphicFramePr>
      <xdr:xfrm>
        <a:off x="12766040" y="2486025"/>
        <a:ext cx="2714625" cy="1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22</xdr:col>
      <xdr:colOff>161925</xdr:colOff>
      <xdr:row>12</xdr:row>
      <xdr:rowOff>123825</xdr:rowOff>
    </xdr:from>
    <xdr:ext cx="1600200" cy="3276600"/>
    <xdr:pic>
      <xdr:nvPicPr>
        <xdr:cNvPr id="2" name="image2.png" title="Image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20153630" y="2524125"/>
          <a:ext cx="1600200" cy="3276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"/>
  <sheetViews>
    <sheetView workbookViewId="0">
      <selection activeCell="A1" sqref="A1:B1"/>
    </sheetView>
  </sheetViews>
  <sheetFormatPr defaultColWidth="12.6285714285714" defaultRowHeight="15.75" customHeight="1" outlineLevelRow="4"/>
  <cols>
    <col min="1" max="1" width="15.8761904761905" customWidth="1"/>
    <col min="6" max="6" width="18.752380952381" customWidth="1"/>
    <col min="8" max="9" width="15.8761904761905" customWidth="1"/>
    <col min="10" max="10" width="15.5047619047619" customWidth="1"/>
    <col min="11" max="12" width="15.8761904761905" customWidth="1"/>
  </cols>
  <sheetData>
    <row r="1" customHeight="1" spans="1:26">
      <c r="A1" s="1" t="s">
        <v>0</v>
      </c>
      <c r="G1" s="1" t="s">
        <v>1</v>
      </c>
      <c r="T1" s="21"/>
      <c r="U1" s="119" t="s">
        <v>2</v>
      </c>
      <c r="Z1" s="21"/>
    </row>
    <row r="2" customHeight="1" spans="1:26">
      <c r="A2" s="1" t="s">
        <v>3</v>
      </c>
      <c r="B2" s="1" t="s">
        <v>4</v>
      </c>
      <c r="F2" s="8" t="s">
        <v>5</v>
      </c>
      <c r="G2" s="12" t="s">
        <v>6</v>
      </c>
      <c r="H2" s="8"/>
      <c r="I2" s="8" t="s">
        <v>7</v>
      </c>
      <c r="J2" s="8" t="s">
        <v>8</v>
      </c>
      <c r="K2" s="8" t="s">
        <v>7</v>
      </c>
      <c r="L2" s="8"/>
      <c r="O2" s="10" t="str">
        <f t="shared" ref="O2:S2" si="0">_xlfn.SWITCH(H2,"Certain",100,"Probable",85,"Expected",75,"Fifty-fifty",50,"Uncertain",25,"Improbable",15,"Impossible",0,"Invalid Entry")</f>
        <v>Invalid Entry</v>
      </c>
      <c r="P2" s="10">
        <f t="shared" si="0"/>
        <v>15</v>
      </c>
      <c r="Q2" s="10">
        <f t="shared" si="0"/>
        <v>100</v>
      </c>
      <c r="R2" s="10">
        <f t="shared" si="0"/>
        <v>15</v>
      </c>
      <c r="S2" s="10" t="str">
        <f t="shared" si="0"/>
        <v>Invalid Entry</v>
      </c>
      <c r="T2" s="23">
        <f t="shared" ref="T2:T4" si="1">SUM(O2:S2)</f>
        <v>130</v>
      </c>
      <c r="U2" s="23" t="e">
        <f t="shared" ref="U2:Y2" si="2">O2/$T2</f>
        <v>#VALUE!</v>
      </c>
      <c r="V2" s="23">
        <f t="shared" si="2"/>
        <v>0.115384615384615</v>
      </c>
      <c r="W2" s="23">
        <f t="shared" si="2"/>
        <v>0.769230769230769</v>
      </c>
      <c r="X2" s="23">
        <f t="shared" si="2"/>
        <v>0.115384615384615</v>
      </c>
      <c r="Y2" s="23" t="e">
        <f t="shared" si="2"/>
        <v>#VALUE!</v>
      </c>
      <c r="Z2" s="23" t="e">
        <f t="shared" ref="Z2:Z4" si="3">SUM(U2:Y2)</f>
        <v>#VALUE!</v>
      </c>
    </row>
    <row r="3" customHeight="1" spans="1:26">
      <c r="A3" s="7" t="s">
        <v>5</v>
      </c>
      <c r="B3" s="9" t="s">
        <v>9</v>
      </c>
      <c r="C3" s="7" t="s">
        <v>10</v>
      </c>
      <c r="F3" s="8" t="s">
        <v>11</v>
      </c>
      <c r="G3" s="12" t="s">
        <v>6</v>
      </c>
      <c r="H3" s="8"/>
      <c r="I3" s="8" t="s">
        <v>12</v>
      </c>
      <c r="J3" s="8" t="s">
        <v>13</v>
      </c>
      <c r="K3" s="8" t="s">
        <v>12</v>
      </c>
      <c r="L3" s="8"/>
      <c r="O3" s="10" t="str">
        <f t="shared" ref="O3:S3" si="4">_xlfn.SWITCH(H3,"Certain",100,"Probable",85,"Expected",75,"Fifty-fifty",50,"Uncertain",25,"Improbable",15,"Impossible",0,"Invalid Entry")</f>
        <v>Invalid Entry</v>
      </c>
      <c r="P3" s="10">
        <f t="shared" si="4"/>
        <v>25</v>
      </c>
      <c r="Q3" s="10">
        <f t="shared" si="4"/>
        <v>85</v>
      </c>
      <c r="R3" s="10">
        <f t="shared" si="4"/>
        <v>25</v>
      </c>
      <c r="S3" s="10" t="str">
        <f t="shared" si="4"/>
        <v>Invalid Entry</v>
      </c>
      <c r="T3" s="23">
        <f t="shared" si="1"/>
        <v>135</v>
      </c>
      <c r="U3" s="23" t="e">
        <f t="shared" ref="U3:Y3" si="5">O3/$T3</f>
        <v>#VALUE!</v>
      </c>
      <c r="V3" s="23">
        <f t="shared" si="5"/>
        <v>0.185185185185185</v>
      </c>
      <c r="W3" s="23">
        <f t="shared" si="5"/>
        <v>0.62962962962963</v>
      </c>
      <c r="X3" s="23">
        <f t="shared" si="5"/>
        <v>0.185185185185185</v>
      </c>
      <c r="Y3" s="23" t="e">
        <f t="shared" si="5"/>
        <v>#VALUE!</v>
      </c>
      <c r="Z3" s="23" t="e">
        <f t="shared" si="3"/>
        <v>#VALUE!</v>
      </c>
    </row>
    <row r="4" customHeight="1" spans="1:26">
      <c r="A4" s="7" t="s">
        <v>11</v>
      </c>
      <c r="B4" s="9" t="s">
        <v>14</v>
      </c>
      <c r="C4" s="7" t="s">
        <v>15</v>
      </c>
      <c r="F4" s="8" t="s">
        <v>16</v>
      </c>
      <c r="G4" s="12" t="s">
        <v>6</v>
      </c>
      <c r="H4" s="8"/>
      <c r="I4" s="8" t="s">
        <v>17</v>
      </c>
      <c r="J4" s="8" t="s">
        <v>18</v>
      </c>
      <c r="K4" s="8" t="s">
        <v>17</v>
      </c>
      <c r="L4" s="8"/>
      <c r="O4" s="10" t="str">
        <f t="shared" ref="O4:S4" si="6">_xlfn.SWITCH(H4,"Certain",100,"Probable",85,"Expected",75,"Fifty-fifty",50,"Uncertain",25,"Improbable",15,"Impossible",0,"Invalid Entry")</f>
        <v>Invalid Entry</v>
      </c>
      <c r="P4" s="10">
        <f t="shared" si="6"/>
        <v>50</v>
      </c>
      <c r="Q4" s="10">
        <f t="shared" si="6"/>
        <v>75</v>
      </c>
      <c r="R4" s="10">
        <f t="shared" si="6"/>
        <v>50</v>
      </c>
      <c r="S4" s="10" t="str">
        <f t="shared" si="6"/>
        <v>Invalid Entry</v>
      </c>
      <c r="T4" s="23">
        <f t="shared" si="1"/>
        <v>175</v>
      </c>
      <c r="U4" s="23" t="e">
        <f t="shared" ref="U4:Y4" si="7">O4/$T4</f>
        <v>#VALUE!</v>
      </c>
      <c r="V4" s="23">
        <f t="shared" si="7"/>
        <v>0.285714285714286</v>
      </c>
      <c r="W4" s="23">
        <f t="shared" si="7"/>
        <v>0.428571428571429</v>
      </c>
      <c r="X4" s="23">
        <f t="shared" si="7"/>
        <v>0.285714285714286</v>
      </c>
      <c r="Y4" s="23" t="e">
        <f t="shared" si="7"/>
        <v>#VALUE!</v>
      </c>
      <c r="Z4" s="23" t="e">
        <f t="shared" si="3"/>
        <v>#VALUE!</v>
      </c>
    </row>
    <row r="5" customHeight="1" spans="1:3">
      <c r="A5" s="7" t="s">
        <v>16</v>
      </c>
      <c r="B5" s="9">
        <f>1</f>
        <v>1</v>
      </c>
      <c r="C5" s="7" t="s">
        <v>19</v>
      </c>
    </row>
  </sheetData>
  <mergeCells count="3">
    <mergeCell ref="A1:B1"/>
    <mergeCell ref="G1:L1"/>
    <mergeCell ref="U1:Y1"/>
  </mergeCells>
  <conditionalFormatting sqref="O2:S4">
    <cfRule type="colorScale" priority="1">
      <colorScale>
        <cfvo type="formula" val="0"/>
        <cfvo type="percentile" val="50"/>
        <cfvo type="formula" val="100"/>
        <color rgb="FFE67C73"/>
        <color rgb="FFFFFFFF"/>
        <color rgb="FF57BB8A"/>
      </colorScale>
    </cfRule>
  </conditionalFormatting>
  <dataValidations count="1">
    <dataValidation type="list" allowBlank="1" showInputMessage="1" showErrorMessage="1" prompt="TESTE" sqref="H2:L4">
      <formula1>"Certain,Probable,Expected,Fifty-fifty,Uncertain,Improbable,Impossible"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5"/>
  <sheetViews>
    <sheetView workbookViewId="0">
      <selection activeCell="A1" sqref="A1:C1"/>
    </sheetView>
  </sheetViews>
  <sheetFormatPr defaultColWidth="12.6285714285714" defaultRowHeight="15.75" customHeight="1"/>
  <sheetData>
    <row r="1" customHeight="1" spans="1:4">
      <c r="A1" s="2" t="s">
        <v>20</v>
      </c>
      <c r="D1" s="3" t="s">
        <v>21</v>
      </c>
    </row>
    <row r="2" customHeight="1" spans="1:9">
      <c r="A2" s="1" t="s">
        <v>22</v>
      </c>
      <c r="B2" s="1" t="s">
        <v>23</v>
      </c>
      <c r="C2" s="1" t="s">
        <v>24</v>
      </c>
      <c r="D2" s="4" t="s">
        <v>25</v>
      </c>
      <c r="E2" s="4" t="s">
        <v>26</v>
      </c>
      <c r="F2" s="4" t="s">
        <v>6</v>
      </c>
      <c r="G2" s="4" t="s">
        <v>27</v>
      </c>
      <c r="H2" s="4" t="s">
        <v>28</v>
      </c>
      <c r="I2" s="14"/>
    </row>
    <row r="3" customHeight="1" spans="1:9">
      <c r="A3" s="12" t="s">
        <v>25</v>
      </c>
      <c r="B3" s="12" t="s">
        <v>25</v>
      </c>
      <c r="C3" s="12" t="s">
        <v>25</v>
      </c>
      <c r="D3" s="14"/>
      <c r="E3" s="14"/>
      <c r="F3" s="14"/>
      <c r="G3" s="8"/>
      <c r="H3" s="8"/>
      <c r="I3" s="14"/>
    </row>
    <row r="4" customHeight="1" spans="1:9">
      <c r="A4" s="12" t="s">
        <v>25</v>
      </c>
      <c r="B4" s="12" t="s">
        <v>6</v>
      </c>
      <c r="C4" s="12" t="s">
        <v>6</v>
      </c>
      <c r="D4" s="14"/>
      <c r="E4" s="14"/>
      <c r="F4" s="14"/>
      <c r="G4" s="14"/>
      <c r="H4" s="14"/>
      <c r="I4" s="14"/>
    </row>
    <row r="5" customHeight="1" spans="1:9">
      <c r="A5" s="12" t="s">
        <v>25</v>
      </c>
      <c r="B5" s="12" t="s">
        <v>28</v>
      </c>
      <c r="C5" s="12" t="s">
        <v>28</v>
      </c>
      <c r="D5" s="14"/>
      <c r="E5" s="14"/>
      <c r="F5" s="14"/>
      <c r="G5" s="14"/>
      <c r="H5" s="14"/>
      <c r="I5" s="14"/>
    </row>
    <row r="6" customHeight="1" spans="1:9">
      <c r="A6" s="12" t="s">
        <v>6</v>
      </c>
      <c r="B6" s="12" t="s">
        <v>25</v>
      </c>
      <c r="C6" s="12" t="s">
        <v>6</v>
      </c>
      <c r="D6" s="14"/>
      <c r="E6" s="14"/>
      <c r="F6" s="14"/>
      <c r="G6" s="14"/>
      <c r="H6" s="14"/>
      <c r="I6" s="14"/>
    </row>
    <row r="7" customHeight="1" spans="1:9">
      <c r="A7" s="12" t="s">
        <v>6</v>
      </c>
      <c r="B7" s="12" t="s">
        <v>6</v>
      </c>
      <c r="C7" s="12" t="s">
        <v>6</v>
      </c>
      <c r="D7" s="14"/>
      <c r="E7" s="14"/>
      <c r="F7" s="14"/>
      <c r="G7" s="14"/>
      <c r="H7" s="14"/>
      <c r="I7" s="14"/>
    </row>
    <row r="8" customHeight="1" spans="1:9">
      <c r="A8" s="12" t="s">
        <v>6</v>
      </c>
      <c r="B8" s="12" t="s">
        <v>28</v>
      </c>
      <c r="C8" s="12" t="s">
        <v>27</v>
      </c>
      <c r="D8" s="14"/>
      <c r="E8" s="14"/>
      <c r="F8" s="8"/>
      <c r="G8" s="14"/>
      <c r="H8" s="14"/>
      <c r="I8" s="14"/>
    </row>
    <row r="9" customHeight="1" spans="1:9">
      <c r="A9" s="12" t="s">
        <v>28</v>
      </c>
      <c r="B9" s="12" t="s">
        <v>25</v>
      </c>
      <c r="C9" s="12" t="s">
        <v>28</v>
      </c>
      <c r="D9" s="14"/>
      <c r="E9" s="14"/>
      <c r="F9" s="14"/>
      <c r="G9" s="14"/>
      <c r="H9" s="14"/>
      <c r="I9" s="14"/>
    </row>
    <row r="10" customHeight="1" spans="1:9">
      <c r="A10" s="12" t="s">
        <v>28</v>
      </c>
      <c r="B10" s="12" t="s">
        <v>6</v>
      </c>
      <c r="C10" s="12" t="s">
        <v>6</v>
      </c>
      <c r="D10" s="14"/>
      <c r="E10" s="14"/>
      <c r="F10" s="14"/>
      <c r="G10" s="14"/>
      <c r="H10" s="14"/>
      <c r="I10" s="14"/>
    </row>
    <row r="11" customHeight="1" spans="1:9">
      <c r="A11" s="12" t="s">
        <v>28</v>
      </c>
      <c r="B11" s="12" t="s">
        <v>28</v>
      </c>
      <c r="C11" s="12" t="s">
        <v>28</v>
      </c>
      <c r="D11" s="14"/>
      <c r="E11" s="14"/>
      <c r="F11" s="14"/>
      <c r="G11" s="14"/>
      <c r="H11" s="14"/>
      <c r="I11" s="14"/>
    </row>
    <row r="12" customHeight="1" spans="1:9">
      <c r="A12" s="12"/>
      <c r="B12" s="12"/>
      <c r="C12" s="12"/>
      <c r="D12" s="14"/>
      <c r="E12" s="14"/>
      <c r="F12" s="14"/>
      <c r="G12" s="14"/>
      <c r="H12" s="14"/>
      <c r="I12" s="14"/>
    </row>
    <row r="13" customHeight="1" spans="1:9">
      <c r="A13" s="12"/>
      <c r="B13" s="12"/>
      <c r="C13" s="12"/>
      <c r="D13" s="14"/>
      <c r="E13" s="14"/>
      <c r="F13" s="14"/>
      <c r="G13" s="14"/>
      <c r="H13" s="14"/>
      <c r="I13" s="14"/>
    </row>
    <row r="14" customHeight="1" spans="1:9">
      <c r="A14" s="12"/>
      <c r="B14" s="12"/>
      <c r="C14" s="12"/>
      <c r="D14" s="14"/>
      <c r="E14" s="14"/>
      <c r="F14" s="14"/>
      <c r="G14" s="14"/>
      <c r="H14" s="14"/>
      <c r="I14" s="14"/>
    </row>
    <row r="15" customHeight="1" spans="1:9">
      <c r="A15" s="12"/>
      <c r="B15" s="12"/>
      <c r="C15" s="12"/>
      <c r="D15" s="14"/>
      <c r="E15" s="14"/>
      <c r="F15" s="14"/>
      <c r="G15" s="14"/>
      <c r="H15" s="14"/>
      <c r="I15" s="14"/>
    </row>
  </sheetData>
  <mergeCells count="2">
    <mergeCell ref="A1:C1"/>
    <mergeCell ref="D1:H1"/>
  </mergeCells>
  <dataValidations count="1">
    <dataValidation type="list" allowBlank="1" showInputMessage="1" showErrorMessage="1" prompt="TESTE" sqref="D3:H11">
      <formula1>"Certain,Probable,Expected,Fifty-fifty,Uncertain,Improbable,Impossible"</formula1>
    </dataValidation>
  </dataValidation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E1002"/>
  <sheetViews>
    <sheetView workbookViewId="0">
      <selection activeCell="A1" sqref="A1"/>
    </sheetView>
  </sheetViews>
  <sheetFormatPr defaultColWidth="12.6285714285714" defaultRowHeight="15.75" customHeight="1"/>
  <cols>
    <col min="1" max="1" width="15.8761904761905" customWidth="1"/>
    <col min="5" max="5" width="8.24761904761905" customWidth="1"/>
    <col min="6" max="6" width="10.5047619047619" customWidth="1"/>
    <col min="7" max="7" width="8.5047619047619" customWidth="1"/>
    <col min="8" max="8" width="7.75238095238095" customWidth="1"/>
    <col min="9" max="12" width="8.24761904761905" customWidth="1"/>
    <col min="13" max="13" width="15" customWidth="1"/>
    <col min="14" max="14" width="9.75238095238095" customWidth="1"/>
    <col min="15" max="15" width="10.6285714285714" customWidth="1"/>
    <col min="16" max="16" width="9.5047619047619" customWidth="1"/>
    <col min="17" max="18" width="10.1333333333333" customWidth="1"/>
    <col min="19" max="19" width="10.8761904761905" customWidth="1"/>
    <col min="20" max="20" width="20.8761904761905" customWidth="1"/>
    <col min="21" max="34" width="16" customWidth="1"/>
    <col min="35" max="35" width="24" customWidth="1"/>
    <col min="36" max="36" width="15.6285714285714" customWidth="1"/>
    <col min="37" max="37" width="17" customWidth="1"/>
    <col min="38" max="38" width="13.8761904761905" customWidth="1"/>
    <col min="39" max="49" width="16.8761904761905" customWidth="1"/>
    <col min="50" max="50" width="43.1333333333333" customWidth="1"/>
    <col min="51" max="51" width="15.3809523809524" customWidth="1"/>
    <col min="52" max="52" width="16.247619047619" customWidth="1"/>
    <col min="53" max="53" width="14.247619047619" customWidth="1"/>
    <col min="54" max="64" width="15.752380952381" customWidth="1"/>
    <col min="65" max="65" width="24.5047619047619" customWidth="1"/>
    <col min="66" max="66" width="13.6285714285714" customWidth="1"/>
    <col min="67" max="67" width="14.6285714285714" customWidth="1"/>
    <col min="68" max="68" width="13.1333333333333" customWidth="1"/>
    <col min="69" max="79" width="15.3809523809524" customWidth="1"/>
    <col min="80" max="80" width="24.5047619047619" customWidth="1"/>
    <col min="81" max="81" width="16.1333333333333" customWidth="1"/>
    <col min="82" max="82" width="16.247619047619" customWidth="1"/>
    <col min="83" max="83" width="16.1333333333333" customWidth="1"/>
    <col min="84" max="94" width="16.6285714285714" customWidth="1"/>
    <col min="95" max="95" width="23.8761904761905" customWidth="1"/>
    <col min="96" max="96" width="15.5047619047619" customWidth="1"/>
    <col min="97" max="97" width="15.8761904761905" customWidth="1"/>
    <col min="98" max="98" width="15.3809523809524" customWidth="1"/>
    <col min="99" max="109" width="16.5047619047619" customWidth="1"/>
    <col min="110" max="110" width="24" customWidth="1"/>
    <col min="111" max="111" width="15.8761904761905" customWidth="1"/>
    <col min="112" max="112" width="15.3809523809524" customWidth="1"/>
    <col min="113" max="113" width="14.3809523809524" customWidth="1"/>
    <col min="114" max="124" width="13.752380952381" customWidth="1"/>
    <col min="125" max="125" width="24.3809523809524" customWidth="1"/>
    <col min="126" max="126" width="13.752380952381" customWidth="1"/>
    <col min="127" max="127" width="15.752380952381" customWidth="1"/>
    <col min="128" max="128" width="12.5047619047619" customWidth="1"/>
    <col min="129" max="129" width="14.752380952381" customWidth="1"/>
    <col min="141" max="141" width="15.5047619047619" customWidth="1"/>
    <col min="155" max="155" width="14.752380952381" customWidth="1"/>
  </cols>
  <sheetData>
    <row r="1" spans="1:161">
      <c r="A1" s="1"/>
      <c r="B1" s="1"/>
      <c r="C1" s="3" t="s">
        <v>29</v>
      </c>
      <c r="D1" s="3"/>
      <c r="E1" s="3"/>
      <c r="F1" s="3"/>
      <c r="G1" s="3"/>
      <c r="H1" s="3"/>
      <c r="I1" s="3"/>
      <c r="J1" s="3"/>
      <c r="K1" s="3"/>
      <c r="L1" s="3"/>
      <c r="M1" s="51"/>
      <c r="N1" s="3"/>
      <c r="O1" s="3"/>
      <c r="P1" s="3"/>
      <c r="Q1" s="3"/>
      <c r="R1" s="3"/>
      <c r="S1" s="3"/>
      <c r="T1" s="3"/>
      <c r="U1" s="69"/>
      <c r="V1" s="69"/>
      <c r="W1" s="69"/>
      <c r="X1" s="69"/>
      <c r="Y1" s="105"/>
      <c r="Z1" s="105"/>
      <c r="AA1" s="105"/>
      <c r="AB1" s="105"/>
      <c r="AC1" s="106"/>
      <c r="AD1" s="106"/>
      <c r="AE1" s="106"/>
      <c r="AF1" s="106"/>
      <c r="AG1" s="111"/>
      <c r="AH1" s="111"/>
      <c r="AI1" s="3"/>
      <c r="AJ1" s="69"/>
      <c r="AK1" s="69"/>
      <c r="AL1" s="69"/>
      <c r="AM1" s="69"/>
      <c r="AN1" s="105"/>
      <c r="AO1" s="105"/>
      <c r="AP1" s="105"/>
      <c r="AQ1" s="105"/>
      <c r="AR1" s="106"/>
      <c r="AS1" s="106"/>
      <c r="AT1" s="106"/>
      <c r="AU1" s="106"/>
      <c r="AV1" s="111"/>
      <c r="AW1" s="111"/>
      <c r="AX1" s="3"/>
      <c r="AY1" s="69"/>
      <c r="AZ1" s="69"/>
      <c r="BA1" s="69"/>
      <c r="BB1" s="69"/>
      <c r="BC1" s="105"/>
      <c r="BD1" s="105"/>
      <c r="BE1" s="105"/>
      <c r="BF1" s="105"/>
      <c r="BG1" s="106"/>
      <c r="BH1" s="106"/>
      <c r="BI1" s="106"/>
      <c r="BJ1" s="106"/>
      <c r="BK1" s="111"/>
      <c r="BL1" s="111"/>
      <c r="BM1" s="83"/>
      <c r="BN1" s="69"/>
      <c r="BO1" s="69"/>
      <c r="BP1" s="69"/>
      <c r="BQ1" s="69"/>
      <c r="BR1" s="105"/>
      <c r="BS1" s="105"/>
      <c r="BT1" s="105"/>
      <c r="BU1" s="105"/>
      <c r="BV1" s="106"/>
      <c r="BW1" s="106"/>
      <c r="BX1" s="106"/>
      <c r="BY1" s="106"/>
      <c r="BZ1" s="111"/>
      <c r="CA1" s="111"/>
      <c r="CB1" s="83"/>
      <c r="CC1" s="69"/>
      <c r="CD1" s="69"/>
      <c r="CE1" s="69"/>
      <c r="CF1" s="69"/>
      <c r="CG1" s="105"/>
      <c r="CH1" s="105"/>
      <c r="CI1" s="105"/>
      <c r="CJ1" s="105"/>
      <c r="CK1" s="106"/>
      <c r="CL1" s="106"/>
      <c r="CM1" s="106"/>
      <c r="CN1" s="106"/>
      <c r="CO1" s="111"/>
      <c r="CP1" s="111"/>
      <c r="CQ1" s="83"/>
      <c r="CR1" s="69"/>
      <c r="CS1" s="69"/>
      <c r="CT1" s="69"/>
      <c r="CU1" s="69"/>
      <c r="CV1" s="105"/>
      <c r="CW1" s="105"/>
      <c r="CX1" s="105"/>
      <c r="CY1" s="105"/>
      <c r="CZ1" s="106"/>
      <c r="DA1" s="106"/>
      <c r="DB1" s="106"/>
      <c r="DC1" s="106"/>
      <c r="DD1" s="111"/>
      <c r="DE1" s="111"/>
      <c r="DF1" s="88"/>
      <c r="DG1" s="69"/>
      <c r="DH1" s="69"/>
      <c r="DI1" s="69"/>
      <c r="DJ1" s="69"/>
      <c r="DK1" s="105"/>
      <c r="DL1" s="105"/>
      <c r="DM1" s="105"/>
      <c r="DN1" s="105"/>
      <c r="DO1" s="106"/>
      <c r="DP1" s="106"/>
      <c r="DQ1" s="106"/>
      <c r="DR1" s="106"/>
      <c r="DS1" s="111"/>
      <c r="DT1" s="111"/>
      <c r="DU1" s="88"/>
      <c r="DV1" s="69"/>
      <c r="DW1" s="69"/>
      <c r="DX1" s="69"/>
      <c r="DY1" s="69"/>
      <c r="DZ1" s="109"/>
      <c r="EA1" s="109"/>
      <c r="EB1" s="109"/>
      <c r="EC1" s="109"/>
      <c r="ED1" s="106"/>
      <c r="EE1" s="106"/>
      <c r="EF1" s="106"/>
      <c r="EG1" s="106"/>
      <c r="EH1" s="111"/>
      <c r="EI1" s="111"/>
      <c r="EJ1" s="89"/>
      <c r="EK1" s="116"/>
      <c r="EL1" s="111"/>
      <c r="EM1" s="111"/>
      <c r="EN1" s="111"/>
      <c r="EO1" s="3"/>
      <c r="EP1" s="3"/>
      <c r="EQ1" s="3"/>
      <c r="ER1" s="69"/>
      <c r="ES1" s="69"/>
      <c r="ET1" s="69"/>
      <c r="EU1" s="69"/>
      <c r="EV1" s="109"/>
      <c r="EW1" s="109"/>
      <c r="EX1" s="109"/>
      <c r="EY1" s="109"/>
      <c r="EZ1" s="106"/>
      <c r="FA1" s="106"/>
      <c r="FB1" s="106"/>
      <c r="FC1" s="106"/>
      <c r="FD1" s="111"/>
      <c r="FE1" s="111"/>
    </row>
    <row r="2" spans="1:161">
      <c r="A2" s="1" t="s">
        <v>0</v>
      </c>
      <c r="C2" s="1" t="s">
        <v>30</v>
      </c>
      <c r="D2" s="1" t="s">
        <v>31</v>
      </c>
      <c r="E2" s="1" t="s">
        <v>32</v>
      </c>
      <c r="F2" s="3"/>
      <c r="G2" s="3"/>
      <c r="H2" s="3"/>
      <c r="I2" s="3"/>
      <c r="J2" s="3"/>
      <c r="K2" s="3"/>
      <c r="L2" s="3"/>
      <c r="M2" s="51"/>
      <c r="N2" s="3"/>
      <c r="O2" s="52"/>
      <c r="P2" s="52"/>
      <c r="Q2" s="53"/>
      <c r="R2" s="53"/>
      <c r="S2" s="53"/>
      <c r="T2" s="70"/>
      <c r="U2" s="71"/>
      <c r="V2" s="71"/>
      <c r="W2" s="71"/>
      <c r="X2" s="71"/>
      <c r="Y2" s="107"/>
      <c r="Z2" s="107"/>
      <c r="AA2" s="107"/>
      <c r="AB2" s="107"/>
      <c r="AC2" s="108"/>
      <c r="AD2" s="108"/>
      <c r="AE2" s="108"/>
      <c r="AF2" s="108"/>
      <c r="AG2" s="112"/>
      <c r="AH2" s="112"/>
      <c r="AI2" s="70"/>
      <c r="AJ2" s="71"/>
      <c r="AK2" s="71"/>
      <c r="AL2" s="71"/>
      <c r="AM2" s="71"/>
      <c r="AN2" s="107"/>
      <c r="AO2" s="107"/>
      <c r="AP2" s="107"/>
      <c r="AQ2" s="107"/>
      <c r="AR2" s="108"/>
      <c r="AS2" s="108"/>
      <c r="AT2" s="108"/>
      <c r="AU2" s="108"/>
      <c r="AV2" s="112"/>
      <c r="AW2" s="112"/>
      <c r="AX2" s="70"/>
      <c r="AY2" s="71"/>
      <c r="AZ2" s="71"/>
      <c r="BA2" s="71"/>
      <c r="BB2" s="71"/>
      <c r="BC2" s="107"/>
      <c r="BD2" s="107"/>
      <c r="BE2" s="107"/>
      <c r="BF2" s="107"/>
      <c r="BG2" s="108"/>
      <c r="BH2" s="108"/>
      <c r="BI2" s="108"/>
      <c r="BJ2" s="108"/>
      <c r="BK2" s="112"/>
      <c r="BL2" s="112"/>
      <c r="BM2" s="83"/>
      <c r="BN2" s="71"/>
      <c r="BO2" s="71"/>
      <c r="BP2" s="71"/>
      <c r="BQ2" s="71"/>
      <c r="BR2" s="107"/>
      <c r="BS2" s="107"/>
      <c r="BT2" s="107"/>
      <c r="BU2" s="107"/>
      <c r="BV2" s="108"/>
      <c r="BW2" s="108"/>
      <c r="BX2" s="108"/>
      <c r="BY2" s="108"/>
      <c r="BZ2" s="112"/>
      <c r="CA2" s="112"/>
      <c r="CB2" s="83"/>
      <c r="CC2" s="71"/>
      <c r="CD2" s="71"/>
      <c r="CE2" s="71"/>
      <c r="CF2" s="71"/>
      <c r="CG2" s="107"/>
      <c r="CH2" s="107"/>
      <c r="CI2" s="107"/>
      <c r="CJ2" s="107"/>
      <c r="CK2" s="108"/>
      <c r="CL2" s="108"/>
      <c r="CM2" s="108"/>
      <c r="CN2" s="108"/>
      <c r="CO2" s="112"/>
      <c r="CP2" s="112"/>
      <c r="CQ2" s="83"/>
      <c r="CR2" s="71"/>
      <c r="CS2" s="71"/>
      <c r="CT2" s="71"/>
      <c r="CU2" s="71"/>
      <c r="CV2" s="107"/>
      <c r="CW2" s="107"/>
      <c r="CX2" s="107"/>
      <c r="CY2" s="107"/>
      <c r="CZ2" s="108"/>
      <c r="DA2" s="108"/>
      <c r="DB2" s="108"/>
      <c r="DC2" s="108"/>
      <c r="DD2" s="112"/>
      <c r="DE2" s="112"/>
      <c r="DF2" s="88"/>
      <c r="DG2" s="71"/>
      <c r="DH2" s="71"/>
      <c r="DI2" s="71"/>
      <c r="DJ2" s="71"/>
      <c r="DK2" s="107"/>
      <c r="DL2" s="107"/>
      <c r="DM2" s="107"/>
      <c r="DN2" s="107"/>
      <c r="DO2" s="108"/>
      <c r="DP2" s="108"/>
      <c r="DQ2" s="108"/>
      <c r="DR2" s="108"/>
      <c r="DS2" s="112"/>
      <c r="DT2" s="112"/>
      <c r="DU2" s="88"/>
      <c r="DV2" s="71"/>
      <c r="DW2" s="71"/>
      <c r="DX2" s="71"/>
      <c r="DY2" s="71"/>
      <c r="DZ2" s="107"/>
      <c r="EA2" s="107"/>
      <c r="EB2" s="107"/>
      <c r="EC2" s="107"/>
      <c r="ED2" s="108"/>
      <c r="EE2" s="108"/>
      <c r="EF2" s="108"/>
      <c r="EG2" s="108"/>
      <c r="EH2" s="112"/>
      <c r="EI2" s="112"/>
      <c r="EJ2" s="89"/>
      <c r="EK2" s="117"/>
      <c r="EL2" s="112"/>
      <c r="EM2" s="112"/>
      <c r="EN2" s="112"/>
      <c r="EO2" s="70"/>
      <c r="EP2" s="70"/>
      <c r="EQ2" s="70"/>
      <c r="ER2" s="71"/>
      <c r="ES2" s="71"/>
      <c r="ET2" s="71"/>
      <c r="EU2" s="71"/>
      <c r="EV2" s="107"/>
      <c r="EW2" s="107"/>
      <c r="EX2" s="107"/>
      <c r="EY2" s="107"/>
      <c r="EZ2" s="108"/>
      <c r="FA2" s="108"/>
      <c r="FB2" s="108"/>
      <c r="FC2" s="108"/>
      <c r="FD2" s="112"/>
      <c r="FE2" s="112"/>
    </row>
    <row r="3" ht="16.5" customHeight="1" spans="1:161">
      <c r="A3" s="1" t="s">
        <v>3</v>
      </c>
      <c r="B3" s="34" t="s">
        <v>33</v>
      </c>
      <c r="C3" s="1" t="s">
        <v>34</v>
      </c>
      <c r="F3" s="1"/>
      <c r="G3" s="1" t="s">
        <v>35</v>
      </c>
      <c r="L3" s="1"/>
      <c r="M3" s="54"/>
      <c r="N3" s="1"/>
      <c r="O3" s="1"/>
      <c r="P3" s="1"/>
      <c r="Q3" s="1"/>
      <c r="R3" s="1"/>
      <c r="S3" s="1"/>
      <c r="T3" s="72" t="s">
        <v>36</v>
      </c>
      <c r="U3" s="78" t="s">
        <v>37</v>
      </c>
      <c r="Y3" s="109" t="s">
        <v>38</v>
      </c>
      <c r="AC3" s="110" t="s">
        <v>39</v>
      </c>
      <c r="AG3" s="113"/>
      <c r="AH3" s="113"/>
      <c r="AI3" s="72" t="s">
        <v>40</v>
      </c>
      <c r="AJ3" s="78" t="s">
        <v>37</v>
      </c>
      <c r="AN3" s="109" t="s">
        <v>38</v>
      </c>
      <c r="AR3" s="110" t="s">
        <v>39</v>
      </c>
      <c r="AV3" s="113"/>
      <c r="AW3" s="113"/>
      <c r="AX3" s="84"/>
      <c r="AY3" s="78" t="s">
        <v>37</v>
      </c>
      <c r="BC3" s="109" t="s">
        <v>38</v>
      </c>
      <c r="BG3" s="110" t="s">
        <v>39</v>
      </c>
      <c r="BK3" s="113"/>
      <c r="BL3" s="113"/>
      <c r="BM3" s="83"/>
      <c r="BN3" s="78" t="s">
        <v>37</v>
      </c>
      <c r="BR3" s="109" t="s">
        <v>38</v>
      </c>
      <c r="BV3" s="110" t="s">
        <v>39</v>
      </c>
      <c r="BZ3" s="113"/>
      <c r="CA3" s="113"/>
      <c r="CB3" s="83"/>
      <c r="CC3" s="78" t="s">
        <v>37</v>
      </c>
      <c r="CG3" s="109" t="s">
        <v>38</v>
      </c>
      <c r="CK3" s="110" t="s">
        <v>39</v>
      </c>
      <c r="CO3" s="113"/>
      <c r="CP3" s="113"/>
      <c r="CQ3" s="83"/>
      <c r="CR3" s="78" t="s">
        <v>37</v>
      </c>
      <c r="CV3" s="109" t="s">
        <v>38</v>
      </c>
      <c r="CZ3" s="110" t="s">
        <v>39</v>
      </c>
      <c r="DD3" s="113"/>
      <c r="DE3" s="113"/>
      <c r="DF3" s="88"/>
      <c r="DG3" s="78" t="s">
        <v>37</v>
      </c>
      <c r="DK3" s="109" t="s">
        <v>38</v>
      </c>
      <c r="DO3" s="110" t="s">
        <v>39</v>
      </c>
      <c r="DS3" s="113"/>
      <c r="DT3" s="113"/>
      <c r="DU3" s="88"/>
      <c r="DV3" s="78" t="s">
        <v>37</v>
      </c>
      <c r="DZ3" s="109" t="s">
        <v>38</v>
      </c>
      <c r="ED3" s="110" t="s">
        <v>39</v>
      </c>
      <c r="EH3" s="113"/>
      <c r="EI3" s="113"/>
      <c r="EJ3" s="92" t="s">
        <v>41</v>
      </c>
      <c r="EL3" s="113"/>
      <c r="EM3" s="113"/>
      <c r="EN3" s="113"/>
      <c r="EO3" s="73"/>
      <c r="EP3" s="73"/>
      <c r="EQ3" s="73"/>
      <c r="ER3" s="78" t="s">
        <v>37</v>
      </c>
      <c r="EV3" s="109" t="s">
        <v>38</v>
      </c>
      <c r="EZ3" s="110" t="s">
        <v>39</v>
      </c>
      <c r="FD3" s="113"/>
      <c r="FE3" s="113"/>
    </row>
    <row r="4" spans="1:161">
      <c r="A4" s="6" t="s">
        <v>25</v>
      </c>
      <c r="B4" s="35">
        <v>0.1</v>
      </c>
      <c r="C4" s="1" t="s">
        <v>30</v>
      </c>
      <c r="D4" s="1" t="s">
        <v>31</v>
      </c>
      <c r="E4" s="1" t="s">
        <v>32</v>
      </c>
      <c r="F4" s="36" t="s">
        <v>42</v>
      </c>
      <c r="G4" s="37" t="s">
        <v>25</v>
      </c>
      <c r="H4" s="37" t="s">
        <v>26</v>
      </c>
      <c r="I4" s="37" t="s">
        <v>6</v>
      </c>
      <c r="J4" s="37" t="s">
        <v>27</v>
      </c>
      <c r="K4" s="37" t="s">
        <v>28</v>
      </c>
      <c r="L4" s="101" t="s">
        <v>42</v>
      </c>
      <c r="M4" s="55" t="s">
        <v>43</v>
      </c>
      <c r="N4" s="56" t="s">
        <v>44</v>
      </c>
      <c r="O4" s="36" t="s">
        <v>45</v>
      </c>
      <c r="P4" s="56" t="s">
        <v>46</v>
      </c>
      <c r="Q4" s="36" t="s">
        <v>47</v>
      </c>
      <c r="R4" s="56" t="s">
        <v>48</v>
      </c>
      <c r="S4" s="36" t="s">
        <v>49</v>
      </c>
      <c r="T4" s="73" t="s">
        <v>50</v>
      </c>
      <c r="U4" s="78" t="s">
        <v>51</v>
      </c>
      <c r="V4" s="78" t="s">
        <v>52</v>
      </c>
      <c r="W4" s="78" t="s">
        <v>53</v>
      </c>
      <c r="X4" s="78" t="s">
        <v>54</v>
      </c>
      <c r="Y4" s="109" t="s">
        <v>51</v>
      </c>
      <c r="Z4" s="109" t="s">
        <v>52</v>
      </c>
      <c r="AA4" s="109" t="s">
        <v>53</v>
      </c>
      <c r="AB4" s="109" t="s">
        <v>54</v>
      </c>
      <c r="AC4" s="110" t="s">
        <v>55</v>
      </c>
      <c r="AD4" s="110" t="s">
        <v>56</v>
      </c>
      <c r="AE4" s="110" t="s">
        <v>57</v>
      </c>
      <c r="AF4" s="110" t="s">
        <v>58</v>
      </c>
      <c r="AG4" s="113" t="s">
        <v>59</v>
      </c>
      <c r="AH4" s="113" t="s">
        <v>60</v>
      </c>
      <c r="AI4" s="73" t="s">
        <v>61</v>
      </c>
      <c r="AJ4" s="78" t="s">
        <v>51</v>
      </c>
      <c r="AK4" s="78" t="s">
        <v>52</v>
      </c>
      <c r="AL4" s="78" t="s">
        <v>53</v>
      </c>
      <c r="AM4" s="78" t="s">
        <v>54</v>
      </c>
      <c r="AN4" s="109" t="s">
        <v>51</v>
      </c>
      <c r="AO4" s="109" t="s">
        <v>52</v>
      </c>
      <c r="AP4" s="109" t="s">
        <v>53</v>
      </c>
      <c r="AQ4" s="109" t="s">
        <v>54</v>
      </c>
      <c r="AR4" s="110" t="s">
        <v>55</v>
      </c>
      <c r="AS4" s="110" t="s">
        <v>56</v>
      </c>
      <c r="AT4" s="110" t="s">
        <v>57</v>
      </c>
      <c r="AU4" s="110" t="s">
        <v>58</v>
      </c>
      <c r="AV4" s="113" t="s">
        <v>59</v>
      </c>
      <c r="AW4" s="113" t="s">
        <v>60</v>
      </c>
      <c r="AX4" s="73" t="s">
        <v>62</v>
      </c>
      <c r="AY4" s="78" t="s">
        <v>51</v>
      </c>
      <c r="AZ4" s="78" t="s">
        <v>52</v>
      </c>
      <c r="BA4" s="78" t="s">
        <v>53</v>
      </c>
      <c r="BB4" s="78" t="s">
        <v>54</v>
      </c>
      <c r="BC4" s="109" t="s">
        <v>51</v>
      </c>
      <c r="BD4" s="109" t="s">
        <v>52</v>
      </c>
      <c r="BE4" s="109" t="s">
        <v>53</v>
      </c>
      <c r="BF4" s="109" t="s">
        <v>54</v>
      </c>
      <c r="BG4" s="110" t="s">
        <v>55</v>
      </c>
      <c r="BH4" s="110" t="s">
        <v>56</v>
      </c>
      <c r="BI4" s="110" t="s">
        <v>57</v>
      </c>
      <c r="BJ4" s="110" t="s">
        <v>58</v>
      </c>
      <c r="BK4" s="113" t="s">
        <v>59</v>
      </c>
      <c r="BL4" s="113" t="s">
        <v>60</v>
      </c>
      <c r="BM4" s="84" t="s">
        <v>63</v>
      </c>
      <c r="BN4" s="78" t="s">
        <v>51</v>
      </c>
      <c r="BO4" s="78" t="s">
        <v>52</v>
      </c>
      <c r="BP4" s="78" t="s">
        <v>53</v>
      </c>
      <c r="BQ4" s="78" t="s">
        <v>54</v>
      </c>
      <c r="BR4" s="109" t="s">
        <v>51</v>
      </c>
      <c r="BS4" s="109" t="s">
        <v>52</v>
      </c>
      <c r="BT4" s="109" t="s">
        <v>53</v>
      </c>
      <c r="BU4" s="109" t="s">
        <v>54</v>
      </c>
      <c r="BV4" s="110" t="s">
        <v>55</v>
      </c>
      <c r="BW4" s="110" t="s">
        <v>56</v>
      </c>
      <c r="BX4" s="110" t="s">
        <v>57</v>
      </c>
      <c r="BY4" s="110" t="s">
        <v>58</v>
      </c>
      <c r="BZ4" s="113" t="s">
        <v>59</v>
      </c>
      <c r="CA4" s="113" t="s">
        <v>60</v>
      </c>
      <c r="CB4" s="84" t="s">
        <v>64</v>
      </c>
      <c r="CC4" s="78" t="s">
        <v>51</v>
      </c>
      <c r="CD4" s="78" t="s">
        <v>52</v>
      </c>
      <c r="CE4" s="78" t="s">
        <v>53</v>
      </c>
      <c r="CF4" s="78" t="s">
        <v>54</v>
      </c>
      <c r="CG4" s="109" t="s">
        <v>51</v>
      </c>
      <c r="CH4" s="109" t="s">
        <v>52</v>
      </c>
      <c r="CI4" s="109" t="s">
        <v>53</v>
      </c>
      <c r="CJ4" s="109" t="s">
        <v>54</v>
      </c>
      <c r="CK4" s="110" t="s">
        <v>55</v>
      </c>
      <c r="CL4" s="110" t="s">
        <v>56</v>
      </c>
      <c r="CM4" s="110" t="s">
        <v>57</v>
      </c>
      <c r="CN4" s="110" t="s">
        <v>58</v>
      </c>
      <c r="CO4" s="113" t="s">
        <v>59</v>
      </c>
      <c r="CP4" s="113" t="s">
        <v>60</v>
      </c>
      <c r="CQ4" s="84" t="s">
        <v>65</v>
      </c>
      <c r="CR4" s="78" t="s">
        <v>51</v>
      </c>
      <c r="CS4" s="78" t="s">
        <v>52</v>
      </c>
      <c r="CT4" s="78" t="s">
        <v>53</v>
      </c>
      <c r="CU4" s="78" t="s">
        <v>54</v>
      </c>
      <c r="CV4" s="109" t="s">
        <v>51</v>
      </c>
      <c r="CW4" s="109" t="s">
        <v>52</v>
      </c>
      <c r="CX4" s="109" t="s">
        <v>53</v>
      </c>
      <c r="CY4" s="109" t="s">
        <v>54</v>
      </c>
      <c r="CZ4" s="110" t="s">
        <v>55</v>
      </c>
      <c r="DA4" s="110" t="s">
        <v>56</v>
      </c>
      <c r="DB4" s="110" t="s">
        <v>57</v>
      </c>
      <c r="DC4" s="110" t="s">
        <v>58</v>
      </c>
      <c r="DD4" s="113" t="s">
        <v>59</v>
      </c>
      <c r="DE4" s="113" t="s">
        <v>60</v>
      </c>
      <c r="DF4" s="84" t="s">
        <v>66</v>
      </c>
      <c r="DG4" s="78" t="s">
        <v>51</v>
      </c>
      <c r="DH4" s="78" t="s">
        <v>52</v>
      </c>
      <c r="DI4" s="78" t="s">
        <v>53</v>
      </c>
      <c r="DJ4" s="78" t="s">
        <v>54</v>
      </c>
      <c r="DK4" s="109" t="s">
        <v>51</v>
      </c>
      <c r="DL4" s="109" t="s">
        <v>52</v>
      </c>
      <c r="DM4" s="109" t="s">
        <v>53</v>
      </c>
      <c r="DN4" s="109" t="s">
        <v>54</v>
      </c>
      <c r="DO4" s="110" t="s">
        <v>55</v>
      </c>
      <c r="DP4" s="110" t="s">
        <v>56</v>
      </c>
      <c r="DQ4" s="110" t="s">
        <v>57</v>
      </c>
      <c r="DR4" s="110" t="s">
        <v>58</v>
      </c>
      <c r="DS4" s="113" t="s">
        <v>59</v>
      </c>
      <c r="DT4" s="113" t="s">
        <v>60</v>
      </c>
      <c r="DU4" s="84" t="s">
        <v>67</v>
      </c>
      <c r="DV4" s="78" t="s">
        <v>51</v>
      </c>
      <c r="DW4" s="78" t="s">
        <v>52</v>
      </c>
      <c r="DX4" s="78" t="s">
        <v>53</v>
      </c>
      <c r="DY4" s="78" t="s">
        <v>54</v>
      </c>
      <c r="DZ4" s="109" t="s">
        <v>51</v>
      </c>
      <c r="EA4" s="109" t="s">
        <v>52</v>
      </c>
      <c r="EB4" s="109" t="s">
        <v>53</v>
      </c>
      <c r="EC4" s="109" t="s">
        <v>54</v>
      </c>
      <c r="ED4" s="110" t="s">
        <v>55</v>
      </c>
      <c r="EE4" s="110" t="s">
        <v>56</v>
      </c>
      <c r="EF4" s="110" t="s">
        <v>57</v>
      </c>
      <c r="EG4" s="110" t="s">
        <v>58</v>
      </c>
      <c r="EH4" s="113" t="s">
        <v>59</v>
      </c>
      <c r="EI4" s="113" t="s">
        <v>60</v>
      </c>
      <c r="EJ4" s="93" t="s">
        <v>68</v>
      </c>
      <c r="EL4" s="113"/>
      <c r="EM4" s="113"/>
      <c r="EN4" s="113"/>
      <c r="EO4" s="73" t="s">
        <v>69</v>
      </c>
      <c r="EQ4" s="73" t="s">
        <v>70</v>
      </c>
      <c r="ER4" s="78" t="s">
        <v>51</v>
      </c>
      <c r="ES4" s="78" t="s">
        <v>52</v>
      </c>
      <c r="ET4" s="78" t="s">
        <v>53</v>
      </c>
      <c r="EU4" s="78" t="s">
        <v>54</v>
      </c>
      <c r="EV4" s="109" t="s">
        <v>51</v>
      </c>
      <c r="EW4" s="109" t="s">
        <v>52</v>
      </c>
      <c r="EX4" s="109" t="s">
        <v>53</v>
      </c>
      <c r="EY4" s="109" t="s">
        <v>54</v>
      </c>
      <c r="EZ4" s="110" t="s">
        <v>55</v>
      </c>
      <c r="FA4" s="110" t="s">
        <v>56</v>
      </c>
      <c r="FB4" s="110" t="s">
        <v>57</v>
      </c>
      <c r="FC4" s="110" t="s">
        <v>58</v>
      </c>
      <c r="FD4" s="113" t="s">
        <v>59</v>
      </c>
      <c r="FE4" s="113" t="s">
        <v>60</v>
      </c>
    </row>
    <row r="5" ht="12.75" spans="1:161">
      <c r="A5" s="6" t="s">
        <v>26</v>
      </c>
      <c r="B5" s="35">
        <v>0.3</v>
      </c>
      <c r="C5" s="6">
        <v>100</v>
      </c>
      <c r="D5" s="6">
        <v>0</v>
      </c>
      <c r="E5" s="6">
        <v>0</v>
      </c>
      <c r="F5" s="7" t="s">
        <v>28</v>
      </c>
      <c r="G5" s="20">
        <v>0.0566037735849057</v>
      </c>
      <c r="H5" s="20">
        <v>0.0943396226415094</v>
      </c>
      <c r="I5" s="20">
        <v>0.188679245283019</v>
      </c>
      <c r="J5" s="20">
        <v>0.283018867924528</v>
      </c>
      <c r="K5" s="20">
        <v>0.377358490566038</v>
      </c>
      <c r="L5" s="102">
        <f t="shared" ref="L5:L16" si="0">IF(F5="VL",0.1,IF(F5="L",0.3,IF(F5="M",0.5,IF(F5="H",0.7,IF(F5="VH",0.9,"")))))</f>
        <v>0.9</v>
      </c>
      <c r="M5" s="60">
        <f>G5*B4+H5*B5+I5*B6+J5*B7+K5*B8</f>
        <v>0.666037735849057</v>
      </c>
      <c r="N5" s="61" t="str">
        <f>_xlfn.SWITCH(C5,"Vl",B4,"L",B5,"M",B6,"H",B7,"VH",B8,"Invalid Entry")</f>
        <v>Invalid Entry</v>
      </c>
      <c r="O5" s="62" t="str">
        <f>_xlfn.SWITCH(C5,"Vl",B12,"L",B13,"M",B14,"H",B15,"VH",B16,"Invalid Entry")</f>
        <v>Invalid Entry</v>
      </c>
      <c r="P5" s="63" t="str">
        <f>_xlfn.SWITCH(D5,"Vl",B4,"L",B5,"M",B6,"H",B7,"VH",B8,"Invalid Entry")</f>
        <v>Invalid Entry</v>
      </c>
      <c r="Q5" s="10" t="str">
        <f>_xlfn.SWITCH(D5,"Vl",B19,"L",B20,"M",B21,"H",B22,"VH",B23,"Invalid Entry")</f>
        <v>Invalid Entry</v>
      </c>
      <c r="T5" s="75" t="e">
        <f t="shared" ref="T5:T12" si="1">N5*P5</f>
        <v>#VALUE!</v>
      </c>
      <c r="U5" s="75" t="e">
        <f t="shared" ref="U5:U12" si="2">SQRT((T5-L5)^2)</f>
        <v>#VALUE!</v>
      </c>
      <c r="V5" s="75" t="e">
        <f t="shared" ref="V5:V12" si="3">ABS(T5-L5)</f>
        <v>#VALUE!</v>
      </c>
      <c r="W5" s="75" t="e">
        <f t="shared" ref="W5:W12" si="4">(T5-L5)^2</f>
        <v>#VALUE!</v>
      </c>
      <c r="X5" s="75" t="e">
        <f t="shared" ref="X5:X12" si="5">IF(ABS(T5)+ABS(L5)=0,0,ABS(T5-L5)/(ABS(T5)+ABS(L5)))</f>
        <v>#VALUE!</v>
      </c>
      <c r="Y5" s="75" t="e">
        <f t="shared" ref="Y5:Y12" si="6">SQRT((T5-M5)^2)</f>
        <v>#VALUE!</v>
      </c>
      <c r="Z5" s="75" t="e">
        <f t="shared" ref="Z5:Z12" si="7">ABS(T5-M5)</f>
        <v>#VALUE!</v>
      </c>
      <c r="AA5" s="75" t="e">
        <f t="shared" ref="AA5:AA12" si="8">(T5-M5)^2</f>
        <v>#VALUE!</v>
      </c>
      <c r="AB5" s="75" t="e">
        <f t="shared" ref="AB5:AB12" si="9">IF(ABS(T5)+ABS(M5)=0,0,ABS(T5-M5)/(ABS(T5)+ABS(M5)))</f>
        <v>#VALUE!</v>
      </c>
      <c r="AC5" s="75" t="e">
        <f t="shared" ref="AC5:AF5" si="10">(U5+Y5)/2</f>
        <v>#VALUE!</v>
      </c>
      <c r="AD5" s="75" t="e">
        <f t="shared" si="10"/>
        <v>#VALUE!</v>
      </c>
      <c r="AE5" s="75" t="e">
        <f t="shared" si="10"/>
        <v>#VALUE!</v>
      </c>
      <c r="AF5" s="75" t="e">
        <f t="shared" si="10"/>
        <v>#VALUE!</v>
      </c>
      <c r="AG5" s="75" t="e">
        <f t="shared" ref="AG5:AG12" si="11">AC5+AD5+AE5+AF5</f>
        <v>#VALUE!</v>
      </c>
      <c r="AH5" s="75" t="e">
        <f t="shared" ref="AH5:AH12" si="12">(AC5+AD5+AE5+AF5)/4</f>
        <v>#VALUE!</v>
      </c>
      <c r="AI5" s="75" t="e">
        <f t="shared" ref="AI5:AI12" si="13">N5*5*P5</f>
        <v>#VALUE!</v>
      </c>
      <c r="AJ5" s="75" t="e">
        <f t="shared" ref="AJ5:AJ12" si="14">SQRT((AI5-L5)^2)</f>
        <v>#VALUE!</v>
      </c>
      <c r="AK5" s="75" t="e">
        <f t="shared" ref="AK5:AK12" si="15">ABS(AI5-L5)</f>
        <v>#VALUE!</v>
      </c>
      <c r="AL5" s="75" t="e">
        <f t="shared" ref="AL5:AL12" si="16">(AI5-L5)^2</f>
        <v>#VALUE!</v>
      </c>
      <c r="AM5" s="75" t="e">
        <f t="shared" ref="AM5:AM12" si="17">IF(ABS(AI5)+ABS(L5)=0,0,ABS(AI5-L5)/(ABS(AI5)+ABS(L5)))</f>
        <v>#VALUE!</v>
      </c>
      <c r="AN5" s="75" t="e">
        <f t="shared" ref="AN5:AN12" si="18">SQRT((AI5-M5)^2)</f>
        <v>#VALUE!</v>
      </c>
      <c r="AO5" s="75" t="e">
        <f t="shared" ref="AO5:AO12" si="19">ABS(AI5-M5)</f>
        <v>#VALUE!</v>
      </c>
      <c r="AP5" s="75" t="e">
        <f t="shared" ref="AP5:AP12" si="20">(AI5-M5)^2</f>
        <v>#VALUE!</v>
      </c>
      <c r="AQ5" s="75" t="e">
        <f t="shared" ref="AQ5:AQ12" si="21">IF(ABS(AI5)+ABS(M5)=0,0,ABS(AI5-M5)/(ABS(AI5)+ABS(M5)))</f>
        <v>#VALUE!</v>
      </c>
      <c r="AR5" s="75" t="e">
        <f t="shared" ref="AR5:AU5" si="22">(AJ5+AN5)/2</f>
        <v>#VALUE!</v>
      </c>
      <c r="AS5" s="75" t="e">
        <f t="shared" si="22"/>
        <v>#VALUE!</v>
      </c>
      <c r="AT5" s="75" t="e">
        <f t="shared" si="22"/>
        <v>#VALUE!</v>
      </c>
      <c r="AU5" s="75" t="e">
        <f t="shared" si="22"/>
        <v>#VALUE!</v>
      </c>
      <c r="AV5" s="75" t="e">
        <f t="shared" ref="AV5:AV12" si="23">AR5+AS5+AT5+AU5</f>
        <v>#VALUE!</v>
      </c>
      <c r="AW5" s="75" t="e">
        <f t="shared" ref="AW5:AW12" si="24">(AR5+AS5+AT5+AU5)/4</f>
        <v>#VALUE!</v>
      </c>
      <c r="AX5" s="75" t="e">
        <f t="shared" ref="AX5:AX12" si="25">(N5*O5)+(P5*Q5)</f>
        <v>#VALUE!</v>
      </c>
      <c r="AY5" s="75" t="e">
        <f t="shared" ref="AY5:AY12" si="26">SQRT((AX5-L5)^2)</f>
        <v>#VALUE!</v>
      </c>
      <c r="AZ5" s="75" t="e">
        <f t="shared" ref="AZ5:AZ12" si="27">ABS(AX5-L5)</f>
        <v>#VALUE!</v>
      </c>
      <c r="BA5" s="75" t="e">
        <f t="shared" ref="BA5:BA12" si="28">(AX5-L5)^2</f>
        <v>#VALUE!</v>
      </c>
      <c r="BB5" s="75" t="e">
        <f t="shared" ref="BB5:BB12" si="29">IF(ABS(AX5)+ABS(L5)=0,0,ABS(AX5-L5)/(ABS(AX5)+ABS(L5)))</f>
        <v>#VALUE!</v>
      </c>
      <c r="BC5" s="75" t="e">
        <f t="shared" ref="BC5:BC12" si="30">SQRT((AX5-M5)^2)</f>
        <v>#VALUE!</v>
      </c>
      <c r="BD5" s="75" t="e">
        <f t="shared" ref="BD5:BD12" si="31">ABS(AX5-M5)</f>
        <v>#VALUE!</v>
      </c>
      <c r="BE5" s="75" t="e">
        <f t="shared" ref="BE5:BE12" si="32">(AX5-M5)^2</f>
        <v>#VALUE!</v>
      </c>
      <c r="BF5" s="75" t="e">
        <f t="shared" ref="BF5:BF12" si="33">IF(ABS(AX5)+ABS(M5)=0,0,ABS(AX5-M5)/(ABS(AX5)+ABS(M5)))</f>
        <v>#VALUE!</v>
      </c>
      <c r="BG5" s="75" t="e">
        <f t="shared" ref="BG5:BJ5" si="34">(AY5+BC5)/2</f>
        <v>#VALUE!</v>
      </c>
      <c r="BH5" s="75" t="e">
        <f t="shared" si="34"/>
        <v>#VALUE!</v>
      </c>
      <c r="BI5" s="75" t="e">
        <f t="shared" si="34"/>
        <v>#VALUE!</v>
      </c>
      <c r="BJ5" s="75" t="e">
        <f t="shared" si="34"/>
        <v>#VALUE!</v>
      </c>
      <c r="BK5" s="75" t="e">
        <f t="shared" ref="BK5:BK12" si="35">BG5+BH5+BI5+BJ5</f>
        <v>#VALUE!</v>
      </c>
      <c r="BL5" s="75" t="e">
        <f t="shared" ref="BL5:BL12" si="36">(BG5+BH5+BI5+BJ5)/4</f>
        <v>#VALUE!</v>
      </c>
      <c r="BM5" s="75" t="e">
        <f t="shared" ref="BM5:BM12" si="37">SQRT((N5*O5)*(P5*Q5))</f>
        <v>#VALUE!</v>
      </c>
      <c r="BN5" s="79" t="e">
        <f t="shared" ref="BN5:BN12" si="38">SQRT((BM5-L5)^2)</f>
        <v>#VALUE!</v>
      </c>
      <c r="BO5" s="79" t="e">
        <f t="shared" ref="BO5:BO12" si="39">ABS(BM5-L5)</f>
        <v>#VALUE!</v>
      </c>
      <c r="BP5" s="79" t="e">
        <f t="shared" ref="BP5:BP12" si="40">(BM5-L5)^2</f>
        <v>#VALUE!</v>
      </c>
      <c r="BQ5" s="75" t="e">
        <f t="shared" ref="BQ5:BQ12" si="41">IF(ABS(BM5)+ABS(L5)=0,0,ABS(BM5-L5)/(ABS(BM5)+ABS(L5)))</f>
        <v>#VALUE!</v>
      </c>
      <c r="BR5" s="75" t="e">
        <f t="shared" ref="BR5:BR12" si="42">SQRT((BM5-M5)^2)</f>
        <v>#VALUE!</v>
      </c>
      <c r="BS5" s="75" t="e">
        <f t="shared" ref="BS5:BS12" si="43">ABS(BM5-M5)</f>
        <v>#VALUE!</v>
      </c>
      <c r="BT5" s="75" t="e">
        <f t="shared" ref="BT5:BT12" si="44">(BM5-M5)^2</f>
        <v>#VALUE!</v>
      </c>
      <c r="BU5" s="75" t="e">
        <f t="shared" ref="BU5:BU12" si="45">IF(ABS(BM5)+ABS(M5)=0,0,ABS(BM5-M5)/(ABS(BM5)+ABS(M5)))</f>
        <v>#VALUE!</v>
      </c>
      <c r="BV5" s="75" t="e">
        <f t="shared" ref="BV5:BY5" si="46">(BN5+BR5)/2</f>
        <v>#VALUE!</v>
      </c>
      <c r="BW5" s="75" t="e">
        <f t="shared" si="46"/>
        <v>#VALUE!</v>
      </c>
      <c r="BX5" s="75" t="e">
        <f t="shared" si="46"/>
        <v>#VALUE!</v>
      </c>
      <c r="BY5" s="75" t="e">
        <f t="shared" si="46"/>
        <v>#VALUE!</v>
      </c>
      <c r="BZ5" s="75" t="e">
        <f t="shared" ref="BZ5:BZ12" si="47">BV5+BW5+BX5+BY5</f>
        <v>#VALUE!</v>
      </c>
      <c r="CA5" s="75" t="e">
        <f t="shared" ref="CA5:CA12" si="48">(BV5+BW5+BX5+BY5)/4</f>
        <v>#VALUE!</v>
      </c>
      <c r="CB5" s="75" t="e">
        <f t="shared" ref="CB5:CB12" si="49">1.95*SQRT((N5*O5)*(P5*Q5))</f>
        <v>#VALUE!</v>
      </c>
      <c r="CC5" s="86" t="e">
        <f t="shared" ref="CC5:CC12" si="50">SQRT((CB5-L5)^2)</f>
        <v>#VALUE!</v>
      </c>
      <c r="CD5" s="86" t="e">
        <f t="shared" ref="CD5:CD12" si="51">ABS(CB5-L5)</f>
        <v>#VALUE!</v>
      </c>
      <c r="CE5" s="86" t="e">
        <f t="shared" ref="CE5:CE12" si="52">(CB5-L5)^2</f>
        <v>#VALUE!</v>
      </c>
      <c r="CF5" s="86" t="e">
        <f t="shared" ref="CF5:CF12" si="53">IF(ABS(CB5)+ABS(L5)=0,0,ABS(CB5-L5)/(ABS(CB5)+ABS(L5)))</f>
        <v>#VALUE!</v>
      </c>
      <c r="CG5" s="86" t="e">
        <f t="shared" ref="CG5:CG12" si="54">SQRT((CB5-M5)^2)</f>
        <v>#VALUE!</v>
      </c>
      <c r="CH5" s="86" t="e">
        <f t="shared" ref="CH5:CH12" si="55">ABS(CB5-M5)</f>
        <v>#VALUE!</v>
      </c>
      <c r="CI5" s="86" t="e">
        <f t="shared" ref="CI5:CI12" si="56">(CB5-M5)^2</f>
        <v>#VALUE!</v>
      </c>
      <c r="CJ5" s="86" t="e">
        <f t="shared" ref="CJ5:CJ12" si="57">IF(ABS(CB5)+ABS(M5)=0,0,ABS(CB5-M5)/(ABS(CB5)+ABS(M5)))</f>
        <v>#VALUE!</v>
      </c>
      <c r="CK5" s="75" t="e">
        <f t="shared" ref="CK5:CN5" si="58">(CC5+CG5)/2</f>
        <v>#VALUE!</v>
      </c>
      <c r="CL5" s="75" t="e">
        <f t="shared" si="58"/>
        <v>#VALUE!</v>
      </c>
      <c r="CM5" s="75" t="e">
        <f t="shared" si="58"/>
        <v>#VALUE!</v>
      </c>
      <c r="CN5" s="75" t="e">
        <f t="shared" si="58"/>
        <v>#VALUE!</v>
      </c>
      <c r="CO5" s="75" t="e">
        <f t="shared" ref="CO5:CO12" si="59">CK5+CL5+CM5+CN5</f>
        <v>#VALUE!</v>
      </c>
      <c r="CP5" s="75" t="e">
        <f t="shared" ref="CP5:CP12" si="60">(CK5+CL5+CM5+CN5)/4</f>
        <v>#VALUE!</v>
      </c>
      <c r="CQ5" s="75" t="e">
        <f t="shared" ref="CQ5:CQ12" si="61">(2*(N5*O5)*(P5*Q5))/((N5*O5)+(P5*Q5))</f>
        <v>#VALUE!</v>
      </c>
      <c r="CR5" s="75" t="e">
        <f t="shared" ref="CR5:CR12" si="62">SQRT((CQ5-L5)^2)</f>
        <v>#VALUE!</v>
      </c>
      <c r="CS5" s="75" t="e">
        <f t="shared" ref="CS5:CS12" si="63">ABS(CQ5-L5)</f>
        <v>#VALUE!</v>
      </c>
      <c r="CT5" s="75" t="e">
        <f t="shared" ref="CT5:CT12" si="64">(CQ5-L5)^2</f>
        <v>#VALUE!</v>
      </c>
      <c r="CU5" s="75" t="e">
        <f t="shared" ref="CU5:CU12" si="65">IF(ABS(CQ5)+ABS(L5)=0,0,ABS(CQ5-L5)/(ABS(CQ5)+ABS(L5)))</f>
        <v>#VALUE!</v>
      </c>
      <c r="CV5" s="75" t="e">
        <f t="shared" ref="CV5:CV12" si="66">SQRT((CQ5-M5)^2)</f>
        <v>#VALUE!</v>
      </c>
      <c r="CW5" s="75" t="e">
        <f t="shared" ref="CW5:CW12" si="67">ABS(CQ5-M5)</f>
        <v>#VALUE!</v>
      </c>
      <c r="CX5" s="75" t="e">
        <f t="shared" ref="CX5:CX12" si="68">(CQ5-M5)^2</f>
        <v>#VALUE!</v>
      </c>
      <c r="CY5" s="75" t="e">
        <f t="shared" ref="CY5:CY12" si="69">IF(ABS(CQ5)+ABS(M5)=0,0,ABS(CQ5-M5)/(ABS(CQ5)+ABS(M5)))</f>
        <v>#VALUE!</v>
      </c>
      <c r="CZ5" s="75" t="e">
        <f t="shared" ref="CZ5:DC5" si="70">(CR5+CV5)/2</f>
        <v>#VALUE!</v>
      </c>
      <c r="DA5" s="75" t="e">
        <f t="shared" si="70"/>
        <v>#VALUE!</v>
      </c>
      <c r="DB5" s="75" t="e">
        <f t="shared" si="70"/>
        <v>#VALUE!</v>
      </c>
      <c r="DC5" s="75" t="e">
        <f t="shared" si="70"/>
        <v>#VALUE!</v>
      </c>
      <c r="DD5" s="75" t="e">
        <f t="shared" ref="DD5:DD12" si="71">CZ5+DA5+DB5+DC5</f>
        <v>#VALUE!</v>
      </c>
      <c r="DE5" s="75" t="e">
        <f t="shared" ref="DE5:DE12" si="72">(CZ5+DA5+DB5+DC5)/4</f>
        <v>#VALUE!</v>
      </c>
      <c r="DF5" s="75" t="e">
        <f t="shared" ref="DF5:DF12" si="73">SQRT(((N5*O5)^2+(P5*Q5)^2)/2)</f>
        <v>#VALUE!</v>
      </c>
      <c r="DG5" s="75" t="e">
        <f t="shared" ref="DG5:DG12" si="74">SQRT((DF5-L5)^2)</f>
        <v>#VALUE!</v>
      </c>
      <c r="DH5" s="75" t="e">
        <f t="shared" ref="DH5:DH12" si="75">ABS(DF5-L5)</f>
        <v>#VALUE!</v>
      </c>
      <c r="DI5" s="75" t="e">
        <f t="shared" ref="DI5:DI12" si="76">(DF5-L5)^2</f>
        <v>#VALUE!</v>
      </c>
      <c r="DJ5" s="75" t="e">
        <f t="shared" ref="DJ5:DJ12" si="77">IF(ABS(DF5)+ABS(L5)=0,0,ABS(DF5-L5)/(ABS(DF5)+ABS(L5)))</f>
        <v>#VALUE!</v>
      </c>
      <c r="DK5" s="75" t="e">
        <f t="shared" ref="DK5:DK12" si="78">SQRT((DF5-M5)^2)</f>
        <v>#VALUE!</v>
      </c>
      <c r="DL5" s="75" t="e">
        <f t="shared" ref="DL5:DL12" si="79">ABS(DF5-M5)</f>
        <v>#VALUE!</v>
      </c>
      <c r="DM5" s="75" t="e">
        <f t="shared" ref="DM5:DM12" si="80">(DF5-M5)^2</f>
        <v>#VALUE!</v>
      </c>
      <c r="DN5" s="75" t="e">
        <f t="shared" ref="DN5:DN12" si="81">IF(ABS(DF5)+ABS(M5)=0,0,ABS(DF5-M5)/(ABS(DF5)+ABS(M5)))</f>
        <v>#VALUE!</v>
      </c>
      <c r="DO5" s="75" t="e">
        <f t="shared" ref="DO5:DR5" si="82">(DG5+DK5)/2</f>
        <v>#VALUE!</v>
      </c>
      <c r="DP5" s="75" t="e">
        <f t="shared" si="82"/>
        <v>#VALUE!</v>
      </c>
      <c r="DQ5" s="75" t="e">
        <f t="shared" si="82"/>
        <v>#VALUE!</v>
      </c>
      <c r="DR5" s="75" t="e">
        <f t="shared" si="82"/>
        <v>#VALUE!</v>
      </c>
      <c r="DS5" s="75" t="e">
        <f t="shared" ref="DS5:DS12" si="83">DO5+DP5+DQ5+DR5</f>
        <v>#VALUE!</v>
      </c>
      <c r="DT5" s="75" t="e">
        <f t="shared" ref="DT5:DT12" si="84">(DO5+DP5+DQ5+DR5)/4</f>
        <v>#VALUE!</v>
      </c>
      <c r="DU5" s="75" t="e">
        <f t="shared" ref="DU5:DU12" si="85">LN(1+(N5*O5)*(P5*Q5))</f>
        <v>#VALUE!</v>
      </c>
      <c r="DV5" s="115" t="e">
        <f t="shared" ref="DV5:DV12" si="86">SQRT((DU5-L5)^2)</f>
        <v>#VALUE!</v>
      </c>
      <c r="DW5" s="115" t="e">
        <f t="shared" ref="DW5:DW12" si="87">ABS(DU5-L5)</f>
        <v>#VALUE!</v>
      </c>
      <c r="DX5" s="115" t="e">
        <f t="shared" ref="DX5:DX12" si="88">(DU5-L5)^2</f>
        <v>#VALUE!</v>
      </c>
      <c r="DY5" s="115" t="e">
        <f t="shared" ref="DY5:DY12" si="89">IF(ABS(DU5)+ABS(L5)=0,0,ABS(DU5-L5)/(ABS(DU5)+ABS(L5)))</f>
        <v>#VALUE!</v>
      </c>
      <c r="DZ5" s="75" t="e">
        <f t="shared" ref="DZ5:DZ12" si="90">SQRT((DU5-M5)^2)</f>
        <v>#VALUE!</v>
      </c>
      <c r="EA5" s="75" t="e">
        <f t="shared" ref="EA5:EA12" si="91">ABS(DU5-M5)</f>
        <v>#VALUE!</v>
      </c>
      <c r="EB5" s="75" t="e">
        <f t="shared" ref="EB5:EB12" si="92">(DU5-M5)^2</f>
        <v>#VALUE!</v>
      </c>
      <c r="EC5" s="75" t="e">
        <f t="shared" ref="EC5:EC12" si="93">IF(ABS(DU5)+ABS(M5)=0,0,ABS(DU5-M5)/(ABS(DU5)+ABS(M5)))</f>
        <v>#VALUE!</v>
      </c>
      <c r="ED5" s="75" t="e">
        <f t="shared" ref="ED5:EG5" si="94">(DV5+DZ5)/2</f>
        <v>#VALUE!</v>
      </c>
      <c r="EE5" s="75" t="e">
        <f t="shared" si="94"/>
        <v>#VALUE!</v>
      </c>
      <c r="EF5" s="75" t="e">
        <f t="shared" si="94"/>
        <v>#VALUE!</v>
      </c>
      <c r="EG5" s="75" t="e">
        <f t="shared" si="94"/>
        <v>#VALUE!</v>
      </c>
      <c r="EH5" s="75" t="e">
        <f t="shared" ref="EH5:EH12" si="95">ED5+EE5+EF5+EG5</f>
        <v>#VALUE!</v>
      </c>
      <c r="EI5" s="75" t="e">
        <f t="shared" ref="EI5:EI12" si="96">(ED5+EE5+EF5+EG5)/4</f>
        <v>#VALUE!</v>
      </c>
      <c r="EJ5" s="75" t="e">
        <f>IF(AND(N5&lt;=0.2,P5&gt;=0.8),0.05*N5+0.95*P5,IF(AND(N5&gt;=0.8,P5&lt;=0.2),0.05*N5+0.95*P5,0.5*N5+0.5*P5))</f>
        <v>#VALUE!</v>
      </c>
      <c r="EK5" s="75" t="e">
        <f t="shared" ref="EK5:EK6" si="97">0.3*(N5^2)+0.3*(P5^2)+0.4*(N5*P5)</f>
        <v>#VALUE!</v>
      </c>
      <c r="EL5" s="75" t="e">
        <f>IF(AND(N5&lt;=0.2,P5&gt;=0.8),0.03*N5+0.97*P5,IF(AND(N5&gt;=0.8,P5&lt;=0.2),0.05*N5+0.95*P5,0.5*N5+0.5*P5))</f>
        <v>#VALUE!</v>
      </c>
      <c r="EM5" s="75" t="e">
        <f>IF(AND(N5&lt;=0.2,P5&gt;=0.8),0.04*N5+0.96*P5,IF(AND(N5&gt;=0.8,P5&lt;=0.2),0.02*N5+0.98*P5,0.5*N5+0.5*P5))</f>
        <v>#VALUE!</v>
      </c>
      <c r="EN5" s="75" t="e">
        <f>IF(AND(N5&lt;=0.2,P5&gt;=0.8),0.01*N5+0.99*P5,IF(AND(N5&gt;=0.8,P5&lt;=0.2),0.07*N5+0.93*P5,0.5*N5+0.5*P5))</f>
        <v>#VALUE!</v>
      </c>
      <c r="EO5" s="80">
        <v>0.1</v>
      </c>
      <c r="EP5" s="80">
        <v>0.9</v>
      </c>
      <c r="EQ5" s="80">
        <v>0.25</v>
      </c>
      <c r="ER5" s="75">
        <f t="shared" ref="ER5:ER12" si="98">SQRT((EQ5-L5)^2)</f>
        <v>0.65</v>
      </c>
      <c r="ES5" s="115">
        <f t="shared" ref="ES5:ES12" si="99">ABS(EQ5-L5)</f>
        <v>0.65</v>
      </c>
      <c r="ET5" s="115">
        <f t="shared" ref="ET5:ET12" si="100">(EQ5-L5)^2</f>
        <v>0.4225</v>
      </c>
      <c r="EU5" s="115">
        <f t="shared" ref="EU5:EU12" si="101">IF(ABS(EQ5)+ABS(L5)=0,0,ABS(EQ5-L5)/(ABS(EQ5)+ABS(L5)))</f>
        <v>0.565217391304348</v>
      </c>
      <c r="EV5" s="75">
        <f t="shared" ref="EV5:EV12" si="102">SQRT((EQ5-M5)^2)</f>
        <v>0.416037735849057</v>
      </c>
      <c r="EW5" s="75">
        <f t="shared" ref="EW5:EW12" si="103">ABS(EQ5-M5)</f>
        <v>0.416037735849057</v>
      </c>
      <c r="EX5" s="75">
        <f t="shared" ref="EX5:EX12" si="104">(EQ5-M5)^2</f>
        <v>0.173087397650409</v>
      </c>
      <c r="EY5" s="75">
        <f t="shared" ref="EY5:EY12" si="105">IF(ABS(EQ5)+ABS(M5)=0,0,ABS(EQ5-M5)/(ABS(EQ5)+ABS(M5)))</f>
        <v>0.454170957775489</v>
      </c>
      <c r="EZ5" s="75">
        <f t="shared" ref="EZ5:FC5" si="106">(ER5+EV5)/2</f>
        <v>0.533018867924528</v>
      </c>
      <c r="FA5" s="75">
        <f t="shared" si="106"/>
        <v>0.533018867924528</v>
      </c>
      <c r="FB5" s="75">
        <f t="shared" si="106"/>
        <v>0.297793698825205</v>
      </c>
      <c r="FC5" s="75">
        <f t="shared" si="106"/>
        <v>0.509694174539918</v>
      </c>
      <c r="FD5" s="118">
        <f>EZ5+FA5+FB5+FC5</f>
        <v>1.87352560921418</v>
      </c>
      <c r="FE5" s="75">
        <f t="shared" ref="FE5:FE12" si="107">(EZ5+FA5+FB5+FC5)/4</f>
        <v>0.468381402303545</v>
      </c>
    </row>
    <row r="6" ht="12.75" spans="1:161">
      <c r="A6" s="6" t="s">
        <v>6</v>
      </c>
      <c r="B6" s="35">
        <v>0.5</v>
      </c>
      <c r="C6" s="6">
        <v>75</v>
      </c>
      <c r="D6" s="6">
        <v>25</v>
      </c>
      <c r="E6" s="6">
        <v>0</v>
      </c>
      <c r="F6" s="7" t="s">
        <v>27</v>
      </c>
      <c r="G6" s="20">
        <v>0.06</v>
      </c>
      <c r="H6" s="20">
        <v>0.2</v>
      </c>
      <c r="I6" s="20">
        <v>0.3</v>
      </c>
      <c r="J6" s="20">
        <v>0.34</v>
      </c>
      <c r="K6" s="20">
        <v>0.1</v>
      </c>
      <c r="L6" s="102">
        <f t="shared" si="0"/>
        <v>0.7</v>
      </c>
      <c r="M6" s="60">
        <f>G6*B4+H6*B5+I6*B6+J6*B7+K6*B8</f>
        <v>0.544</v>
      </c>
      <c r="N6" s="61" t="str">
        <f>_xlfn.SWITCH(C6,"Vl",B4,"L",B5,"M",B6,"H",B7,"VH",B8,"Invalid Entry")</f>
        <v>Invalid Entry</v>
      </c>
      <c r="O6" s="62" t="str">
        <f>_xlfn.SWITCH(C6,"Vl",B12,"L",B13,"M",B14,"H",B15,"VH",B16,"Invalid Entry")</f>
        <v>Invalid Entry</v>
      </c>
      <c r="P6" s="63" t="str">
        <f>_xlfn.SWITCH(D6,"Vl",B4,"L",B5,"M",B6,"H",B7,"VH",B8,"Invalid Entry")</f>
        <v>Invalid Entry</v>
      </c>
      <c r="Q6" s="10" t="str">
        <f>_xlfn.SWITCH(D6,"Vl",B19,"L",B20,"M",B21,"H",B22,"VH",B23,"Invalid Entry")</f>
        <v>Invalid Entry</v>
      </c>
      <c r="T6" s="75" t="e">
        <f t="shared" si="1"/>
        <v>#VALUE!</v>
      </c>
      <c r="U6" s="75" t="e">
        <f t="shared" si="2"/>
        <v>#VALUE!</v>
      </c>
      <c r="V6" s="75" t="e">
        <f t="shared" si="3"/>
        <v>#VALUE!</v>
      </c>
      <c r="W6" s="75" t="e">
        <f t="shared" si="4"/>
        <v>#VALUE!</v>
      </c>
      <c r="X6" s="75" t="e">
        <f t="shared" si="5"/>
        <v>#VALUE!</v>
      </c>
      <c r="Y6" s="75" t="e">
        <f t="shared" si="6"/>
        <v>#VALUE!</v>
      </c>
      <c r="Z6" s="75" t="e">
        <f t="shared" si="7"/>
        <v>#VALUE!</v>
      </c>
      <c r="AA6" s="75" t="e">
        <f t="shared" si="8"/>
        <v>#VALUE!</v>
      </c>
      <c r="AB6" s="75" t="e">
        <f t="shared" si="9"/>
        <v>#VALUE!</v>
      </c>
      <c r="AC6" s="75" t="e">
        <f t="shared" ref="AC6:AF6" si="108">(U6+Y6)/2</f>
        <v>#VALUE!</v>
      </c>
      <c r="AD6" s="75" t="e">
        <f t="shared" si="108"/>
        <v>#VALUE!</v>
      </c>
      <c r="AE6" s="75" t="e">
        <f t="shared" si="108"/>
        <v>#VALUE!</v>
      </c>
      <c r="AF6" s="75" t="e">
        <f t="shared" si="108"/>
        <v>#VALUE!</v>
      </c>
      <c r="AG6" s="75" t="e">
        <f t="shared" si="11"/>
        <v>#VALUE!</v>
      </c>
      <c r="AH6" s="75" t="e">
        <f t="shared" si="12"/>
        <v>#VALUE!</v>
      </c>
      <c r="AI6" s="75" t="e">
        <f t="shared" si="13"/>
        <v>#VALUE!</v>
      </c>
      <c r="AJ6" s="75" t="e">
        <f t="shared" si="14"/>
        <v>#VALUE!</v>
      </c>
      <c r="AK6" s="75" t="e">
        <f t="shared" si="15"/>
        <v>#VALUE!</v>
      </c>
      <c r="AL6" s="75" t="e">
        <f t="shared" si="16"/>
        <v>#VALUE!</v>
      </c>
      <c r="AM6" s="75" t="e">
        <f t="shared" si="17"/>
        <v>#VALUE!</v>
      </c>
      <c r="AN6" s="75" t="e">
        <f t="shared" si="18"/>
        <v>#VALUE!</v>
      </c>
      <c r="AO6" s="75" t="e">
        <f t="shared" si="19"/>
        <v>#VALUE!</v>
      </c>
      <c r="AP6" s="75" t="e">
        <f t="shared" si="20"/>
        <v>#VALUE!</v>
      </c>
      <c r="AQ6" s="75" t="e">
        <f t="shared" si="21"/>
        <v>#VALUE!</v>
      </c>
      <c r="AR6" s="75" t="e">
        <f t="shared" ref="AR6:AU6" si="109">(AJ6+AN6)/2</f>
        <v>#VALUE!</v>
      </c>
      <c r="AS6" s="75" t="e">
        <f t="shared" si="109"/>
        <v>#VALUE!</v>
      </c>
      <c r="AT6" s="75" t="e">
        <f t="shared" si="109"/>
        <v>#VALUE!</v>
      </c>
      <c r="AU6" s="75" t="e">
        <f t="shared" si="109"/>
        <v>#VALUE!</v>
      </c>
      <c r="AV6" s="75" t="e">
        <f t="shared" si="23"/>
        <v>#VALUE!</v>
      </c>
      <c r="AW6" s="75" t="e">
        <f t="shared" si="24"/>
        <v>#VALUE!</v>
      </c>
      <c r="AX6" s="75" t="e">
        <f t="shared" si="25"/>
        <v>#VALUE!</v>
      </c>
      <c r="AY6" s="75" t="e">
        <f t="shared" si="26"/>
        <v>#VALUE!</v>
      </c>
      <c r="AZ6" s="75" t="e">
        <f t="shared" si="27"/>
        <v>#VALUE!</v>
      </c>
      <c r="BA6" s="75" t="e">
        <f t="shared" si="28"/>
        <v>#VALUE!</v>
      </c>
      <c r="BB6" s="75" t="e">
        <f t="shared" si="29"/>
        <v>#VALUE!</v>
      </c>
      <c r="BC6" s="75" t="e">
        <f t="shared" si="30"/>
        <v>#VALUE!</v>
      </c>
      <c r="BD6" s="75" t="e">
        <f t="shared" si="31"/>
        <v>#VALUE!</v>
      </c>
      <c r="BE6" s="75" t="e">
        <f t="shared" si="32"/>
        <v>#VALUE!</v>
      </c>
      <c r="BF6" s="75" t="e">
        <f t="shared" si="33"/>
        <v>#VALUE!</v>
      </c>
      <c r="BG6" s="75" t="e">
        <f t="shared" ref="BG6:BJ6" si="110">(AY6+BC6)/2</f>
        <v>#VALUE!</v>
      </c>
      <c r="BH6" s="75" t="e">
        <f t="shared" si="110"/>
        <v>#VALUE!</v>
      </c>
      <c r="BI6" s="75" t="e">
        <f t="shared" si="110"/>
        <v>#VALUE!</v>
      </c>
      <c r="BJ6" s="75" t="e">
        <f t="shared" si="110"/>
        <v>#VALUE!</v>
      </c>
      <c r="BK6" s="75" t="e">
        <f t="shared" si="35"/>
        <v>#VALUE!</v>
      </c>
      <c r="BL6" s="75" t="e">
        <f t="shared" si="36"/>
        <v>#VALUE!</v>
      </c>
      <c r="BM6" s="75" t="e">
        <f t="shared" si="37"/>
        <v>#VALUE!</v>
      </c>
      <c r="BN6" s="75" t="e">
        <f t="shared" si="38"/>
        <v>#VALUE!</v>
      </c>
      <c r="BO6" s="75" t="e">
        <f t="shared" si="39"/>
        <v>#VALUE!</v>
      </c>
      <c r="BP6" s="75" t="e">
        <f t="shared" si="40"/>
        <v>#VALUE!</v>
      </c>
      <c r="BQ6" s="75" t="e">
        <f t="shared" si="41"/>
        <v>#VALUE!</v>
      </c>
      <c r="BR6" s="75" t="e">
        <f t="shared" si="42"/>
        <v>#VALUE!</v>
      </c>
      <c r="BS6" s="75" t="e">
        <f t="shared" si="43"/>
        <v>#VALUE!</v>
      </c>
      <c r="BT6" s="75" t="e">
        <f t="shared" si="44"/>
        <v>#VALUE!</v>
      </c>
      <c r="BU6" s="75" t="e">
        <f t="shared" si="45"/>
        <v>#VALUE!</v>
      </c>
      <c r="BV6" s="75" t="e">
        <f t="shared" ref="BV6:BY6" si="111">(BN6+BR6)/2</f>
        <v>#VALUE!</v>
      </c>
      <c r="BW6" s="75" t="e">
        <f t="shared" si="111"/>
        <v>#VALUE!</v>
      </c>
      <c r="BX6" s="75" t="e">
        <f t="shared" si="111"/>
        <v>#VALUE!</v>
      </c>
      <c r="BY6" s="75" t="e">
        <f t="shared" si="111"/>
        <v>#VALUE!</v>
      </c>
      <c r="BZ6" s="75" t="e">
        <f t="shared" si="47"/>
        <v>#VALUE!</v>
      </c>
      <c r="CA6" s="75" t="e">
        <f t="shared" si="48"/>
        <v>#VALUE!</v>
      </c>
      <c r="CB6" s="75" t="e">
        <f t="shared" si="49"/>
        <v>#VALUE!</v>
      </c>
      <c r="CC6" s="75" t="e">
        <f t="shared" si="50"/>
        <v>#VALUE!</v>
      </c>
      <c r="CD6" s="75" t="e">
        <f t="shared" si="51"/>
        <v>#VALUE!</v>
      </c>
      <c r="CE6" s="75" t="e">
        <f t="shared" si="52"/>
        <v>#VALUE!</v>
      </c>
      <c r="CF6" s="75" t="e">
        <f t="shared" si="53"/>
        <v>#VALUE!</v>
      </c>
      <c r="CG6" s="75" t="e">
        <f t="shared" si="54"/>
        <v>#VALUE!</v>
      </c>
      <c r="CH6" s="75" t="e">
        <f t="shared" si="55"/>
        <v>#VALUE!</v>
      </c>
      <c r="CI6" s="75" t="e">
        <f t="shared" si="56"/>
        <v>#VALUE!</v>
      </c>
      <c r="CJ6" s="86" t="e">
        <f t="shared" si="57"/>
        <v>#VALUE!</v>
      </c>
      <c r="CK6" s="75" t="e">
        <f t="shared" ref="CK6:CN6" si="112">(CC6+CG6)/2</f>
        <v>#VALUE!</v>
      </c>
      <c r="CL6" s="75" t="e">
        <f t="shared" si="112"/>
        <v>#VALUE!</v>
      </c>
      <c r="CM6" s="75" t="e">
        <f t="shared" si="112"/>
        <v>#VALUE!</v>
      </c>
      <c r="CN6" s="75" t="e">
        <f t="shared" si="112"/>
        <v>#VALUE!</v>
      </c>
      <c r="CO6" s="75" t="e">
        <f t="shared" si="59"/>
        <v>#VALUE!</v>
      </c>
      <c r="CP6" s="75" t="e">
        <f t="shared" si="60"/>
        <v>#VALUE!</v>
      </c>
      <c r="CQ6" s="75" t="e">
        <f t="shared" si="61"/>
        <v>#VALUE!</v>
      </c>
      <c r="CR6" s="75" t="e">
        <f t="shared" si="62"/>
        <v>#VALUE!</v>
      </c>
      <c r="CS6" s="75" t="e">
        <f t="shared" si="63"/>
        <v>#VALUE!</v>
      </c>
      <c r="CT6" s="75" t="e">
        <f t="shared" si="64"/>
        <v>#VALUE!</v>
      </c>
      <c r="CU6" s="75" t="e">
        <f t="shared" si="65"/>
        <v>#VALUE!</v>
      </c>
      <c r="CV6" s="75" t="e">
        <f t="shared" si="66"/>
        <v>#VALUE!</v>
      </c>
      <c r="CW6" s="75" t="e">
        <f t="shared" si="67"/>
        <v>#VALUE!</v>
      </c>
      <c r="CX6" s="75" t="e">
        <f t="shared" si="68"/>
        <v>#VALUE!</v>
      </c>
      <c r="CY6" s="75" t="e">
        <f t="shared" si="69"/>
        <v>#VALUE!</v>
      </c>
      <c r="CZ6" s="75" t="e">
        <f t="shared" ref="CZ6:DC6" si="113">(CR6+CV6)/2</f>
        <v>#VALUE!</v>
      </c>
      <c r="DA6" s="75" t="e">
        <f t="shared" si="113"/>
        <v>#VALUE!</v>
      </c>
      <c r="DB6" s="75" t="e">
        <f t="shared" si="113"/>
        <v>#VALUE!</v>
      </c>
      <c r="DC6" s="75" t="e">
        <f t="shared" si="113"/>
        <v>#VALUE!</v>
      </c>
      <c r="DD6" s="75" t="e">
        <f t="shared" si="71"/>
        <v>#VALUE!</v>
      </c>
      <c r="DE6" s="75" t="e">
        <f t="shared" si="72"/>
        <v>#VALUE!</v>
      </c>
      <c r="DF6" s="75" t="e">
        <f t="shared" si="73"/>
        <v>#VALUE!</v>
      </c>
      <c r="DG6" s="75" t="e">
        <f t="shared" si="74"/>
        <v>#VALUE!</v>
      </c>
      <c r="DH6" s="75" t="e">
        <f t="shared" si="75"/>
        <v>#VALUE!</v>
      </c>
      <c r="DI6" s="75" t="e">
        <f t="shared" si="76"/>
        <v>#VALUE!</v>
      </c>
      <c r="DJ6" s="75" t="e">
        <f t="shared" si="77"/>
        <v>#VALUE!</v>
      </c>
      <c r="DK6" s="75" t="e">
        <f t="shared" si="78"/>
        <v>#VALUE!</v>
      </c>
      <c r="DL6" s="75" t="e">
        <f t="shared" si="79"/>
        <v>#VALUE!</v>
      </c>
      <c r="DM6" s="75" t="e">
        <f t="shared" si="80"/>
        <v>#VALUE!</v>
      </c>
      <c r="DN6" s="75" t="e">
        <f t="shared" si="81"/>
        <v>#VALUE!</v>
      </c>
      <c r="DO6" s="75" t="e">
        <f t="shared" ref="DO6:DR6" si="114">(DG6+DK6)/2</f>
        <v>#VALUE!</v>
      </c>
      <c r="DP6" s="75" t="e">
        <f t="shared" si="114"/>
        <v>#VALUE!</v>
      </c>
      <c r="DQ6" s="75" t="e">
        <f t="shared" si="114"/>
        <v>#VALUE!</v>
      </c>
      <c r="DR6" s="75" t="e">
        <f t="shared" si="114"/>
        <v>#VALUE!</v>
      </c>
      <c r="DS6" s="75" t="e">
        <f t="shared" si="83"/>
        <v>#VALUE!</v>
      </c>
      <c r="DT6" s="75" t="e">
        <f t="shared" si="84"/>
        <v>#VALUE!</v>
      </c>
      <c r="DU6" s="75" t="e">
        <f t="shared" si="85"/>
        <v>#VALUE!</v>
      </c>
      <c r="DV6" s="75" t="e">
        <f t="shared" si="86"/>
        <v>#VALUE!</v>
      </c>
      <c r="DW6" s="75" t="e">
        <f t="shared" si="87"/>
        <v>#VALUE!</v>
      </c>
      <c r="DX6" s="75" t="e">
        <f t="shared" si="88"/>
        <v>#VALUE!</v>
      </c>
      <c r="DY6" s="75" t="e">
        <f t="shared" si="89"/>
        <v>#VALUE!</v>
      </c>
      <c r="DZ6" s="75" t="e">
        <f t="shared" si="90"/>
        <v>#VALUE!</v>
      </c>
      <c r="EA6" s="75" t="e">
        <f t="shared" si="91"/>
        <v>#VALUE!</v>
      </c>
      <c r="EB6" s="75" t="e">
        <f t="shared" si="92"/>
        <v>#VALUE!</v>
      </c>
      <c r="EC6" s="75" t="e">
        <f t="shared" si="93"/>
        <v>#VALUE!</v>
      </c>
      <c r="ED6" s="75" t="e">
        <f t="shared" ref="ED6:EG6" si="115">(DV6+DZ6)/2</f>
        <v>#VALUE!</v>
      </c>
      <c r="EE6" s="75" t="e">
        <f t="shared" si="115"/>
        <v>#VALUE!</v>
      </c>
      <c r="EF6" s="75" t="e">
        <f t="shared" si="115"/>
        <v>#VALUE!</v>
      </c>
      <c r="EG6" s="75" t="e">
        <f t="shared" si="115"/>
        <v>#VALUE!</v>
      </c>
      <c r="EH6" s="75" t="e">
        <f t="shared" si="95"/>
        <v>#VALUE!</v>
      </c>
      <c r="EI6" s="75" t="e">
        <f t="shared" si="96"/>
        <v>#VALUE!</v>
      </c>
      <c r="EJ6" s="75" t="e">
        <f>IF(AND(N6&lt;=0.2,P6&gt;=0.8),0.1*N6+0.9*P6,IF(AND(N6&gt;=0.8,P6&lt;=0.2),0.05*N6+0.95*P6,0.5*N6+0.5*P6))</f>
        <v>#VALUE!</v>
      </c>
      <c r="EK6" s="75" t="e">
        <f t="shared" si="97"/>
        <v>#VALUE!</v>
      </c>
      <c r="EL6" s="75"/>
      <c r="EM6" s="75"/>
      <c r="EN6" s="75"/>
      <c r="EO6" s="80">
        <v>0.9</v>
      </c>
      <c r="EP6" s="80">
        <v>0.1</v>
      </c>
      <c r="EQ6" s="80">
        <v>0.08</v>
      </c>
      <c r="ER6" s="75">
        <f t="shared" si="98"/>
        <v>0.62</v>
      </c>
      <c r="ES6" s="115">
        <f t="shared" si="99"/>
        <v>0.62</v>
      </c>
      <c r="ET6" s="115">
        <f t="shared" si="100"/>
        <v>0.3844</v>
      </c>
      <c r="EU6" s="115">
        <f t="shared" si="101"/>
        <v>0.794871794871795</v>
      </c>
      <c r="EV6" s="75">
        <f t="shared" si="102"/>
        <v>0.464</v>
      </c>
      <c r="EW6" s="75">
        <f t="shared" si="103"/>
        <v>0.464</v>
      </c>
      <c r="EX6" s="75">
        <f t="shared" si="104"/>
        <v>0.215296</v>
      </c>
      <c r="EY6" s="75">
        <f t="shared" si="105"/>
        <v>0.743589743589744</v>
      </c>
      <c r="EZ6" s="75">
        <f t="shared" ref="EZ6:FC6" si="116">(ER6+EV6)/2</f>
        <v>0.542</v>
      </c>
      <c r="FA6" s="75">
        <f t="shared" si="116"/>
        <v>0.542</v>
      </c>
      <c r="FB6" s="75">
        <f t="shared" si="116"/>
        <v>0.299848</v>
      </c>
      <c r="FC6" s="75">
        <f t="shared" si="116"/>
        <v>0.769230769230769</v>
      </c>
      <c r="FD6" s="118">
        <f t="shared" ref="FD6:FD12" si="117">EZ6+FA6+FB6+FC6</f>
        <v>2.15307876923077</v>
      </c>
      <c r="FE6" s="75">
        <f t="shared" si="107"/>
        <v>0.538269692307692</v>
      </c>
    </row>
    <row r="7" ht="12.75" spans="1:161">
      <c r="A7" s="6" t="s">
        <v>27</v>
      </c>
      <c r="B7" s="35">
        <v>0.7</v>
      </c>
      <c r="C7" s="6">
        <v>75</v>
      </c>
      <c r="D7" s="6">
        <v>0</v>
      </c>
      <c r="E7" s="6">
        <v>25</v>
      </c>
      <c r="F7" s="7" t="s">
        <v>27</v>
      </c>
      <c r="G7" s="20">
        <v>0.1</v>
      </c>
      <c r="H7" s="20">
        <v>0.2</v>
      </c>
      <c r="I7" s="20">
        <v>0.3</v>
      </c>
      <c r="J7" s="20">
        <v>0.34</v>
      </c>
      <c r="K7" s="20">
        <v>0.06</v>
      </c>
      <c r="L7" s="102">
        <f t="shared" si="0"/>
        <v>0.7</v>
      </c>
      <c r="M7" s="60">
        <f>G7*B4+H7*B5+I7*B6+J7*B7+K7*B8</f>
        <v>0.512</v>
      </c>
      <c r="N7" s="61" t="str">
        <f>_xlfn.SWITCH(C7,"Vl",B4,"L",B5,"M",B6,"H",B7,"VH",B8,"Invalid Entry")</f>
        <v>Invalid Entry</v>
      </c>
      <c r="O7" s="62" t="str">
        <f>_xlfn.SWITCH(C7,"Vl",B12,"L",B13,"M",B14,"H",B15,"VH",B16,"Invalid Entry")</f>
        <v>Invalid Entry</v>
      </c>
      <c r="P7" s="63" t="str">
        <f>_xlfn.SWITCH(D7,"Vl",B4,"L",B5,"M",B6,"H",B7,"VH",B8,"Invalid Entry")</f>
        <v>Invalid Entry</v>
      </c>
      <c r="Q7" s="10" t="str">
        <f>_xlfn.SWITCH(D7,"Vl",B19,"L",B20,"M",B21,"H",B22,"VH",B23,"Invalid Entry")</f>
        <v>Invalid Entry</v>
      </c>
      <c r="T7" s="75" t="e">
        <f t="shared" si="1"/>
        <v>#VALUE!</v>
      </c>
      <c r="U7" s="75" t="e">
        <f t="shared" si="2"/>
        <v>#VALUE!</v>
      </c>
      <c r="V7" s="75" t="e">
        <f t="shared" si="3"/>
        <v>#VALUE!</v>
      </c>
      <c r="W7" s="75" t="e">
        <f t="shared" si="4"/>
        <v>#VALUE!</v>
      </c>
      <c r="X7" s="75" t="e">
        <f t="shared" si="5"/>
        <v>#VALUE!</v>
      </c>
      <c r="Y7" s="75" t="e">
        <f t="shared" si="6"/>
        <v>#VALUE!</v>
      </c>
      <c r="Z7" s="75" t="e">
        <f t="shared" si="7"/>
        <v>#VALUE!</v>
      </c>
      <c r="AA7" s="75" t="e">
        <f t="shared" si="8"/>
        <v>#VALUE!</v>
      </c>
      <c r="AB7" s="75" t="e">
        <f t="shared" si="9"/>
        <v>#VALUE!</v>
      </c>
      <c r="AC7" s="75" t="e">
        <f t="shared" ref="AC7:AF7" si="118">(U7+Y7)/2</f>
        <v>#VALUE!</v>
      </c>
      <c r="AD7" s="75" t="e">
        <f t="shared" si="118"/>
        <v>#VALUE!</v>
      </c>
      <c r="AE7" s="75" t="e">
        <f t="shared" si="118"/>
        <v>#VALUE!</v>
      </c>
      <c r="AF7" s="75" t="e">
        <f t="shared" si="118"/>
        <v>#VALUE!</v>
      </c>
      <c r="AG7" s="75" t="e">
        <f t="shared" si="11"/>
        <v>#VALUE!</v>
      </c>
      <c r="AH7" s="75" t="e">
        <f t="shared" si="12"/>
        <v>#VALUE!</v>
      </c>
      <c r="AI7" s="75" t="e">
        <f t="shared" si="13"/>
        <v>#VALUE!</v>
      </c>
      <c r="AJ7" s="75" t="e">
        <f t="shared" si="14"/>
        <v>#VALUE!</v>
      </c>
      <c r="AK7" s="75" t="e">
        <f t="shared" si="15"/>
        <v>#VALUE!</v>
      </c>
      <c r="AL7" s="75" t="e">
        <f t="shared" si="16"/>
        <v>#VALUE!</v>
      </c>
      <c r="AM7" s="75" t="e">
        <f t="shared" si="17"/>
        <v>#VALUE!</v>
      </c>
      <c r="AN7" s="75" t="e">
        <f t="shared" si="18"/>
        <v>#VALUE!</v>
      </c>
      <c r="AO7" s="75" t="e">
        <f t="shared" si="19"/>
        <v>#VALUE!</v>
      </c>
      <c r="AP7" s="75" t="e">
        <f t="shared" si="20"/>
        <v>#VALUE!</v>
      </c>
      <c r="AQ7" s="75" t="e">
        <f t="shared" si="21"/>
        <v>#VALUE!</v>
      </c>
      <c r="AR7" s="75" t="e">
        <f t="shared" ref="AR7:AU7" si="119">(AJ7+AN7)/2</f>
        <v>#VALUE!</v>
      </c>
      <c r="AS7" s="75" t="e">
        <f t="shared" si="119"/>
        <v>#VALUE!</v>
      </c>
      <c r="AT7" s="75" t="e">
        <f t="shared" si="119"/>
        <v>#VALUE!</v>
      </c>
      <c r="AU7" s="75" t="e">
        <f t="shared" si="119"/>
        <v>#VALUE!</v>
      </c>
      <c r="AV7" s="75" t="e">
        <f t="shared" si="23"/>
        <v>#VALUE!</v>
      </c>
      <c r="AW7" s="75" t="e">
        <f t="shared" si="24"/>
        <v>#VALUE!</v>
      </c>
      <c r="AX7" s="75" t="e">
        <f t="shared" si="25"/>
        <v>#VALUE!</v>
      </c>
      <c r="AY7" s="75" t="e">
        <f t="shared" si="26"/>
        <v>#VALUE!</v>
      </c>
      <c r="AZ7" s="75" t="e">
        <f t="shared" si="27"/>
        <v>#VALUE!</v>
      </c>
      <c r="BA7" s="75" t="e">
        <f t="shared" si="28"/>
        <v>#VALUE!</v>
      </c>
      <c r="BB7" s="75" t="e">
        <f t="shared" si="29"/>
        <v>#VALUE!</v>
      </c>
      <c r="BC7" s="75" t="e">
        <f t="shared" si="30"/>
        <v>#VALUE!</v>
      </c>
      <c r="BD7" s="75" t="e">
        <f t="shared" si="31"/>
        <v>#VALUE!</v>
      </c>
      <c r="BE7" s="75" t="e">
        <f t="shared" si="32"/>
        <v>#VALUE!</v>
      </c>
      <c r="BF7" s="75" t="e">
        <f t="shared" si="33"/>
        <v>#VALUE!</v>
      </c>
      <c r="BG7" s="75" t="e">
        <f t="shared" ref="BG7:BJ7" si="120">(AY7+BC7)/2</f>
        <v>#VALUE!</v>
      </c>
      <c r="BH7" s="75" t="e">
        <f t="shared" si="120"/>
        <v>#VALUE!</v>
      </c>
      <c r="BI7" s="75" t="e">
        <f t="shared" si="120"/>
        <v>#VALUE!</v>
      </c>
      <c r="BJ7" s="75" t="e">
        <f t="shared" si="120"/>
        <v>#VALUE!</v>
      </c>
      <c r="BK7" s="75" t="e">
        <f t="shared" si="35"/>
        <v>#VALUE!</v>
      </c>
      <c r="BL7" s="75" t="e">
        <f t="shared" si="36"/>
        <v>#VALUE!</v>
      </c>
      <c r="BM7" s="75" t="e">
        <f t="shared" si="37"/>
        <v>#VALUE!</v>
      </c>
      <c r="BN7" s="75" t="e">
        <f t="shared" si="38"/>
        <v>#VALUE!</v>
      </c>
      <c r="BO7" s="75" t="e">
        <f t="shared" si="39"/>
        <v>#VALUE!</v>
      </c>
      <c r="BP7" s="75" t="e">
        <f t="shared" si="40"/>
        <v>#VALUE!</v>
      </c>
      <c r="BQ7" s="75" t="e">
        <f t="shared" si="41"/>
        <v>#VALUE!</v>
      </c>
      <c r="BR7" s="75" t="e">
        <f t="shared" si="42"/>
        <v>#VALUE!</v>
      </c>
      <c r="BS7" s="75" t="e">
        <f t="shared" si="43"/>
        <v>#VALUE!</v>
      </c>
      <c r="BT7" s="75" t="e">
        <f t="shared" si="44"/>
        <v>#VALUE!</v>
      </c>
      <c r="BU7" s="75" t="e">
        <f t="shared" si="45"/>
        <v>#VALUE!</v>
      </c>
      <c r="BV7" s="75" t="e">
        <f t="shared" ref="BV7:BY7" si="121">(BN7+BR7)/2</f>
        <v>#VALUE!</v>
      </c>
      <c r="BW7" s="75" t="e">
        <f t="shared" si="121"/>
        <v>#VALUE!</v>
      </c>
      <c r="BX7" s="75" t="e">
        <f t="shared" si="121"/>
        <v>#VALUE!</v>
      </c>
      <c r="BY7" s="75" t="e">
        <f t="shared" si="121"/>
        <v>#VALUE!</v>
      </c>
      <c r="BZ7" s="75" t="e">
        <f t="shared" si="47"/>
        <v>#VALUE!</v>
      </c>
      <c r="CA7" s="75" t="e">
        <f t="shared" si="48"/>
        <v>#VALUE!</v>
      </c>
      <c r="CB7" s="75" t="e">
        <f t="shared" si="49"/>
        <v>#VALUE!</v>
      </c>
      <c r="CC7" s="75" t="e">
        <f t="shared" si="50"/>
        <v>#VALUE!</v>
      </c>
      <c r="CD7" s="75" t="e">
        <f t="shared" si="51"/>
        <v>#VALUE!</v>
      </c>
      <c r="CE7" s="75" t="e">
        <f t="shared" si="52"/>
        <v>#VALUE!</v>
      </c>
      <c r="CF7" s="75" t="e">
        <f t="shared" si="53"/>
        <v>#VALUE!</v>
      </c>
      <c r="CG7" s="75" t="e">
        <f t="shared" si="54"/>
        <v>#VALUE!</v>
      </c>
      <c r="CH7" s="75" t="e">
        <f t="shared" si="55"/>
        <v>#VALUE!</v>
      </c>
      <c r="CI7" s="75" t="e">
        <f t="shared" si="56"/>
        <v>#VALUE!</v>
      </c>
      <c r="CJ7" s="86" t="e">
        <f t="shared" si="57"/>
        <v>#VALUE!</v>
      </c>
      <c r="CK7" s="75" t="e">
        <f t="shared" ref="CK7:CN7" si="122">(CC7+CG7)/2</f>
        <v>#VALUE!</v>
      </c>
      <c r="CL7" s="75" t="e">
        <f t="shared" si="122"/>
        <v>#VALUE!</v>
      </c>
      <c r="CM7" s="75" t="e">
        <f t="shared" si="122"/>
        <v>#VALUE!</v>
      </c>
      <c r="CN7" s="75" t="e">
        <f t="shared" si="122"/>
        <v>#VALUE!</v>
      </c>
      <c r="CO7" s="75" t="e">
        <f t="shared" si="59"/>
        <v>#VALUE!</v>
      </c>
      <c r="CP7" s="75" t="e">
        <f t="shared" si="60"/>
        <v>#VALUE!</v>
      </c>
      <c r="CQ7" s="75" t="e">
        <f t="shared" si="61"/>
        <v>#VALUE!</v>
      </c>
      <c r="CR7" s="75" t="e">
        <f t="shared" si="62"/>
        <v>#VALUE!</v>
      </c>
      <c r="CS7" s="75" t="e">
        <f t="shared" si="63"/>
        <v>#VALUE!</v>
      </c>
      <c r="CT7" s="75" t="e">
        <f t="shared" si="64"/>
        <v>#VALUE!</v>
      </c>
      <c r="CU7" s="75" t="e">
        <f t="shared" si="65"/>
        <v>#VALUE!</v>
      </c>
      <c r="CV7" s="75" t="e">
        <f t="shared" si="66"/>
        <v>#VALUE!</v>
      </c>
      <c r="CW7" s="75" t="e">
        <f t="shared" si="67"/>
        <v>#VALUE!</v>
      </c>
      <c r="CX7" s="75" t="e">
        <f t="shared" si="68"/>
        <v>#VALUE!</v>
      </c>
      <c r="CY7" s="75" t="e">
        <f t="shared" si="69"/>
        <v>#VALUE!</v>
      </c>
      <c r="CZ7" s="75" t="e">
        <f t="shared" ref="CZ7:DC7" si="123">(CR7+CV7)/2</f>
        <v>#VALUE!</v>
      </c>
      <c r="DA7" s="75" t="e">
        <f t="shared" si="123"/>
        <v>#VALUE!</v>
      </c>
      <c r="DB7" s="75" t="e">
        <f t="shared" si="123"/>
        <v>#VALUE!</v>
      </c>
      <c r="DC7" s="75" t="e">
        <f t="shared" si="123"/>
        <v>#VALUE!</v>
      </c>
      <c r="DD7" s="75" t="e">
        <f t="shared" si="71"/>
        <v>#VALUE!</v>
      </c>
      <c r="DE7" s="75" t="e">
        <f t="shared" si="72"/>
        <v>#VALUE!</v>
      </c>
      <c r="DF7" s="75" t="e">
        <f t="shared" si="73"/>
        <v>#VALUE!</v>
      </c>
      <c r="DG7" s="75" t="e">
        <f t="shared" si="74"/>
        <v>#VALUE!</v>
      </c>
      <c r="DH7" s="75" t="e">
        <f t="shared" si="75"/>
        <v>#VALUE!</v>
      </c>
      <c r="DI7" s="75" t="e">
        <f t="shared" si="76"/>
        <v>#VALUE!</v>
      </c>
      <c r="DJ7" s="75" t="e">
        <f t="shared" si="77"/>
        <v>#VALUE!</v>
      </c>
      <c r="DK7" s="75" t="e">
        <f t="shared" si="78"/>
        <v>#VALUE!</v>
      </c>
      <c r="DL7" s="75" t="e">
        <f t="shared" si="79"/>
        <v>#VALUE!</v>
      </c>
      <c r="DM7" s="75" t="e">
        <f t="shared" si="80"/>
        <v>#VALUE!</v>
      </c>
      <c r="DN7" s="75" t="e">
        <f t="shared" si="81"/>
        <v>#VALUE!</v>
      </c>
      <c r="DO7" s="75" t="e">
        <f t="shared" ref="DO7:DR7" si="124">(DG7+DK7)/2</f>
        <v>#VALUE!</v>
      </c>
      <c r="DP7" s="75" t="e">
        <f t="shared" si="124"/>
        <v>#VALUE!</v>
      </c>
      <c r="DQ7" s="75" t="e">
        <f t="shared" si="124"/>
        <v>#VALUE!</v>
      </c>
      <c r="DR7" s="75" t="e">
        <f t="shared" si="124"/>
        <v>#VALUE!</v>
      </c>
      <c r="DS7" s="75" t="e">
        <f t="shared" si="83"/>
        <v>#VALUE!</v>
      </c>
      <c r="DT7" s="75" t="e">
        <f t="shared" si="84"/>
        <v>#VALUE!</v>
      </c>
      <c r="DU7" s="75" t="e">
        <f t="shared" si="85"/>
        <v>#VALUE!</v>
      </c>
      <c r="DV7" s="75" t="e">
        <f t="shared" si="86"/>
        <v>#VALUE!</v>
      </c>
      <c r="DW7" s="75" t="e">
        <f t="shared" si="87"/>
        <v>#VALUE!</v>
      </c>
      <c r="DX7" s="75" t="e">
        <f t="shared" si="88"/>
        <v>#VALUE!</v>
      </c>
      <c r="DY7" s="75" t="e">
        <f t="shared" si="89"/>
        <v>#VALUE!</v>
      </c>
      <c r="DZ7" s="75" t="e">
        <f t="shared" si="90"/>
        <v>#VALUE!</v>
      </c>
      <c r="EA7" s="75" t="e">
        <f t="shared" si="91"/>
        <v>#VALUE!</v>
      </c>
      <c r="EB7" s="75" t="e">
        <f t="shared" si="92"/>
        <v>#VALUE!</v>
      </c>
      <c r="EC7" s="75" t="e">
        <f t="shared" si="93"/>
        <v>#VALUE!</v>
      </c>
      <c r="ED7" s="75" t="e">
        <f t="shared" ref="ED7:EG7" si="125">(DV7+DZ7)/2</f>
        <v>#VALUE!</v>
      </c>
      <c r="EE7" s="75" t="e">
        <f t="shared" si="125"/>
        <v>#VALUE!</v>
      </c>
      <c r="EF7" s="75" t="e">
        <f t="shared" si="125"/>
        <v>#VALUE!</v>
      </c>
      <c r="EG7" s="75" t="e">
        <f t="shared" si="125"/>
        <v>#VALUE!</v>
      </c>
      <c r="EH7" s="75" t="e">
        <f t="shared" si="95"/>
        <v>#VALUE!</v>
      </c>
      <c r="EI7" s="75" t="e">
        <f t="shared" si="96"/>
        <v>#VALUE!</v>
      </c>
      <c r="EJ7" s="75"/>
      <c r="EK7" s="75"/>
      <c r="EL7" s="75"/>
      <c r="EM7" s="75"/>
      <c r="EN7" s="75"/>
      <c r="EO7" s="80">
        <v>0.1</v>
      </c>
      <c r="EP7" s="80">
        <v>0.1</v>
      </c>
      <c r="EQ7" s="80">
        <v>0.08</v>
      </c>
      <c r="ER7" s="75">
        <f t="shared" si="98"/>
        <v>0.62</v>
      </c>
      <c r="ES7" s="115">
        <f t="shared" si="99"/>
        <v>0.62</v>
      </c>
      <c r="ET7" s="115">
        <f t="shared" si="100"/>
        <v>0.3844</v>
      </c>
      <c r="EU7" s="115">
        <f t="shared" si="101"/>
        <v>0.794871794871795</v>
      </c>
      <c r="EV7" s="75">
        <f t="shared" si="102"/>
        <v>0.432</v>
      </c>
      <c r="EW7" s="75">
        <f t="shared" si="103"/>
        <v>0.432</v>
      </c>
      <c r="EX7" s="75">
        <f t="shared" si="104"/>
        <v>0.186624</v>
      </c>
      <c r="EY7" s="75">
        <f t="shared" si="105"/>
        <v>0.72972972972973</v>
      </c>
      <c r="EZ7" s="75">
        <f t="shared" ref="EZ7:FC7" si="126">(ER7+EV7)/2</f>
        <v>0.526</v>
      </c>
      <c r="FA7" s="75">
        <f t="shared" si="126"/>
        <v>0.526</v>
      </c>
      <c r="FB7" s="75">
        <f t="shared" si="126"/>
        <v>0.285512</v>
      </c>
      <c r="FC7" s="75">
        <f t="shared" si="126"/>
        <v>0.762300762300762</v>
      </c>
      <c r="FD7" s="118">
        <f t="shared" si="117"/>
        <v>2.09981276230076</v>
      </c>
      <c r="FE7" s="75">
        <f t="shared" si="107"/>
        <v>0.524953190575191</v>
      </c>
    </row>
    <row r="8" ht="12.75" spans="1:161">
      <c r="A8" s="6" t="s">
        <v>28</v>
      </c>
      <c r="B8" s="62">
        <v>0.9</v>
      </c>
      <c r="C8" s="6">
        <v>50</v>
      </c>
      <c r="D8" s="6">
        <v>50</v>
      </c>
      <c r="E8" s="6">
        <v>0</v>
      </c>
      <c r="F8" s="7" t="s">
        <v>27</v>
      </c>
      <c r="G8" s="20">
        <v>0.166666666666667</v>
      </c>
      <c r="H8" s="20">
        <v>0.25</v>
      </c>
      <c r="I8" s="20">
        <v>0.25</v>
      </c>
      <c r="J8" s="20">
        <v>0.283333333333333</v>
      </c>
      <c r="K8" s="20">
        <v>0.05</v>
      </c>
      <c r="L8" s="102">
        <f t="shared" si="0"/>
        <v>0.7</v>
      </c>
      <c r="M8" s="60">
        <f>G8*B4+H8*B5+I8*B6+J8*B7+K8*B8</f>
        <v>0.46</v>
      </c>
      <c r="N8" s="61" t="str">
        <f>_xlfn.SWITCH(C8,"Vl",B4,"L",B5,"M",B6,"H",B7,"VH",B8,"Invalid Entry")</f>
        <v>Invalid Entry</v>
      </c>
      <c r="O8" s="62" t="str">
        <f>_xlfn.SWITCH(C8,"Vl",B12,"L",B13,"M",B14,"H",B15,"VH",B16,"Invalid Entry")</f>
        <v>Invalid Entry</v>
      </c>
      <c r="P8" s="63" t="str">
        <f>_xlfn.SWITCH(D8,"Vl",B4,"L",B5,"M",B6,"H",B7,"VH",B8,"Invalid Entry")</f>
        <v>Invalid Entry</v>
      </c>
      <c r="Q8" s="10" t="str">
        <f>_xlfn.SWITCH(D8,"Vl",B19,"L",B20,"M",B21,"H",B22,"VH",B23,"Invalid Entry")</f>
        <v>Invalid Entry</v>
      </c>
      <c r="T8" s="75" t="e">
        <f t="shared" si="1"/>
        <v>#VALUE!</v>
      </c>
      <c r="U8" s="75" t="e">
        <f t="shared" si="2"/>
        <v>#VALUE!</v>
      </c>
      <c r="V8" s="75" t="e">
        <f t="shared" si="3"/>
        <v>#VALUE!</v>
      </c>
      <c r="W8" s="75" t="e">
        <f t="shared" si="4"/>
        <v>#VALUE!</v>
      </c>
      <c r="X8" s="75" t="e">
        <f t="shared" si="5"/>
        <v>#VALUE!</v>
      </c>
      <c r="Y8" s="75" t="e">
        <f t="shared" si="6"/>
        <v>#VALUE!</v>
      </c>
      <c r="Z8" s="75" t="e">
        <f t="shared" si="7"/>
        <v>#VALUE!</v>
      </c>
      <c r="AA8" s="75" t="e">
        <f t="shared" si="8"/>
        <v>#VALUE!</v>
      </c>
      <c r="AB8" s="75" t="e">
        <f t="shared" si="9"/>
        <v>#VALUE!</v>
      </c>
      <c r="AC8" s="75" t="e">
        <f t="shared" ref="AC8:AF8" si="127">(U8+Y8)/2</f>
        <v>#VALUE!</v>
      </c>
      <c r="AD8" s="75" t="e">
        <f t="shared" si="127"/>
        <v>#VALUE!</v>
      </c>
      <c r="AE8" s="75" t="e">
        <f t="shared" si="127"/>
        <v>#VALUE!</v>
      </c>
      <c r="AF8" s="75" t="e">
        <f t="shared" si="127"/>
        <v>#VALUE!</v>
      </c>
      <c r="AG8" s="75" t="e">
        <f t="shared" si="11"/>
        <v>#VALUE!</v>
      </c>
      <c r="AH8" s="75" t="e">
        <f t="shared" si="12"/>
        <v>#VALUE!</v>
      </c>
      <c r="AI8" s="75" t="e">
        <f t="shared" si="13"/>
        <v>#VALUE!</v>
      </c>
      <c r="AJ8" s="75" t="e">
        <f t="shared" si="14"/>
        <v>#VALUE!</v>
      </c>
      <c r="AK8" s="75" t="e">
        <f t="shared" si="15"/>
        <v>#VALUE!</v>
      </c>
      <c r="AL8" s="75" t="e">
        <f t="shared" si="16"/>
        <v>#VALUE!</v>
      </c>
      <c r="AM8" s="75" t="e">
        <f t="shared" si="17"/>
        <v>#VALUE!</v>
      </c>
      <c r="AN8" s="75" t="e">
        <f t="shared" si="18"/>
        <v>#VALUE!</v>
      </c>
      <c r="AO8" s="75" t="e">
        <f t="shared" si="19"/>
        <v>#VALUE!</v>
      </c>
      <c r="AP8" s="75" t="e">
        <f t="shared" si="20"/>
        <v>#VALUE!</v>
      </c>
      <c r="AQ8" s="75" t="e">
        <f t="shared" si="21"/>
        <v>#VALUE!</v>
      </c>
      <c r="AR8" s="75" t="e">
        <f t="shared" ref="AR8:AU8" si="128">(AJ8+AN8)/2</f>
        <v>#VALUE!</v>
      </c>
      <c r="AS8" s="75" t="e">
        <f t="shared" si="128"/>
        <v>#VALUE!</v>
      </c>
      <c r="AT8" s="75" t="e">
        <f t="shared" si="128"/>
        <v>#VALUE!</v>
      </c>
      <c r="AU8" s="75" t="e">
        <f t="shared" si="128"/>
        <v>#VALUE!</v>
      </c>
      <c r="AV8" s="75" t="e">
        <f t="shared" si="23"/>
        <v>#VALUE!</v>
      </c>
      <c r="AW8" s="75" t="e">
        <f t="shared" si="24"/>
        <v>#VALUE!</v>
      </c>
      <c r="AX8" s="75" t="e">
        <f t="shared" si="25"/>
        <v>#VALUE!</v>
      </c>
      <c r="AY8" s="75" t="e">
        <f t="shared" si="26"/>
        <v>#VALUE!</v>
      </c>
      <c r="AZ8" s="75" t="e">
        <f t="shared" si="27"/>
        <v>#VALUE!</v>
      </c>
      <c r="BA8" s="75" t="e">
        <f t="shared" si="28"/>
        <v>#VALUE!</v>
      </c>
      <c r="BB8" s="75" t="e">
        <f t="shared" si="29"/>
        <v>#VALUE!</v>
      </c>
      <c r="BC8" s="75" t="e">
        <f t="shared" si="30"/>
        <v>#VALUE!</v>
      </c>
      <c r="BD8" s="75" t="e">
        <f t="shared" si="31"/>
        <v>#VALUE!</v>
      </c>
      <c r="BE8" s="75" t="e">
        <f t="shared" si="32"/>
        <v>#VALUE!</v>
      </c>
      <c r="BF8" s="75" t="e">
        <f t="shared" si="33"/>
        <v>#VALUE!</v>
      </c>
      <c r="BG8" s="75" t="e">
        <f t="shared" ref="BG8:BJ8" si="129">(AY8+BC8)/2</f>
        <v>#VALUE!</v>
      </c>
      <c r="BH8" s="75" t="e">
        <f t="shared" si="129"/>
        <v>#VALUE!</v>
      </c>
      <c r="BI8" s="75" t="e">
        <f t="shared" si="129"/>
        <v>#VALUE!</v>
      </c>
      <c r="BJ8" s="75" t="e">
        <f t="shared" si="129"/>
        <v>#VALUE!</v>
      </c>
      <c r="BK8" s="75" t="e">
        <f t="shared" si="35"/>
        <v>#VALUE!</v>
      </c>
      <c r="BL8" s="75" t="e">
        <f t="shared" si="36"/>
        <v>#VALUE!</v>
      </c>
      <c r="BM8" s="75" t="e">
        <f t="shared" si="37"/>
        <v>#VALUE!</v>
      </c>
      <c r="BN8" s="75" t="e">
        <f t="shared" si="38"/>
        <v>#VALUE!</v>
      </c>
      <c r="BO8" s="75" t="e">
        <f t="shared" si="39"/>
        <v>#VALUE!</v>
      </c>
      <c r="BP8" s="75" t="e">
        <f t="shared" si="40"/>
        <v>#VALUE!</v>
      </c>
      <c r="BQ8" s="75" t="e">
        <f t="shared" si="41"/>
        <v>#VALUE!</v>
      </c>
      <c r="BR8" s="75" t="e">
        <f t="shared" si="42"/>
        <v>#VALUE!</v>
      </c>
      <c r="BS8" s="75" t="e">
        <f t="shared" si="43"/>
        <v>#VALUE!</v>
      </c>
      <c r="BT8" s="75" t="e">
        <f t="shared" si="44"/>
        <v>#VALUE!</v>
      </c>
      <c r="BU8" s="75" t="e">
        <f t="shared" si="45"/>
        <v>#VALUE!</v>
      </c>
      <c r="BV8" s="75" t="e">
        <f t="shared" ref="BV8:BY8" si="130">(BN8+BR8)/2</f>
        <v>#VALUE!</v>
      </c>
      <c r="BW8" s="75" t="e">
        <f t="shared" si="130"/>
        <v>#VALUE!</v>
      </c>
      <c r="BX8" s="75" t="e">
        <f t="shared" si="130"/>
        <v>#VALUE!</v>
      </c>
      <c r="BY8" s="75" t="e">
        <f t="shared" si="130"/>
        <v>#VALUE!</v>
      </c>
      <c r="BZ8" s="75" t="e">
        <f t="shared" si="47"/>
        <v>#VALUE!</v>
      </c>
      <c r="CA8" s="75" t="e">
        <f t="shared" si="48"/>
        <v>#VALUE!</v>
      </c>
      <c r="CB8" s="75" t="e">
        <f t="shared" si="49"/>
        <v>#VALUE!</v>
      </c>
      <c r="CC8" s="75" t="e">
        <f t="shared" si="50"/>
        <v>#VALUE!</v>
      </c>
      <c r="CD8" s="75" t="e">
        <f t="shared" si="51"/>
        <v>#VALUE!</v>
      </c>
      <c r="CE8" s="75" t="e">
        <f t="shared" si="52"/>
        <v>#VALUE!</v>
      </c>
      <c r="CF8" s="75" t="e">
        <f t="shared" si="53"/>
        <v>#VALUE!</v>
      </c>
      <c r="CG8" s="75" t="e">
        <f t="shared" si="54"/>
        <v>#VALUE!</v>
      </c>
      <c r="CH8" s="75" t="e">
        <f t="shared" si="55"/>
        <v>#VALUE!</v>
      </c>
      <c r="CI8" s="75" t="e">
        <f t="shared" si="56"/>
        <v>#VALUE!</v>
      </c>
      <c r="CJ8" s="86" t="e">
        <f t="shared" si="57"/>
        <v>#VALUE!</v>
      </c>
      <c r="CK8" s="75" t="e">
        <f t="shared" ref="CK8:CN8" si="131">(CC8+CG8)/2</f>
        <v>#VALUE!</v>
      </c>
      <c r="CL8" s="75" t="e">
        <f t="shared" si="131"/>
        <v>#VALUE!</v>
      </c>
      <c r="CM8" s="75" t="e">
        <f t="shared" si="131"/>
        <v>#VALUE!</v>
      </c>
      <c r="CN8" s="75" t="e">
        <f t="shared" si="131"/>
        <v>#VALUE!</v>
      </c>
      <c r="CO8" s="75" t="e">
        <f t="shared" si="59"/>
        <v>#VALUE!</v>
      </c>
      <c r="CP8" s="75" t="e">
        <f t="shared" si="60"/>
        <v>#VALUE!</v>
      </c>
      <c r="CQ8" s="75" t="e">
        <f t="shared" si="61"/>
        <v>#VALUE!</v>
      </c>
      <c r="CR8" s="75" t="e">
        <f t="shared" si="62"/>
        <v>#VALUE!</v>
      </c>
      <c r="CS8" s="75" t="e">
        <f t="shared" si="63"/>
        <v>#VALUE!</v>
      </c>
      <c r="CT8" s="75" t="e">
        <f t="shared" si="64"/>
        <v>#VALUE!</v>
      </c>
      <c r="CU8" s="75" t="e">
        <f t="shared" si="65"/>
        <v>#VALUE!</v>
      </c>
      <c r="CV8" s="75" t="e">
        <f t="shared" si="66"/>
        <v>#VALUE!</v>
      </c>
      <c r="CW8" s="75" t="e">
        <f t="shared" si="67"/>
        <v>#VALUE!</v>
      </c>
      <c r="CX8" s="75" t="e">
        <f t="shared" si="68"/>
        <v>#VALUE!</v>
      </c>
      <c r="CY8" s="75" t="e">
        <f t="shared" si="69"/>
        <v>#VALUE!</v>
      </c>
      <c r="CZ8" s="75" t="e">
        <f t="shared" ref="CZ8:DC8" si="132">(CR8+CV8)/2</f>
        <v>#VALUE!</v>
      </c>
      <c r="DA8" s="75" t="e">
        <f t="shared" si="132"/>
        <v>#VALUE!</v>
      </c>
      <c r="DB8" s="75" t="e">
        <f t="shared" si="132"/>
        <v>#VALUE!</v>
      </c>
      <c r="DC8" s="75" t="e">
        <f t="shared" si="132"/>
        <v>#VALUE!</v>
      </c>
      <c r="DD8" s="75" t="e">
        <f t="shared" si="71"/>
        <v>#VALUE!</v>
      </c>
      <c r="DE8" s="75" t="e">
        <f t="shared" si="72"/>
        <v>#VALUE!</v>
      </c>
      <c r="DF8" s="75" t="e">
        <f t="shared" si="73"/>
        <v>#VALUE!</v>
      </c>
      <c r="DG8" s="75" t="e">
        <f t="shared" si="74"/>
        <v>#VALUE!</v>
      </c>
      <c r="DH8" s="75" t="e">
        <f t="shared" si="75"/>
        <v>#VALUE!</v>
      </c>
      <c r="DI8" s="75" t="e">
        <f t="shared" si="76"/>
        <v>#VALUE!</v>
      </c>
      <c r="DJ8" s="75" t="e">
        <f t="shared" si="77"/>
        <v>#VALUE!</v>
      </c>
      <c r="DK8" s="75" t="e">
        <f t="shared" si="78"/>
        <v>#VALUE!</v>
      </c>
      <c r="DL8" s="75" t="e">
        <f t="shared" si="79"/>
        <v>#VALUE!</v>
      </c>
      <c r="DM8" s="75" t="e">
        <f t="shared" si="80"/>
        <v>#VALUE!</v>
      </c>
      <c r="DN8" s="75" t="e">
        <f t="shared" si="81"/>
        <v>#VALUE!</v>
      </c>
      <c r="DO8" s="75" t="e">
        <f t="shared" ref="DO8:DR8" si="133">(DG8+DK8)/2</f>
        <v>#VALUE!</v>
      </c>
      <c r="DP8" s="75" t="e">
        <f t="shared" si="133"/>
        <v>#VALUE!</v>
      </c>
      <c r="DQ8" s="75" t="e">
        <f t="shared" si="133"/>
        <v>#VALUE!</v>
      </c>
      <c r="DR8" s="75" t="e">
        <f t="shared" si="133"/>
        <v>#VALUE!</v>
      </c>
      <c r="DS8" s="75" t="e">
        <f t="shared" si="83"/>
        <v>#VALUE!</v>
      </c>
      <c r="DT8" s="75" t="e">
        <f t="shared" si="84"/>
        <v>#VALUE!</v>
      </c>
      <c r="DU8" s="75" t="e">
        <f t="shared" si="85"/>
        <v>#VALUE!</v>
      </c>
      <c r="DV8" s="75" t="e">
        <f t="shared" si="86"/>
        <v>#VALUE!</v>
      </c>
      <c r="DW8" s="75" t="e">
        <f t="shared" si="87"/>
        <v>#VALUE!</v>
      </c>
      <c r="DX8" s="75" t="e">
        <f t="shared" si="88"/>
        <v>#VALUE!</v>
      </c>
      <c r="DY8" s="75" t="e">
        <f t="shared" si="89"/>
        <v>#VALUE!</v>
      </c>
      <c r="DZ8" s="75" t="e">
        <f t="shared" si="90"/>
        <v>#VALUE!</v>
      </c>
      <c r="EA8" s="75" t="e">
        <f t="shared" si="91"/>
        <v>#VALUE!</v>
      </c>
      <c r="EB8" s="75" t="e">
        <f t="shared" si="92"/>
        <v>#VALUE!</v>
      </c>
      <c r="EC8" s="75" t="e">
        <f t="shared" si="93"/>
        <v>#VALUE!</v>
      </c>
      <c r="ED8" s="75" t="e">
        <f t="shared" ref="ED8:EG8" si="134">(DV8+DZ8)/2</f>
        <v>#VALUE!</v>
      </c>
      <c r="EE8" s="75" t="e">
        <f t="shared" si="134"/>
        <v>#VALUE!</v>
      </c>
      <c r="EF8" s="75" t="e">
        <f t="shared" si="134"/>
        <v>#VALUE!</v>
      </c>
      <c r="EG8" s="75" t="e">
        <f t="shared" si="134"/>
        <v>#VALUE!</v>
      </c>
      <c r="EH8" s="75" t="e">
        <f t="shared" si="95"/>
        <v>#VALUE!</v>
      </c>
      <c r="EI8" s="75" t="e">
        <f t="shared" si="96"/>
        <v>#VALUE!</v>
      </c>
      <c r="EJ8" s="75"/>
      <c r="EK8" s="75"/>
      <c r="EL8" s="75"/>
      <c r="EM8" s="75"/>
      <c r="EN8" s="75"/>
      <c r="EO8" s="80">
        <v>0.9</v>
      </c>
      <c r="EP8" s="80">
        <v>0.9</v>
      </c>
      <c r="EQ8" s="80">
        <v>0.88</v>
      </c>
      <c r="ER8" s="75">
        <f t="shared" si="98"/>
        <v>0.18</v>
      </c>
      <c r="ES8" s="115">
        <f t="shared" si="99"/>
        <v>0.18</v>
      </c>
      <c r="ET8" s="115">
        <f t="shared" si="100"/>
        <v>0.0324</v>
      </c>
      <c r="EU8" s="115">
        <f t="shared" si="101"/>
        <v>0.113924050632911</v>
      </c>
      <c r="EV8" s="75">
        <f t="shared" si="102"/>
        <v>0.42</v>
      </c>
      <c r="EW8" s="75">
        <f t="shared" si="103"/>
        <v>0.42</v>
      </c>
      <c r="EX8" s="75">
        <f t="shared" si="104"/>
        <v>0.1764</v>
      </c>
      <c r="EY8" s="75">
        <f t="shared" si="105"/>
        <v>0.313432835820896</v>
      </c>
      <c r="EZ8" s="75">
        <f t="shared" ref="EZ8:FC8" si="135">(ER8+EV8)/2</f>
        <v>0.3</v>
      </c>
      <c r="FA8" s="75">
        <f t="shared" si="135"/>
        <v>0.3</v>
      </c>
      <c r="FB8" s="75">
        <f t="shared" si="135"/>
        <v>0.1044</v>
      </c>
      <c r="FC8" s="75">
        <f t="shared" si="135"/>
        <v>0.213678443226903</v>
      </c>
      <c r="FD8" s="118">
        <f t="shared" si="117"/>
        <v>0.918078443226904</v>
      </c>
      <c r="FE8" s="75">
        <f t="shared" si="107"/>
        <v>0.229519610806726</v>
      </c>
    </row>
    <row r="9" ht="12.75" spans="1:161">
      <c r="A9" s="40" t="s">
        <v>71</v>
      </c>
      <c r="C9" s="6">
        <v>50</v>
      </c>
      <c r="D9" s="6">
        <v>0</v>
      </c>
      <c r="E9" s="6">
        <v>50</v>
      </c>
      <c r="F9" s="7" t="s">
        <v>6</v>
      </c>
      <c r="G9" s="20">
        <v>0.2</v>
      </c>
      <c r="H9" s="20">
        <v>0.3</v>
      </c>
      <c r="I9" s="20">
        <v>0.34</v>
      </c>
      <c r="J9" s="20">
        <v>0.1</v>
      </c>
      <c r="K9" s="20">
        <v>0.06</v>
      </c>
      <c r="L9" s="102">
        <f t="shared" si="0"/>
        <v>0.5</v>
      </c>
      <c r="M9" s="60">
        <f>G9*B4+H9*B5+I9*B6+J9*B7+K9*B8</f>
        <v>0.404</v>
      </c>
      <c r="N9" s="61" t="str">
        <f>_xlfn.SWITCH(C9,"Vl",B4,"L",B5,"M",B6,"H",B7,"VH",B8,"Invalid Entry")</f>
        <v>Invalid Entry</v>
      </c>
      <c r="O9" s="62" t="str">
        <f>_xlfn.SWITCH(C9,"Vl",B12,"L",B13,"M",B14,"H",B15,"VH",B16,"Invalid Entry")</f>
        <v>Invalid Entry</v>
      </c>
      <c r="P9" s="63" t="str">
        <f>_xlfn.SWITCH(D9,"Vl",B4,"L",B5,"M",B6,"H",B7,"VH",B8,"Invalid Entry")</f>
        <v>Invalid Entry</v>
      </c>
      <c r="Q9" s="10" t="str">
        <f>_xlfn.SWITCH(D9,"Vl",B19,"L",B20,"M",B21,"H",B22,"VH",B23,"Invalid Entry")</f>
        <v>Invalid Entry</v>
      </c>
      <c r="T9" s="75" t="e">
        <f t="shared" si="1"/>
        <v>#VALUE!</v>
      </c>
      <c r="U9" s="75" t="e">
        <f t="shared" si="2"/>
        <v>#VALUE!</v>
      </c>
      <c r="V9" s="75" t="e">
        <f t="shared" si="3"/>
        <v>#VALUE!</v>
      </c>
      <c r="W9" s="75" t="e">
        <f t="shared" si="4"/>
        <v>#VALUE!</v>
      </c>
      <c r="X9" s="75" t="e">
        <f t="shared" si="5"/>
        <v>#VALUE!</v>
      </c>
      <c r="Y9" s="75" t="e">
        <f t="shared" si="6"/>
        <v>#VALUE!</v>
      </c>
      <c r="Z9" s="75" t="e">
        <f t="shared" si="7"/>
        <v>#VALUE!</v>
      </c>
      <c r="AA9" s="75" t="e">
        <f t="shared" si="8"/>
        <v>#VALUE!</v>
      </c>
      <c r="AB9" s="75" t="e">
        <f t="shared" si="9"/>
        <v>#VALUE!</v>
      </c>
      <c r="AC9" s="75" t="e">
        <f t="shared" ref="AC9:AF9" si="136">(U9+Y9)/2</f>
        <v>#VALUE!</v>
      </c>
      <c r="AD9" s="75" t="e">
        <f t="shared" si="136"/>
        <v>#VALUE!</v>
      </c>
      <c r="AE9" s="75" t="e">
        <f t="shared" si="136"/>
        <v>#VALUE!</v>
      </c>
      <c r="AF9" s="75" t="e">
        <f t="shared" si="136"/>
        <v>#VALUE!</v>
      </c>
      <c r="AG9" s="75" t="e">
        <f t="shared" si="11"/>
        <v>#VALUE!</v>
      </c>
      <c r="AH9" s="75" t="e">
        <f t="shared" si="12"/>
        <v>#VALUE!</v>
      </c>
      <c r="AI9" s="75" t="e">
        <f t="shared" si="13"/>
        <v>#VALUE!</v>
      </c>
      <c r="AJ9" s="75" t="e">
        <f t="shared" si="14"/>
        <v>#VALUE!</v>
      </c>
      <c r="AK9" s="75" t="e">
        <f t="shared" si="15"/>
        <v>#VALUE!</v>
      </c>
      <c r="AL9" s="75" t="e">
        <f t="shared" si="16"/>
        <v>#VALUE!</v>
      </c>
      <c r="AM9" s="75" t="e">
        <f t="shared" si="17"/>
        <v>#VALUE!</v>
      </c>
      <c r="AN9" s="75" t="e">
        <f t="shared" si="18"/>
        <v>#VALUE!</v>
      </c>
      <c r="AO9" s="75" t="e">
        <f t="shared" si="19"/>
        <v>#VALUE!</v>
      </c>
      <c r="AP9" s="75" t="e">
        <f t="shared" si="20"/>
        <v>#VALUE!</v>
      </c>
      <c r="AQ9" s="75" t="e">
        <f t="shared" si="21"/>
        <v>#VALUE!</v>
      </c>
      <c r="AR9" s="75" t="e">
        <f t="shared" ref="AR9:AU9" si="137">(AJ9+AN9)/2</f>
        <v>#VALUE!</v>
      </c>
      <c r="AS9" s="75" t="e">
        <f t="shared" si="137"/>
        <v>#VALUE!</v>
      </c>
      <c r="AT9" s="75" t="e">
        <f t="shared" si="137"/>
        <v>#VALUE!</v>
      </c>
      <c r="AU9" s="75" t="e">
        <f t="shared" si="137"/>
        <v>#VALUE!</v>
      </c>
      <c r="AV9" s="75" t="e">
        <f t="shared" si="23"/>
        <v>#VALUE!</v>
      </c>
      <c r="AW9" s="75" t="e">
        <f t="shared" si="24"/>
        <v>#VALUE!</v>
      </c>
      <c r="AX9" s="75" t="e">
        <f t="shared" si="25"/>
        <v>#VALUE!</v>
      </c>
      <c r="AY9" s="75" t="e">
        <f t="shared" si="26"/>
        <v>#VALUE!</v>
      </c>
      <c r="AZ9" s="75" t="e">
        <f t="shared" si="27"/>
        <v>#VALUE!</v>
      </c>
      <c r="BA9" s="75" t="e">
        <f t="shared" si="28"/>
        <v>#VALUE!</v>
      </c>
      <c r="BB9" s="75" t="e">
        <f t="shared" si="29"/>
        <v>#VALUE!</v>
      </c>
      <c r="BC9" s="75" t="e">
        <f t="shared" si="30"/>
        <v>#VALUE!</v>
      </c>
      <c r="BD9" s="75" t="e">
        <f t="shared" si="31"/>
        <v>#VALUE!</v>
      </c>
      <c r="BE9" s="75" t="e">
        <f t="shared" si="32"/>
        <v>#VALUE!</v>
      </c>
      <c r="BF9" s="75" t="e">
        <f t="shared" si="33"/>
        <v>#VALUE!</v>
      </c>
      <c r="BG9" s="75" t="e">
        <f t="shared" ref="BG9:BJ9" si="138">(AY9+BC9)/2</f>
        <v>#VALUE!</v>
      </c>
      <c r="BH9" s="75" t="e">
        <f t="shared" si="138"/>
        <v>#VALUE!</v>
      </c>
      <c r="BI9" s="75" t="e">
        <f t="shared" si="138"/>
        <v>#VALUE!</v>
      </c>
      <c r="BJ9" s="75" t="e">
        <f t="shared" si="138"/>
        <v>#VALUE!</v>
      </c>
      <c r="BK9" s="75" t="e">
        <f t="shared" si="35"/>
        <v>#VALUE!</v>
      </c>
      <c r="BL9" s="75" t="e">
        <f t="shared" si="36"/>
        <v>#VALUE!</v>
      </c>
      <c r="BM9" s="75" t="e">
        <f t="shared" si="37"/>
        <v>#VALUE!</v>
      </c>
      <c r="BN9" s="75" t="e">
        <f t="shared" si="38"/>
        <v>#VALUE!</v>
      </c>
      <c r="BO9" s="75" t="e">
        <f t="shared" si="39"/>
        <v>#VALUE!</v>
      </c>
      <c r="BP9" s="75" t="e">
        <f t="shared" si="40"/>
        <v>#VALUE!</v>
      </c>
      <c r="BQ9" s="75" t="e">
        <f t="shared" si="41"/>
        <v>#VALUE!</v>
      </c>
      <c r="BR9" s="75" t="e">
        <f t="shared" si="42"/>
        <v>#VALUE!</v>
      </c>
      <c r="BS9" s="75" t="e">
        <f t="shared" si="43"/>
        <v>#VALUE!</v>
      </c>
      <c r="BT9" s="75" t="e">
        <f t="shared" si="44"/>
        <v>#VALUE!</v>
      </c>
      <c r="BU9" s="75" t="e">
        <f t="shared" si="45"/>
        <v>#VALUE!</v>
      </c>
      <c r="BV9" s="75" t="e">
        <f t="shared" ref="BV9:BY9" si="139">(BN9+BR9)/2</f>
        <v>#VALUE!</v>
      </c>
      <c r="BW9" s="75" t="e">
        <f t="shared" si="139"/>
        <v>#VALUE!</v>
      </c>
      <c r="BX9" s="75" t="e">
        <f t="shared" si="139"/>
        <v>#VALUE!</v>
      </c>
      <c r="BY9" s="75" t="e">
        <f t="shared" si="139"/>
        <v>#VALUE!</v>
      </c>
      <c r="BZ9" s="75" t="e">
        <f t="shared" si="47"/>
        <v>#VALUE!</v>
      </c>
      <c r="CA9" s="75" t="e">
        <f t="shared" si="48"/>
        <v>#VALUE!</v>
      </c>
      <c r="CB9" s="75" t="e">
        <f t="shared" si="49"/>
        <v>#VALUE!</v>
      </c>
      <c r="CC9" s="75" t="e">
        <f t="shared" si="50"/>
        <v>#VALUE!</v>
      </c>
      <c r="CD9" s="75" t="e">
        <f t="shared" si="51"/>
        <v>#VALUE!</v>
      </c>
      <c r="CE9" s="75" t="e">
        <f t="shared" si="52"/>
        <v>#VALUE!</v>
      </c>
      <c r="CF9" s="75" t="e">
        <f t="shared" si="53"/>
        <v>#VALUE!</v>
      </c>
      <c r="CG9" s="75" t="e">
        <f t="shared" si="54"/>
        <v>#VALUE!</v>
      </c>
      <c r="CH9" s="75" t="e">
        <f t="shared" si="55"/>
        <v>#VALUE!</v>
      </c>
      <c r="CI9" s="75" t="e">
        <f t="shared" si="56"/>
        <v>#VALUE!</v>
      </c>
      <c r="CJ9" s="86" t="e">
        <f t="shared" si="57"/>
        <v>#VALUE!</v>
      </c>
      <c r="CK9" s="75" t="e">
        <f t="shared" ref="CK9:CN9" si="140">(CC9+CG9)/2</f>
        <v>#VALUE!</v>
      </c>
      <c r="CL9" s="75" t="e">
        <f t="shared" si="140"/>
        <v>#VALUE!</v>
      </c>
      <c r="CM9" s="75" t="e">
        <f t="shared" si="140"/>
        <v>#VALUE!</v>
      </c>
      <c r="CN9" s="75" t="e">
        <f t="shared" si="140"/>
        <v>#VALUE!</v>
      </c>
      <c r="CO9" s="75" t="e">
        <f t="shared" si="59"/>
        <v>#VALUE!</v>
      </c>
      <c r="CP9" s="75" t="e">
        <f t="shared" si="60"/>
        <v>#VALUE!</v>
      </c>
      <c r="CQ9" s="75" t="e">
        <f t="shared" si="61"/>
        <v>#VALUE!</v>
      </c>
      <c r="CR9" s="75" t="e">
        <f t="shared" si="62"/>
        <v>#VALUE!</v>
      </c>
      <c r="CS9" s="75" t="e">
        <f t="shared" si="63"/>
        <v>#VALUE!</v>
      </c>
      <c r="CT9" s="75" t="e">
        <f t="shared" si="64"/>
        <v>#VALUE!</v>
      </c>
      <c r="CU9" s="75" t="e">
        <f t="shared" si="65"/>
        <v>#VALUE!</v>
      </c>
      <c r="CV9" s="75" t="e">
        <f t="shared" si="66"/>
        <v>#VALUE!</v>
      </c>
      <c r="CW9" s="75" t="e">
        <f t="shared" si="67"/>
        <v>#VALUE!</v>
      </c>
      <c r="CX9" s="75" t="e">
        <f t="shared" si="68"/>
        <v>#VALUE!</v>
      </c>
      <c r="CY9" s="75" t="e">
        <f t="shared" si="69"/>
        <v>#VALUE!</v>
      </c>
      <c r="CZ9" s="75" t="e">
        <f t="shared" ref="CZ9:DC9" si="141">(CR9+CV9)/2</f>
        <v>#VALUE!</v>
      </c>
      <c r="DA9" s="75" t="e">
        <f t="shared" si="141"/>
        <v>#VALUE!</v>
      </c>
      <c r="DB9" s="75" t="e">
        <f t="shared" si="141"/>
        <v>#VALUE!</v>
      </c>
      <c r="DC9" s="75" t="e">
        <f t="shared" si="141"/>
        <v>#VALUE!</v>
      </c>
      <c r="DD9" s="75" t="e">
        <f t="shared" si="71"/>
        <v>#VALUE!</v>
      </c>
      <c r="DE9" s="75" t="e">
        <f t="shared" si="72"/>
        <v>#VALUE!</v>
      </c>
      <c r="DF9" s="75" t="e">
        <f t="shared" si="73"/>
        <v>#VALUE!</v>
      </c>
      <c r="DG9" s="75" t="e">
        <f t="shared" si="74"/>
        <v>#VALUE!</v>
      </c>
      <c r="DH9" s="75" t="e">
        <f t="shared" si="75"/>
        <v>#VALUE!</v>
      </c>
      <c r="DI9" s="75" t="e">
        <f t="shared" si="76"/>
        <v>#VALUE!</v>
      </c>
      <c r="DJ9" s="75" t="e">
        <f t="shared" si="77"/>
        <v>#VALUE!</v>
      </c>
      <c r="DK9" s="75" t="e">
        <f t="shared" si="78"/>
        <v>#VALUE!</v>
      </c>
      <c r="DL9" s="75" t="e">
        <f t="shared" si="79"/>
        <v>#VALUE!</v>
      </c>
      <c r="DM9" s="75" t="e">
        <f t="shared" si="80"/>
        <v>#VALUE!</v>
      </c>
      <c r="DN9" s="75" t="e">
        <f t="shared" si="81"/>
        <v>#VALUE!</v>
      </c>
      <c r="DO9" s="75" t="e">
        <f t="shared" ref="DO9:DR9" si="142">(DG9+DK9)/2</f>
        <v>#VALUE!</v>
      </c>
      <c r="DP9" s="75" t="e">
        <f t="shared" si="142"/>
        <v>#VALUE!</v>
      </c>
      <c r="DQ9" s="75" t="e">
        <f t="shared" si="142"/>
        <v>#VALUE!</v>
      </c>
      <c r="DR9" s="75" t="e">
        <f t="shared" si="142"/>
        <v>#VALUE!</v>
      </c>
      <c r="DS9" s="75" t="e">
        <f t="shared" si="83"/>
        <v>#VALUE!</v>
      </c>
      <c r="DT9" s="75" t="e">
        <f t="shared" si="84"/>
        <v>#VALUE!</v>
      </c>
      <c r="DU9" s="75" t="e">
        <f t="shared" si="85"/>
        <v>#VALUE!</v>
      </c>
      <c r="DV9" s="75" t="e">
        <f t="shared" si="86"/>
        <v>#VALUE!</v>
      </c>
      <c r="DW9" s="75" t="e">
        <f t="shared" si="87"/>
        <v>#VALUE!</v>
      </c>
      <c r="DX9" s="75" t="e">
        <f t="shared" si="88"/>
        <v>#VALUE!</v>
      </c>
      <c r="DY9" s="75" t="e">
        <f t="shared" si="89"/>
        <v>#VALUE!</v>
      </c>
      <c r="DZ9" s="75" t="e">
        <f t="shared" si="90"/>
        <v>#VALUE!</v>
      </c>
      <c r="EA9" s="75" t="e">
        <f t="shared" si="91"/>
        <v>#VALUE!</v>
      </c>
      <c r="EB9" s="75" t="e">
        <f t="shared" si="92"/>
        <v>#VALUE!</v>
      </c>
      <c r="EC9" s="75" t="e">
        <f t="shared" si="93"/>
        <v>#VALUE!</v>
      </c>
      <c r="ED9" s="75" t="e">
        <f t="shared" ref="ED9:EG9" si="143">(DV9+DZ9)/2</f>
        <v>#VALUE!</v>
      </c>
      <c r="EE9" s="75" t="e">
        <f t="shared" si="143"/>
        <v>#VALUE!</v>
      </c>
      <c r="EF9" s="75" t="e">
        <f t="shared" si="143"/>
        <v>#VALUE!</v>
      </c>
      <c r="EG9" s="75" t="e">
        <f t="shared" si="143"/>
        <v>#VALUE!</v>
      </c>
      <c r="EH9" s="75" t="e">
        <f t="shared" si="95"/>
        <v>#VALUE!</v>
      </c>
      <c r="EI9" s="75" t="e">
        <f t="shared" si="96"/>
        <v>#VALUE!</v>
      </c>
      <c r="EJ9" s="75"/>
      <c r="EK9" s="75"/>
      <c r="EL9" s="75"/>
      <c r="EM9" s="75"/>
      <c r="EN9" s="75"/>
      <c r="EO9" s="80">
        <v>0.1</v>
      </c>
      <c r="EP9" s="80">
        <v>0.5</v>
      </c>
      <c r="EQ9" s="80">
        <v>0.45</v>
      </c>
      <c r="ER9" s="75">
        <f t="shared" si="98"/>
        <v>0.05</v>
      </c>
      <c r="ES9" s="115">
        <f t="shared" si="99"/>
        <v>0.05</v>
      </c>
      <c r="ET9" s="115">
        <f t="shared" si="100"/>
        <v>0.0025</v>
      </c>
      <c r="EU9" s="115">
        <f t="shared" si="101"/>
        <v>0.0526315789473684</v>
      </c>
      <c r="EV9" s="75">
        <f t="shared" si="102"/>
        <v>0.046</v>
      </c>
      <c r="EW9" s="75">
        <f t="shared" si="103"/>
        <v>0.046</v>
      </c>
      <c r="EX9" s="75">
        <f t="shared" si="104"/>
        <v>0.002116</v>
      </c>
      <c r="EY9" s="75">
        <f t="shared" si="105"/>
        <v>0.053864168618267</v>
      </c>
      <c r="EZ9" s="75">
        <f t="shared" ref="EZ9:FC9" si="144">(ER9+EV9)/2</f>
        <v>0.048</v>
      </c>
      <c r="FA9" s="75">
        <f t="shared" si="144"/>
        <v>0.048</v>
      </c>
      <c r="FB9" s="75">
        <f t="shared" si="144"/>
        <v>0.002308</v>
      </c>
      <c r="FC9" s="75">
        <f t="shared" si="144"/>
        <v>0.0532478737828177</v>
      </c>
      <c r="FD9" s="118">
        <f t="shared" si="117"/>
        <v>0.151555873782818</v>
      </c>
      <c r="FE9" s="75">
        <f t="shared" si="107"/>
        <v>0.0378889684457044</v>
      </c>
    </row>
    <row r="10" ht="12.75" spans="1:161">
      <c r="A10" s="3" t="s">
        <v>72</v>
      </c>
      <c r="C10" s="6">
        <v>50</v>
      </c>
      <c r="D10" s="6">
        <v>25</v>
      </c>
      <c r="E10" s="6">
        <v>25</v>
      </c>
      <c r="F10" s="7" t="s">
        <v>27</v>
      </c>
      <c r="G10" s="20">
        <v>0.1</v>
      </c>
      <c r="H10" s="20">
        <v>0.2</v>
      </c>
      <c r="I10" s="20">
        <v>0.3</v>
      </c>
      <c r="J10" s="20">
        <v>0.34</v>
      </c>
      <c r="K10" s="20">
        <v>0.06</v>
      </c>
      <c r="L10" s="102">
        <f t="shared" si="0"/>
        <v>0.7</v>
      </c>
      <c r="M10" s="60">
        <f>G10*B4+H10*B5+I10*B6+J10*B7+K10*B8</f>
        <v>0.512</v>
      </c>
      <c r="N10" s="61" t="str">
        <f>_xlfn.SWITCH(C10,"Vl",B4,"L",B5,"M",B6,"H",B7,"VH",B8,"Invalid Entry")</f>
        <v>Invalid Entry</v>
      </c>
      <c r="O10" s="62" t="str">
        <f>_xlfn.SWITCH(C10,"Vl",B12,"L",B13,"M",B14,"H",B15,"VH",B16,"Invalid Entry")</f>
        <v>Invalid Entry</v>
      </c>
      <c r="P10" s="63" t="str">
        <f>_xlfn.SWITCH(D10,"Vl",B4,"L",B5,"M",B6,"H",B7,"VH",B8,"Invalid Entry")</f>
        <v>Invalid Entry</v>
      </c>
      <c r="Q10" s="10" t="str">
        <f>_xlfn.SWITCH(D10,"Vl",B19,"L",B20,"M",B21,"H",B22,"VH",B23,"Invalid Entry")</f>
        <v>Invalid Entry</v>
      </c>
      <c r="T10" s="75" t="e">
        <f t="shared" si="1"/>
        <v>#VALUE!</v>
      </c>
      <c r="U10" s="75" t="e">
        <f t="shared" si="2"/>
        <v>#VALUE!</v>
      </c>
      <c r="V10" s="75" t="e">
        <f t="shared" si="3"/>
        <v>#VALUE!</v>
      </c>
      <c r="W10" s="75" t="e">
        <f t="shared" si="4"/>
        <v>#VALUE!</v>
      </c>
      <c r="X10" s="75" t="e">
        <f t="shared" si="5"/>
        <v>#VALUE!</v>
      </c>
      <c r="Y10" s="75" t="e">
        <f t="shared" si="6"/>
        <v>#VALUE!</v>
      </c>
      <c r="Z10" s="75" t="e">
        <f t="shared" si="7"/>
        <v>#VALUE!</v>
      </c>
      <c r="AA10" s="75" t="e">
        <f t="shared" si="8"/>
        <v>#VALUE!</v>
      </c>
      <c r="AB10" s="75" t="e">
        <f t="shared" si="9"/>
        <v>#VALUE!</v>
      </c>
      <c r="AC10" s="75" t="e">
        <f t="shared" ref="AC10:AF10" si="145">(U10+Y10)/2</f>
        <v>#VALUE!</v>
      </c>
      <c r="AD10" s="75" t="e">
        <f t="shared" si="145"/>
        <v>#VALUE!</v>
      </c>
      <c r="AE10" s="75" t="e">
        <f t="shared" si="145"/>
        <v>#VALUE!</v>
      </c>
      <c r="AF10" s="75" t="e">
        <f t="shared" si="145"/>
        <v>#VALUE!</v>
      </c>
      <c r="AG10" s="75" t="e">
        <f t="shared" si="11"/>
        <v>#VALUE!</v>
      </c>
      <c r="AH10" s="75" t="e">
        <f t="shared" si="12"/>
        <v>#VALUE!</v>
      </c>
      <c r="AI10" s="75" t="e">
        <f t="shared" si="13"/>
        <v>#VALUE!</v>
      </c>
      <c r="AJ10" s="75" t="e">
        <f t="shared" si="14"/>
        <v>#VALUE!</v>
      </c>
      <c r="AK10" s="75" t="e">
        <f t="shared" si="15"/>
        <v>#VALUE!</v>
      </c>
      <c r="AL10" s="75" t="e">
        <f t="shared" si="16"/>
        <v>#VALUE!</v>
      </c>
      <c r="AM10" s="75" t="e">
        <f t="shared" si="17"/>
        <v>#VALUE!</v>
      </c>
      <c r="AN10" s="75" t="e">
        <f t="shared" si="18"/>
        <v>#VALUE!</v>
      </c>
      <c r="AO10" s="75" t="e">
        <f t="shared" si="19"/>
        <v>#VALUE!</v>
      </c>
      <c r="AP10" s="75" t="e">
        <f t="shared" si="20"/>
        <v>#VALUE!</v>
      </c>
      <c r="AQ10" s="75" t="e">
        <f t="shared" si="21"/>
        <v>#VALUE!</v>
      </c>
      <c r="AR10" s="75" t="e">
        <f t="shared" ref="AR10:AU10" si="146">(AJ10+AN10)/2</f>
        <v>#VALUE!</v>
      </c>
      <c r="AS10" s="75" t="e">
        <f t="shared" si="146"/>
        <v>#VALUE!</v>
      </c>
      <c r="AT10" s="75" t="e">
        <f t="shared" si="146"/>
        <v>#VALUE!</v>
      </c>
      <c r="AU10" s="75" t="e">
        <f t="shared" si="146"/>
        <v>#VALUE!</v>
      </c>
      <c r="AV10" s="75" t="e">
        <f t="shared" si="23"/>
        <v>#VALUE!</v>
      </c>
      <c r="AW10" s="75" t="e">
        <f t="shared" si="24"/>
        <v>#VALUE!</v>
      </c>
      <c r="AX10" s="75" t="e">
        <f t="shared" si="25"/>
        <v>#VALUE!</v>
      </c>
      <c r="AY10" s="75" t="e">
        <f t="shared" si="26"/>
        <v>#VALUE!</v>
      </c>
      <c r="AZ10" s="75" t="e">
        <f t="shared" si="27"/>
        <v>#VALUE!</v>
      </c>
      <c r="BA10" s="75" t="e">
        <f t="shared" si="28"/>
        <v>#VALUE!</v>
      </c>
      <c r="BB10" s="75" t="e">
        <f t="shared" si="29"/>
        <v>#VALUE!</v>
      </c>
      <c r="BC10" s="75" t="e">
        <f t="shared" si="30"/>
        <v>#VALUE!</v>
      </c>
      <c r="BD10" s="75" t="e">
        <f t="shared" si="31"/>
        <v>#VALUE!</v>
      </c>
      <c r="BE10" s="75" t="e">
        <f t="shared" si="32"/>
        <v>#VALUE!</v>
      </c>
      <c r="BF10" s="75" t="e">
        <f t="shared" si="33"/>
        <v>#VALUE!</v>
      </c>
      <c r="BG10" s="75" t="e">
        <f t="shared" ref="BG10:BJ10" si="147">(AY10+BC10)/2</f>
        <v>#VALUE!</v>
      </c>
      <c r="BH10" s="75" t="e">
        <f t="shared" si="147"/>
        <v>#VALUE!</v>
      </c>
      <c r="BI10" s="75" t="e">
        <f t="shared" si="147"/>
        <v>#VALUE!</v>
      </c>
      <c r="BJ10" s="75" t="e">
        <f t="shared" si="147"/>
        <v>#VALUE!</v>
      </c>
      <c r="BK10" s="75" t="e">
        <f t="shared" si="35"/>
        <v>#VALUE!</v>
      </c>
      <c r="BL10" s="75" t="e">
        <f t="shared" si="36"/>
        <v>#VALUE!</v>
      </c>
      <c r="BM10" s="75" t="e">
        <f t="shared" si="37"/>
        <v>#VALUE!</v>
      </c>
      <c r="BN10" s="75" t="e">
        <f t="shared" si="38"/>
        <v>#VALUE!</v>
      </c>
      <c r="BO10" s="75" t="e">
        <f t="shared" si="39"/>
        <v>#VALUE!</v>
      </c>
      <c r="BP10" s="75" t="e">
        <f t="shared" si="40"/>
        <v>#VALUE!</v>
      </c>
      <c r="BQ10" s="75" t="e">
        <f t="shared" si="41"/>
        <v>#VALUE!</v>
      </c>
      <c r="BR10" s="75" t="e">
        <f t="shared" si="42"/>
        <v>#VALUE!</v>
      </c>
      <c r="BS10" s="75" t="e">
        <f t="shared" si="43"/>
        <v>#VALUE!</v>
      </c>
      <c r="BT10" s="75" t="e">
        <f t="shared" si="44"/>
        <v>#VALUE!</v>
      </c>
      <c r="BU10" s="75" t="e">
        <f t="shared" si="45"/>
        <v>#VALUE!</v>
      </c>
      <c r="BV10" s="75" t="e">
        <f t="shared" ref="BV10:BY10" si="148">(BN10+BR10)/2</f>
        <v>#VALUE!</v>
      </c>
      <c r="BW10" s="75" t="e">
        <f t="shared" si="148"/>
        <v>#VALUE!</v>
      </c>
      <c r="BX10" s="75" t="e">
        <f t="shared" si="148"/>
        <v>#VALUE!</v>
      </c>
      <c r="BY10" s="75" t="e">
        <f t="shared" si="148"/>
        <v>#VALUE!</v>
      </c>
      <c r="BZ10" s="75" t="e">
        <f t="shared" si="47"/>
        <v>#VALUE!</v>
      </c>
      <c r="CA10" s="75" t="e">
        <f t="shared" si="48"/>
        <v>#VALUE!</v>
      </c>
      <c r="CB10" s="75" t="e">
        <f t="shared" si="49"/>
        <v>#VALUE!</v>
      </c>
      <c r="CC10" s="75" t="e">
        <f t="shared" si="50"/>
        <v>#VALUE!</v>
      </c>
      <c r="CD10" s="75" t="e">
        <f t="shared" si="51"/>
        <v>#VALUE!</v>
      </c>
      <c r="CE10" s="75" t="e">
        <f t="shared" si="52"/>
        <v>#VALUE!</v>
      </c>
      <c r="CF10" s="75" t="e">
        <f t="shared" si="53"/>
        <v>#VALUE!</v>
      </c>
      <c r="CG10" s="75" t="e">
        <f t="shared" si="54"/>
        <v>#VALUE!</v>
      </c>
      <c r="CH10" s="75" t="e">
        <f t="shared" si="55"/>
        <v>#VALUE!</v>
      </c>
      <c r="CI10" s="75" t="e">
        <f t="shared" si="56"/>
        <v>#VALUE!</v>
      </c>
      <c r="CJ10" s="86" t="e">
        <f t="shared" si="57"/>
        <v>#VALUE!</v>
      </c>
      <c r="CK10" s="75" t="e">
        <f t="shared" ref="CK10:CN10" si="149">(CC10+CG10)/2</f>
        <v>#VALUE!</v>
      </c>
      <c r="CL10" s="75" t="e">
        <f t="shared" si="149"/>
        <v>#VALUE!</v>
      </c>
      <c r="CM10" s="75" t="e">
        <f t="shared" si="149"/>
        <v>#VALUE!</v>
      </c>
      <c r="CN10" s="75" t="e">
        <f t="shared" si="149"/>
        <v>#VALUE!</v>
      </c>
      <c r="CO10" s="75" t="e">
        <f t="shared" si="59"/>
        <v>#VALUE!</v>
      </c>
      <c r="CP10" s="75" t="e">
        <f t="shared" si="60"/>
        <v>#VALUE!</v>
      </c>
      <c r="CQ10" s="75" t="e">
        <f t="shared" si="61"/>
        <v>#VALUE!</v>
      </c>
      <c r="CR10" s="75" t="e">
        <f t="shared" si="62"/>
        <v>#VALUE!</v>
      </c>
      <c r="CS10" s="75" t="e">
        <f t="shared" si="63"/>
        <v>#VALUE!</v>
      </c>
      <c r="CT10" s="75" t="e">
        <f t="shared" si="64"/>
        <v>#VALUE!</v>
      </c>
      <c r="CU10" s="75" t="e">
        <f t="shared" si="65"/>
        <v>#VALUE!</v>
      </c>
      <c r="CV10" s="75" t="e">
        <f t="shared" si="66"/>
        <v>#VALUE!</v>
      </c>
      <c r="CW10" s="75" t="e">
        <f t="shared" si="67"/>
        <v>#VALUE!</v>
      </c>
      <c r="CX10" s="75" t="e">
        <f t="shared" si="68"/>
        <v>#VALUE!</v>
      </c>
      <c r="CY10" s="75" t="e">
        <f t="shared" si="69"/>
        <v>#VALUE!</v>
      </c>
      <c r="CZ10" s="75" t="e">
        <f t="shared" ref="CZ10:DC10" si="150">(CR10+CV10)/2</f>
        <v>#VALUE!</v>
      </c>
      <c r="DA10" s="75" t="e">
        <f t="shared" si="150"/>
        <v>#VALUE!</v>
      </c>
      <c r="DB10" s="75" t="e">
        <f t="shared" si="150"/>
        <v>#VALUE!</v>
      </c>
      <c r="DC10" s="75" t="e">
        <f t="shared" si="150"/>
        <v>#VALUE!</v>
      </c>
      <c r="DD10" s="75" t="e">
        <f t="shared" si="71"/>
        <v>#VALUE!</v>
      </c>
      <c r="DE10" s="75" t="e">
        <f t="shared" si="72"/>
        <v>#VALUE!</v>
      </c>
      <c r="DF10" s="75" t="e">
        <f t="shared" si="73"/>
        <v>#VALUE!</v>
      </c>
      <c r="DG10" s="75" t="e">
        <f t="shared" si="74"/>
        <v>#VALUE!</v>
      </c>
      <c r="DH10" s="75" t="e">
        <f t="shared" si="75"/>
        <v>#VALUE!</v>
      </c>
      <c r="DI10" s="75" t="e">
        <f t="shared" si="76"/>
        <v>#VALUE!</v>
      </c>
      <c r="DJ10" s="75" t="e">
        <f t="shared" si="77"/>
        <v>#VALUE!</v>
      </c>
      <c r="DK10" s="75" t="e">
        <f t="shared" si="78"/>
        <v>#VALUE!</v>
      </c>
      <c r="DL10" s="75" t="e">
        <f t="shared" si="79"/>
        <v>#VALUE!</v>
      </c>
      <c r="DM10" s="75" t="e">
        <f t="shared" si="80"/>
        <v>#VALUE!</v>
      </c>
      <c r="DN10" s="75" t="e">
        <f t="shared" si="81"/>
        <v>#VALUE!</v>
      </c>
      <c r="DO10" s="75" t="e">
        <f t="shared" ref="DO10:DR10" si="151">(DG10+DK10)/2</f>
        <v>#VALUE!</v>
      </c>
      <c r="DP10" s="75" t="e">
        <f t="shared" si="151"/>
        <v>#VALUE!</v>
      </c>
      <c r="DQ10" s="75" t="e">
        <f t="shared" si="151"/>
        <v>#VALUE!</v>
      </c>
      <c r="DR10" s="75" t="e">
        <f t="shared" si="151"/>
        <v>#VALUE!</v>
      </c>
      <c r="DS10" s="75" t="e">
        <f t="shared" si="83"/>
        <v>#VALUE!</v>
      </c>
      <c r="DT10" s="75" t="e">
        <f t="shared" si="84"/>
        <v>#VALUE!</v>
      </c>
      <c r="DU10" s="75" t="e">
        <f t="shared" si="85"/>
        <v>#VALUE!</v>
      </c>
      <c r="DV10" s="75" t="e">
        <f t="shared" si="86"/>
        <v>#VALUE!</v>
      </c>
      <c r="DW10" s="75" t="e">
        <f t="shared" si="87"/>
        <v>#VALUE!</v>
      </c>
      <c r="DX10" s="75" t="e">
        <f t="shared" si="88"/>
        <v>#VALUE!</v>
      </c>
      <c r="DY10" s="75" t="e">
        <f t="shared" si="89"/>
        <v>#VALUE!</v>
      </c>
      <c r="DZ10" s="75" t="e">
        <f t="shared" si="90"/>
        <v>#VALUE!</v>
      </c>
      <c r="EA10" s="75" t="e">
        <f t="shared" si="91"/>
        <v>#VALUE!</v>
      </c>
      <c r="EB10" s="75" t="e">
        <f t="shared" si="92"/>
        <v>#VALUE!</v>
      </c>
      <c r="EC10" s="75" t="e">
        <f t="shared" si="93"/>
        <v>#VALUE!</v>
      </c>
      <c r="ED10" s="75" t="e">
        <f t="shared" ref="ED10:EG10" si="152">(DV10+DZ10)/2</f>
        <v>#VALUE!</v>
      </c>
      <c r="EE10" s="75" t="e">
        <f t="shared" si="152"/>
        <v>#VALUE!</v>
      </c>
      <c r="EF10" s="75" t="e">
        <f t="shared" si="152"/>
        <v>#VALUE!</v>
      </c>
      <c r="EG10" s="75" t="e">
        <f t="shared" si="152"/>
        <v>#VALUE!</v>
      </c>
      <c r="EH10" s="75" t="e">
        <f t="shared" si="95"/>
        <v>#VALUE!</v>
      </c>
      <c r="EI10" s="75" t="e">
        <f t="shared" si="96"/>
        <v>#VALUE!</v>
      </c>
      <c r="EJ10" s="75"/>
      <c r="EK10" s="75"/>
      <c r="EL10" s="75"/>
      <c r="EM10" s="75"/>
      <c r="EN10" s="75"/>
      <c r="EO10" s="80">
        <v>0.5</v>
      </c>
      <c r="EP10" s="80">
        <v>0.1</v>
      </c>
      <c r="EQ10" s="80">
        <v>0.08</v>
      </c>
      <c r="ER10" s="75">
        <f t="shared" si="98"/>
        <v>0.62</v>
      </c>
      <c r="ES10" s="115">
        <f t="shared" si="99"/>
        <v>0.62</v>
      </c>
      <c r="ET10" s="115">
        <f t="shared" si="100"/>
        <v>0.3844</v>
      </c>
      <c r="EU10" s="115">
        <f t="shared" si="101"/>
        <v>0.794871794871795</v>
      </c>
      <c r="EV10" s="75">
        <f t="shared" si="102"/>
        <v>0.432</v>
      </c>
      <c r="EW10" s="75">
        <f t="shared" si="103"/>
        <v>0.432</v>
      </c>
      <c r="EX10" s="75">
        <f t="shared" si="104"/>
        <v>0.186624</v>
      </c>
      <c r="EY10" s="75">
        <f t="shared" si="105"/>
        <v>0.72972972972973</v>
      </c>
      <c r="EZ10" s="75">
        <f t="shared" ref="EZ10:FC10" si="153">(ER10+EV10)/2</f>
        <v>0.526</v>
      </c>
      <c r="FA10" s="75">
        <f t="shared" si="153"/>
        <v>0.526</v>
      </c>
      <c r="FB10" s="75">
        <f t="shared" si="153"/>
        <v>0.285512</v>
      </c>
      <c r="FC10" s="75">
        <f t="shared" si="153"/>
        <v>0.762300762300762</v>
      </c>
      <c r="FD10" s="118">
        <f t="shared" si="117"/>
        <v>2.09981276230076</v>
      </c>
      <c r="FE10" s="75">
        <f t="shared" si="107"/>
        <v>0.524953190575191</v>
      </c>
    </row>
    <row r="11" ht="12.75" spans="1:161">
      <c r="A11" s="3" t="s">
        <v>73</v>
      </c>
      <c r="B11" s="41" t="s">
        <v>74</v>
      </c>
      <c r="C11" s="6">
        <v>25</v>
      </c>
      <c r="D11" s="6">
        <v>75</v>
      </c>
      <c r="E11" s="6">
        <v>0</v>
      </c>
      <c r="F11" s="7" t="s">
        <v>27</v>
      </c>
      <c r="G11" s="20">
        <v>0.0666666666666667</v>
      </c>
      <c r="H11" s="20">
        <v>0.111111111111111</v>
      </c>
      <c r="I11" s="20">
        <v>0.333333333333333</v>
      </c>
      <c r="J11" s="20">
        <v>0.377777777777778</v>
      </c>
      <c r="K11" s="20">
        <v>0.111111111111111</v>
      </c>
      <c r="L11" s="102">
        <f t="shared" si="0"/>
        <v>0.7</v>
      </c>
      <c r="M11" s="60">
        <f>G11*B4+H11*B5+I11*B6+J11*B7+K11*B8</f>
        <v>0.571111111111111</v>
      </c>
      <c r="N11" s="61" t="str">
        <f>_xlfn.SWITCH(C11,"Vl",B4,"L",B5,"M",B6,"H",B7,"VH",B8,"Invalid Entry")</f>
        <v>Invalid Entry</v>
      </c>
      <c r="O11" s="62" t="str">
        <f>_xlfn.SWITCH(C11,"Vl",B12,"L",B13,"M",B14,"H",B15,"VH",B16,"Invalid Entry")</f>
        <v>Invalid Entry</v>
      </c>
      <c r="P11" s="63" t="str">
        <f>_xlfn.SWITCH(D11,"Vl",B4,"L",B5,"M",B6,"H",B7,"VH",B8,"Invalid Entry")</f>
        <v>Invalid Entry</v>
      </c>
      <c r="Q11" s="10" t="str">
        <f>_xlfn.SWITCH(D11,"Vl",B19,"L",B20,"M",B21,"H",B22,"VH",B23,"Invalid Entry")</f>
        <v>Invalid Entry</v>
      </c>
      <c r="T11" s="75" t="e">
        <f t="shared" si="1"/>
        <v>#VALUE!</v>
      </c>
      <c r="U11" s="75" t="e">
        <f t="shared" si="2"/>
        <v>#VALUE!</v>
      </c>
      <c r="V11" s="75" t="e">
        <f t="shared" si="3"/>
        <v>#VALUE!</v>
      </c>
      <c r="W11" s="75" t="e">
        <f t="shared" si="4"/>
        <v>#VALUE!</v>
      </c>
      <c r="X11" s="75" t="e">
        <f t="shared" si="5"/>
        <v>#VALUE!</v>
      </c>
      <c r="Y11" s="75" t="e">
        <f t="shared" si="6"/>
        <v>#VALUE!</v>
      </c>
      <c r="Z11" s="75" t="e">
        <f t="shared" si="7"/>
        <v>#VALUE!</v>
      </c>
      <c r="AA11" s="75" t="e">
        <f t="shared" si="8"/>
        <v>#VALUE!</v>
      </c>
      <c r="AB11" s="75" t="e">
        <f t="shared" si="9"/>
        <v>#VALUE!</v>
      </c>
      <c r="AC11" s="75" t="e">
        <f t="shared" ref="AC11:AF11" si="154">(U11+Y11)/2</f>
        <v>#VALUE!</v>
      </c>
      <c r="AD11" s="75" t="e">
        <f t="shared" si="154"/>
        <v>#VALUE!</v>
      </c>
      <c r="AE11" s="75" t="e">
        <f t="shared" si="154"/>
        <v>#VALUE!</v>
      </c>
      <c r="AF11" s="75" t="e">
        <f t="shared" si="154"/>
        <v>#VALUE!</v>
      </c>
      <c r="AG11" s="75" t="e">
        <f t="shared" si="11"/>
        <v>#VALUE!</v>
      </c>
      <c r="AH11" s="75" t="e">
        <f t="shared" si="12"/>
        <v>#VALUE!</v>
      </c>
      <c r="AI11" s="75" t="e">
        <f t="shared" si="13"/>
        <v>#VALUE!</v>
      </c>
      <c r="AJ11" s="75" t="e">
        <f t="shared" si="14"/>
        <v>#VALUE!</v>
      </c>
      <c r="AK11" s="75" t="e">
        <f t="shared" si="15"/>
        <v>#VALUE!</v>
      </c>
      <c r="AL11" s="75" t="e">
        <f t="shared" si="16"/>
        <v>#VALUE!</v>
      </c>
      <c r="AM11" s="75" t="e">
        <f t="shared" si="17"/>
        <v>#VALUE!</v>
      </c>
      <c r="AN11" s="75" t="e">
        <f t="shared" si="18"/>
        <v>#VALUE!</v>
      </c>
      <c r="AO11" s="75" t="e">
        <f t="shared" si="19"/>
        <v>#VALUE!</v>
      </c>
      <c r="AP11" s="75" t="e">
        <f t="shared" si="20"/>
        <v>#VALUE!</v>
      </c>
      <c r="AQ11" s="75" t="e">
        <f t="shared" si="21"/>
        <v>#VALUE!</v>
      </c>
      <c r="AR11" s="75" t="e">
        <f t="shared" ref="AR11:AU11" si="155">(AJ11+AN11)/2</f>
        <v>#VALUE!</v>
      </c>
      <c r="AS11" s="75" t="e">
        <f t="shared" si="155"/>
        <v>#VALUE!</v>
      </c>
      <c r="AT11" s="75" t="e">
        <f t="shared" si="155"/>
        <v>#VALUE!</v>
      </c>
      <c r="AU11" s="75" t="e">
        <f t="shared" si="155"/>
        <v>#VALUE!</v>
      </c>
      <c r="AV11" s="75" t="e">
        <f t="shared" si="23"/>
        <v>#VALUE!</v>
      </c>
      <c r="AW11" s="75" t="e">
        <f t="shared" si="24"/>
        <v>#VALUE!</v>
      </c>
      <c r="AX11" s="75" t="e">
        <f t="shared" si="25"/>
        <v>#VALUE!</v>
      </c>
      <c r="AY11" s="75" t="e">
        <f t="shared" si="26"/>
        <v>#VALUE!</v>
      </c>
      <c r="AZ11" s="75" t="e">
        <f t="shared" si="27"/>
        <v>#VALUE!</v>
      </c>
      <c r="BA11" s="75" t="e">
        <f t="shared" si="28"/>
        <v>#VALUE!</v>
      </c>
      <c r="BB11" s="75" t="e">
        <f t="shared" si="29"/>
        <v>#VALUE!</v>
      </c>
      <c r="BC11" s="75" t="e">
        <f t="shared" si="30"/>
        <v>#VALUE!</v>
      </c>
      <c r="BD11" s="75" t="e">
        <f t="shared" si="31"/>
        <v>#VALUE!</v>
      </c>
      <c r="BE11" s="75" t="e">
        <f t="shared" si="32"/>
        <v>#VALUE!</v>
      </c>
      <c r="BF11" s="75" t="e">
        <f t="shared" si="33"/>
        <v>#VALUE!</v>
      </c>
      <c r="BG11" s="75" t="e">
        <f t="shared" ref="BG11:BJ11" si="156">(AY11+BC11)/2</f>
        <v>#VALUE!</v>
      </c>
      <c r="BH11" s="75" t="e">
        <f t="shared" si="156"/>
        <v>#VALUE!</v>
      </c>
      <c r="BI11" s="75" t="e">
        <f t="shared" si="156"/>
        <v>#VALUE!</v>
      </c>
      <c r="BJ11" s="75" t="e">
        <f t="shared" si="156"/>
        <v>#VALUE!</v>
      </c>
      <c r="BK11" s="75" t="e">
        <f t="shared" si="35"/>
        <v>#VALUE!</v>
      </c>
      <c r="BL11" s="75" t="e">
        <f t="shared" si="36"/>
        <v>#VALUE!</v>
      </c>
      <c r="BM11" s="75" t="e">
        <f t="shared" si="37"/>
        <v>#VALUE!</v>
      </c>
      <c r="BN11" s="75" t="e">
        <f t="shared" si="38"/>
        <v>#VALUE!</v>
      </c>
      <c r="BO11" s="75" t="e">
        <f t="shared" si="39"/>
        <v>#VALUE!</v>
      </c>
      <c r="BP11" s="75" t="e">
        <f t="shared" si="40"/>
        <v>#VALUE!</v>
      </c>
      <c r="BQ11" s="75" t="e">
        <f t="shared" si="41"/>
        <v>#VALUE!</v>
      </c>
      <c r="BR11" s="75" t="e">
        <f t="shared" si="42"/>
        <v>#VALUE!</v>
      </c>
      <c r="BS11" s="75" t="e">
        <f t="shared" si="43"/>
        <v>#VALUE!</v>
      </c>
      <c r="BT11" s="75" t="e">
        <f t="shared" si="44"/>
        <v>#VALUE!</v>
      </c>
      <c r="BU11" s="75" t="e">
        <f t="shared" si="45"/>
        <v>#VALUE!</v>
      </c>
      <c r="BV11" s="75" t="e">
        <f t="shared" ref="BV11:BY11" si="157">(BN11+BR11)/2</f>
        <v>#VALUE!</v>
      </c>
      <c r="BW11" s="75" t="e">
        <f t="shared" si="157"/>
        <v>#VALUE!</v>
      </c>
      <c r="BX11" s="75" t="e">
        <f t="shared" si="157"/>
        <v>#VALUE!</v>
      </c>
      <c r="BY11" s="75" t="e">
        <f t="shared" si="157"/>
        <v>#VALUE!</v>
      </c>
      <c r="BZ11" s="75" t="e">
        <f t="shared" si="47"/>
        <v>#VALUE!</v>
      </c>
      <c r="CA11" s="75" t="e">
        <f t="shared" si="48"/>
        <v>#VALUE!</v>
      </c>
      <c r="CB11" s="75" t="e">
        <f t="shared" si="49"/>
        <v>#VALUE!</v>
      </c>
      <c r="CC11" s="75" t="e">
        <f t="shared" si="50"/>
        <v>#VALUE!</v>
      </c>
      <c r="CD11" s="75" t="e">
        <f t="shared" si="51"/>
        <v>#VALUE!</v>
      </c>
      <c r="CE11" s="75" t="e">
        <f t="shared" si="52"/>
        <v>#VALUE!</v>
      </c>
      <c r="CF11" s="75" t="e">
        <f t="shared" si="53"/>
        <v>#VALUE!</v>
      </c>
      <c r="CG11" s="75" t="e">
        <f t="shared" si="54"/>
        <v>#VALUE!</v>
      </c>
      <c r="CH11" s="75" t="e">
        <f t="shared" si="55"/>
        <v>#VALUE!</v>
      </c>
      <c r="CI11" s="75" t="e">
        <f t="shared" si="56"/>
        <v>#VALUE!</v>
      </c>
      <c r="CJ11" s="86" t="e">
        <f t="shared" si="57"/>
        <v>#VALUE!</v>
      </c>
      <c r="CK11" s="75" t="e">
        <f t="shared" ref="CK11:CN11" si="158">(CC11+CG11)/2</f>
        <v>#VALUE!</v>
      </c>
      <c r="CL11" s="75" t="e">
        <f t="shared" si="158"/>
        <v>#VALUE!</v>
      </c>
      <c r="CM11" s="75" t="e">
        <f t="shared" si="158"/>
        <v>#VALUE!</v>
      </c>
      <c r="CN11" s="75" t="e">
        <f t="shared" si="158"/>
        <v>#VALUE!</v>
      </c>
      <c r="CO11" s="75" t="e">
        <f t="shared" si="59"/>
        <v>#VALUE!</v>
      </c>
      <c r="CP11" s="75" t="e">
        <f t="shared" si="60"/>
        <v>#VALUE!</v>
      </c>
      <c r="CQ11" s="75" t="e">
        <f t="shared" si="61"/>
        <v>#VALUE!</v>
      </c>
      <c r="CR11" s="75" t="e">
        <f t="shared" si="62"/>
        <v>#VALUE!</v>
      </c>
      <c r="CS11" s="75" t="e">
        <f t="shared" si="63"/>
        <v>#VALUE!</v>
      </c>
      <c r="CT11" s="75" t="e">
        <f t="shared" si="64"/>
        <v>#VALUE!</v>
      </c>
      <c r="CU11" s="75" t="e">
        <f t="shared" si="65"/>
        <v>#VALUE!</v>
      </c>
      <c r="CV11" s="75" t="e">
        <f t="shared" si="66"/>
        <v>#VALUE!</v>
      </c>
      <c r="CW11" s="75" t="e">
        <f t="shared" si="67"/>
        <v>#VALUE!</v>
      </c>
      <c r="CX11" s="75" t="e">
        <f t="shared" si="68"/>
        <v>#VALUE!</v>
      </c>
      <c r="CY11" s="75" t="e">
        <f t="shared" si="69"/>
        <v>#VALUE!</v>
      </c>
      <c r="CZ11" s="75" t="e">
        <f t="shared" ref="CZ11:DC11" si="159">(CR11+CV11)/2</f>
        <v>#VALUE!</v>
      </c>
      <c r="DA11" s="75" t="e">
        <f t="shared" si="159"/>
        <v>#VALUE!</v>
      </c>
      <c r="DB11" s="75" t="e">
        <f t="shared" si="159"/>
        <v>#VALUE!</v>
      </c>
      <c r="DC11" s="75" t="e">
        <f t="shared" si="159"/>
        <v>#VALUE!</v>
      </c>
      <c r="DD11" s="75" t="e">
        <f t="shared" si="71"/>
        <v>#VALUE!</v>
      </c>
      <c r="DE11" s="75" t="e">
        <f t="shared" si="72"/>
        <v>#VALUE!</v>
      </c>
      <c r="DF11" s="75" t="e">
        <f t="shared" si="73"/>
        <v>#VALUE!</v>
      </c>
      <c r="DG11" s="75" t="e">
        <f t="shared" si="74"/>
        <v>#VALUE!</v>
      </c>
      <c r="DH11" s="75" t="e">
        <f t="shared" si="75"/>
        <v>#VALUE!</v>
      </c>
      <c r="DI11" s="75" t="e">
        <f t="shared" si="76"/>
        <v>#VALUE!</v>
      </c>
      <c r="DJ11" s="75" t="e">
        <f t="shared" si="77"/>
        <v>#VALUE!</v>
      </c>
      <c r="DK11" s="75" t="e">
        <f t="shared" si="78"/>
        <v>#VALUE!</v>
      </c>
      <c r="DL11" s="75" t="e">
        <f t="shared" si="79"/>
        <v>#VALUE!</v>
      </c>
      <c r="DM11" s="75" t="e">
        <f t="shared" si="80"/>
        <v>#VALUE!</v>
      </c>
      <c r="DN11" s="75" t="e">
        <f t="shared" si="81"/>
        <v>#VALUE!</v>
      </c>
      <c r="DO11" s="75" t="e">
        <f t="shared" ref="DO11:DR11" si="160">(DG11+DK11)/2</f>
        <v>#VALUE!</v>
      </c>
      <c r="DP11" s="75" t="e">
        <f t="shared" si="160"/>
        <v>#VALUE!</v>
      </c>
      <c r="DQ11" s="75" t="e">
        <f t="shared" si="160"/>
        <v>#VALUE!</v>
      </c>
      <c r="DR11" s="75" t="e">
        <f t="shared" si="160"/>
        <v>#VALUE!</v>
      </c>
      <c r="DS11" s="75" t="e">
        <f t="shared" si="83"/>
        <v>#VALUE!</v>
      </c>
      <c r="DT11" s="75" t="e">
        <f t="shared" si="84"/>
        <v>#VALUE!</v>
      </c>
      <c r="DU11" s="75" t="e">
        <f t="shared" si="85"/>
        <v>#VALUE!</v>
      </c>
      <c r="DV11" s="75" t="e">
        <f t="shared" si="86"/>
        <v>#VALUE!</v>
      </c>
      <c r="DW11" s="75" t="e">
        <f t="shared" si="87"/>
        <v>#VALUE!</v>
      </c>
      <c r="DX11" s="75" t="e">
        <f t="shared" si="88"/>
        <v>#VALUE!</v>
      </c>
      <c r="DY11" s="75" t="e">
        <f t="shared" si="89"/>
        <v>#VALUE!</v>
      </c>
      <c r="DZ11" s="75" t="e">
        <f t="shared" si="90"/>
        <v>#VALUE!</v>
      </c>
      <c r="EA11" s="75" t="e">
        <f t="shared" si="91"/>
        <v>#VALUE!</v>
      </c>
      <c r="EB11" s="75" t="e">
        <f t="shared" si="92"/>
        <v>#VALUE!</v>
      </c>
      <c r="EC11" s="75" t="e">
        <f t="shared" si="93"/>
        <v>#VALUE!</v>
      </c>
      <c r="ED11" s="75" t="e">
        <f t="shared" ref="ED11:EG11" si="161">(DV11+DZ11)/2</f>
        <v>#VALUE!</v>
      </c>
      <c r="EE11" s="75" t="e">
        <f t="shared" si="161"/>
        <v>#VALUE!</v>
      </c>
      <c r="EF11" s="75" t="e">
        <f t="shared" si="161"/>
        <v>#VALUE!</v>
      </c>
      <c r="EG11" s="75" t="e">
        <f t="shared" si="161"/>
        <v>#VALUE!</v>
      </c>
      <c r="EH11" s="75" t="e">
        <f t="shared" si="95"/>
        <v>#VALUE!</v>
      </c>
      <c r="EI11" s="75" t="e">
        <f t="shared" si="96"/>
        <v>#VALUE!</v>
      </c>
      <c r="EJ11" s="75"/>
      <c r="EK11" s="75"/>
      <c r="EL11" s="75"/>
      <c r="EM11" s="75"/>
      <c r="EN11" s="75"/>
      <c r="EO11" s="80">
        <v>0.5</v>
      </c>
      <c r="EP11" s="80">
        <v>0.1</v>
      </c>
      <c r="EQ11" s="80">
        <v>0.8</v>
      </c>
      <c r="ER11" s="75">
        <f t="shared" si="98"/>
        <v>0.1</v>
      </c>
      <c r="ES11" s="115">
        <f t="shared" si="99"/>
        <v>0.1</v>
      </c>
      <c r="ET11" s="115">
        <f t="shared" si="100"/>
        <v>0.01</v>
      </c>
      <c r="EU11" s="115">
        <f t="shared" si="101"/>
        <v>0.0666666666666667</v>
      </c>
      <c r="EV11" s="75">
        <f t="shared" si="102"/>
        <v>0.228888888888889</v>
      </c>
      <c r="EW11" s="75">
        <f t="shared" si="103"/>
        <v>0.228888888888889</v>
      </c>
      <c r="EX11" s="75">
        <f t="shared" si="104"/>
        <v>0.0523901234567901</v>
      </c>
      <c r="EY11" s="75">
        <f t="shared" si="105"/>
        <v>0.166936790923825</v>
      </c>
      <c r="EZ11" s="75">
        <f t="shared" ref="EZ11:FC11" si="162">(ER11+EV11)/2</f>
        <v>0.164444444444445</v>
      </c>
      <c r="FA11" s="75">
        <f t="shared" si="162"/>
        <v>0.164444444444445</v>
      </c>
      <c r="FB11" s="75">
        <f t="shared" si="162"/>
        <v>0.0311950617283951</v>
      </c>
      <c r="FC11" s="75">
        <f t="shared" si="162"/>
        <v>0.116801728795246</v>
      </c>
      <c r="FD11" s="118">
        <f t="shared" si="117"/>
        <v>0.47688567941253</v>
      </c>
      <c r="FE11" s="75">
        <f t="shared" si="107"/>
        <v>0.119221419853132</v>
      </c>
    </row>
    <row r="12" ht="12.75" spans="1:161">
      <c r="A12" s="7" t="s">
        <v>25</v>
      </c>
      <c r="B12" s="42">
        <v>0.25</v>
      </c>
      <c r="C12" s="6">
        <v>25</v>
      </c>
      <c r="D12" s="6">
        <v>50</v>
      </c>
      <c r="E12" s="6">
        <v>25</v>
      </c>
      <c r="F12" s="7" t="s">
        <v>6</v>
      </c>
      <c r="G12" s="20">
        <v>0.222222222222222</v>
      </c>
      <c r="H12" s="20">
        <v>0.333333333333333</v>
      </c>
      <c r="I12" s="20">
        <v>0.377777777777778</v>
      </c>
      <c r="J12" s="20">
        <v>0.0666666666666667</v>
      </c>
      <c r="K12" s="20">
        <v>0</v>
      </c>
      <c r="L12" s="102">
        <f t="shared" si="0"/>
        <v>0.5</v>
      </c>
      <c r="M12" s="60">
        <f>G12*B4+H12*B5+I12*B6+J12*B7+K12*B8</f>
        <v>0.357777777777778</v>
      </c>
      <c r="N12" s="61" t="str">
        <f>_xlfn.SWITCH(C12,"Vl",B4,"L",B5,"M",B6,"H",B7,"VH",B8,"Invalid Entry")</f>
        <v>Invalid Entry</v>
      </c>
      <c r="O12" s="62" t="str">
        <f>_xlfn.SWITCH(C12,"Vl",B12,"L",B13,"M",B14,"H",B15,"VH",B16,"Invalid Entry")</f>
        <v>Invalid Entry</v>
      </c>
      <c r="P12" s="63" t="str">
        <f>_xlfn.SWITCH(D12,"Vl",B4,"L",B5,"M",B6,"H",B7,"VH",B8,"Invalid Entry")</f>
        <v>Invalid Entry</v>
      </c>
      <c r="Q12" s="10" t="str">
        <f>_xlfn.SWITCH(D12,"Vl",B19,"L",B20,"M",B21,"H",B22,"VH",B23,"Invalid Entry")</f>
        <v>Invalid Entry</v>
      </c>
      <c r="T12" s="75" t="e">
        <f t="shared" si="1"/>
        <v>#VALUE!</v>
      </c>
      <c r="U12" s="75" t="e">
        <f t="shared" si="2"/>
        <v>#VALUE!</v>
      </c>
      <c r="V12" s="75" t="e">
        <f t="shared" si="3"/>
        <v>#VALUE!</v>
      </c>
      <c r="W12" s="75" t="e">
        <f t="shared" si="4"/>
        <v>#VALUE!</v>
      </c>
      <c r="X12" s="75" t="e">
        <f t="shared" si="5"/>
        <v>#VALUE!</v>
      </c>
      <c r="Y12" s="75" t="e">
        <f t="shared" si="6"/>
        <v>#VALUE!</v>
      </c>
      <c r="Z12" s="75" t="e">
        <f t="shared" si="7"/>
        <v>#VALUE!</v>
      </c>
      <c r="AA12" s="75" t="e">
        <f t="shared" si="8"/>
        <v>#VALUE!</v>
      </c>
      <c r="AB12" s="75" t="e">
        <f t="shared" si="9"/>
        <v>#VALUE!</v>
      </c>
      <c r="AC12" s="75" t="e">
        <f t="shared" ref="AC12:AF12" si="163">(U12+Y12)/2</f>
        <v>#VALUE!</v>
      </c>
      <c r="AD12" s="75" t="e">
        <f t="shared" si="163"/>
        <v>#VALUE!</v>
      </c>
      <c r="AE12" s="75" t="e">
        <f t="shared" si="163"/>
        <v>#VALUE!</v>
      </c>
      <c r="AF12" s="75" t="e">
        <f t="shared" si="163"/>
        <v>#VALUE!</v>
      </c>
      <c r="AG12" s="75" t="e">
        <f t="shared" si="11"/>
        <v>#VALUE!</v>
      </c>
      <c r="AH12" s="75" t="e">
        <f t="shared" si="12"/>
        <v>#VALUE!</v>
      </c>
      <c r="AI12" s="75" t="e">
        <f t="shared" si="13"/>
        <v>#VALUE!</v>
      </c>
      <c r="AJ12" s="75" t="e">
        <f t="shared" si="14"/>
        <v>#VALUE!</v>
      </c>
      <c r="AK12" s="75" t="e">
        <f t="shared" si="15"/>
        <v>#VALUE!</v>
      </c>
      <c r="AL12" s="75" t="e">
        <f t="shared" si="16"/>
        <v>#VALUE!</v>
      </c>
      <c r="AM12" s="75" t="e">
        <f t="shared" si="17"/>
        <v>#VALUE!</v>
      </c>
      <c r="AN12" s="75" t="e">
        <f t="shared" si="18"/>
        <v>#VALUE!</v>
      </c>
      <c r="AO12" s="75" t="e">
        <f t="shared" si="19"/>
        <v>#VALUE!</v>
      </c>
      <c r="AP12" s="75" t="e">
        <f t="shared" si="20"/>
        <v>#VALUE!</v>
      </c>
      <c r="AQ12" s="75" t="e">
        <f t="shared" si="21"/>
        <v>#VALUE!</v>
      </c>
      <c r="AR12" s="75" t="e">
        <f t="shared" ref="AR12:AU12" si="164">(AJ12+AN12)/2</f>
        <v>#VALUE!</v>
      </c>
      <c r="AS12" s="75" t="e">
        <f t="shared" si="164"/>
        <v>#VALUE!</v>
      </c>
      <c r="AT12" s="75" t="e">
        <f t="shared" si="164"/>
        <v>#VALUE!</v>
      </c>
      <c r="AU12" s="75" t="e">
        <f t="shared" si="164"/>
        <v>#VALUE!</v>
      </c>
      <c r="AV12" s="75" t="e">
        <f t="shared" si="23"/>
        <v>#VALUE!</v>
      </c>
      <c r="AW12" s="75" t="e">
        <f t="shared" si="24"/>
        <v>#VALUE!</v>
      </c>
      <c r="AX12" s="75" t="e">
        <f t="shared" si="25"/>
        <v>#VALUE!</v>
      </c>
      <c r="AY12" s="75" t="e">
        <f t="shared" si="26"/>
        <v>#VALUE!</v>
      </c>
      <c r="AZ12" s="75" t="e">
        <f t="shared" si="27"/>
        <v>#VALUE!</v>
      </c>
      <c r="BA12" s="75" t="e">
        <f t="shared" si="28"/>
        <v>#VALUE!</v>
      </c>
      <c r="BB12" s="75" t="e">
        <f t="shared" si="29"/>
        <v>#VALUE!</v>
      </c>
      <c r="BC12" s="75" t="e">
        <f t="shared" si="30"/>
        <v>#VALUE!</v>
      </c>
      <c r="BD12" s="75" t="e">
        <f t="shared" si="31"/>
        <v>#VALUE!</v>
      </c>
      <c r="BE12" s="75" t="e">
        <f t="shared" si="32"/>
        <v>#VALUE!</v>
      </c>
      <c r="BF12" s="75" t="e">
        <f t="shared" si="33"/>
        <v>#VALUE!</v>
      </c>
      <c r="BG12" s="75" t="e">
        <f t="shared" ref="BG12:BJ12" si="165">(AY12+BC12)/2</f>
        <v>#VALUE!</v>
      </c>
      <c r="BH12" s="75" t="e">
        <f t="shared" si="165"/>
        <v>#VALUE!</v>
      </c>
      <c r="BI12" s="75" t="e">
        <f t="shared" si="165"/>
        <v>#VALUE!</v>
      </c>
      <c r="BJ12" s="75" t="e">
        <f t="shared" si="165"/>
        <v>#VALUE!</v>
      </c>
      <c r="BK12" s="75" t="e">
        <f t="shared" si="35"/>
        <v>#VALUE!</v>
      </c>
      <c r="BL12" s="75" t="e">
        <f t="shared" si="36"/>
        <v>#VALUE!</v>
      </c>
      <c r="BM12" s="75" t="e">
        <f t="shared" si="37"/>
        <v>#VALUE!</v>
      </c>
      <c r="BN12" s="75" t="e">
        <f t="shared" si="38"/>
        <v>#VALUE!</v>
      </c>
      <c r="BO12" s="75" t="e">
        <f t="shared" si="39"/>
        <v>#VALUE!</v>
      </c>
      <c r="BP12" s="75" t="e">
        <f t="shared" si="40"/>
        <v>#VALUE!</v>
      </c>
      <c r="BQ12" s="75" t="e">
        <f t="shared" si="41"/>
        <v>#VALUE!</v>
      </c>
      <c r="BR12" s="75" t="e">
        <f t="shared" si="42"/>
        <v>#VALUE!</v>
      </c>
      <c r="BS12" s="75" t="e">
        <f t="shared" si="43"/>
        <v>#VALUE!</v>
      </c>
      <c r="BT12" s="75" t="e">
        <f t="shared" si="44"/>
        <v>#VALUE!</v>
      </c>
      <c r="BU12" s="75" t="e">
        <f t="shared" si="45"/>
        <v>#VALUE!</v>
      </c>
      <c r="BV12" s="75" t="e">
        <f t="shared" ref="BV12:BY12" si="166">(BN12+BR12)/2</f>
        <v>#VALUE!</v>
      </c>
      <c r="BW12" s="75" t="e">
        <f t="shared" si="166"/>
        <v>#VALUE!</v>
      </c>
      <c r="BX12" s="75" t="e">
        <f t="shared" si="166"/>
        <v>#VALUE!</v>
      </c>
      <c r="BY12" s="75" t="e">
        <f t="shared" si="166"/>
        <v>#VALUE!</v>
      </c>
      <c r="BZ12" s="75" t="e">
        <f t="shared" si="47"/>
        <v>#VALUE!</v>
      </c>
      <c r="CA12" s="75" t="e">
        <f t="shared" si="48"/>
        <v>#VALUE!</v>
      </c>
      <c r="CB12" s="75" t="e">
        <f t="shared" si="49"/>
        <v>#VALUE!</v>
      </c>
      <c r="CC12" s="75" t="e">
        <f t="shared" si="50"/>
        <v>#VALUE!</v>
      </c>
      <c r="CD12" s="75" t="e">
        <f t="shared" si="51"/>
        <v>#VALUE!</v>
      </c>
      <c r="CE12" s="75" t="e">
        <f t="shared" si="52"/>
        <v>#VALUE!</v>
      </c>
      <c r="CF12" s="75" t="e">
        <f t="shared" si="53"/>
        <v>#VALUE!</v>
      </c>
      <c r="CG12" s="75" t="e">
        <f t="shared" si="54"/>
        <v>#VALUE!</v>
      </c>
      <c r="CH12" s="75" t="e">
        <f t="shared" si="55"/>
        <v>#VALUE!</v>
      </c>
      <c r="CI12" s="75" t="e">
        <f t="shared" si="56"/>
        <v>#VALUE!</v>
      </c>
      <c r="CJ12" s="86" t="e">
        <f t="shared" si="57"/>
        <v>#VALUE!</v>
      </c>
      <c r="CK12" s="75" t="e">
        <f t="shared" ref="CK12:CN12" si="167">(CC12+CG12)/2</f>
        <v>#VALUE!</v>
      </c>
      <c r="CL12" s="75" t="e">
        <f t="shared" si="167"/>
        <v>#VALUE!</v>
      </c>
      <c r="CM12" s="75" t="e">
        <f t="shared" si="167"/>
        <v>#VALUE!</v>
      </c>
      <c r="CN12" s="75" t="e">
        <f t="shared" si="167"/>
        <v>#VALUE!</v>
      </c>
      <c r="CO12" s="75" t="e">
        <f t="shared" si="59"/>
        <v>#VALUE!</v>
      </c>
      <c r="CP12" s="75" t="e">
        <f t="shared" si="60"/>
        <v>#VALUE!</v>
      </c>
      <c r="CQ12" s="75" t="e">
        <f t="shared" si="61"/>
        <v>#VALUE!</v>
      </c>
      <c r="CR12" s="75" t="e">
        <f t="shared" si="62"/>
        <v>#VALUE!</v>
      </c>
      <c r="CS12" s="75" t="e">
        <f t="shared" si="63"/>
        <v>#VALUE!</v>
      </c>
      <c r="CT12" s="75" t="e">
        <f t="shared" si="64"/>
        <v>#VALUE!</v>
      </c>
      <c r="CU12" s="75" t="e">
        <f t="shared" si="65"/>
        <v>#VALUE!</v>
      </c>
      <c r="CV12" s="75" t="e">
        <f t="shared" si="66"/>
        <v>#VALUE!</v>
      </c>
      <c r="CW12" s="75" t="e">
        <f t="shared" si="67"/>
        <v>#VALUE!</v>
      </c>
      <c r="CX12" s="75" t="e">
        <f t="shared" si="68"/>
        <v>#VALUE!</v>
      </c>
      <c r="CY12" s="75" t="e">
        <f t="shared" si="69"/>
        <v>#VALUE!</v>
      </c>
      <c r="CZ12" s="75" t="e">
        <f t="shared" ref="CZ12:DC12" si="168">(CR12+CV12)/2</f>
        <v>#VALUE!</v>
      </c>
      <c r="DA12" s="75" t="e">
        <f t="shared" si="168"/>
        <v>#VALUE!</v>
      </c>
      <c r="DB12" s="75" t="e">
        <f t="shared" si="168"/>
        <v>#VALUE!</v>
      </c>
      <c r="DC12" s="75" t="e">
        <f t="shared" si="168"/>
        <v>#VALUE!</v>
      </c>
      <c r="DD12" s="75" t="e">
        <f t="shared" si="71"/>
        <v>#VALUE!</v>
      </c>
      <c r="DE12" s="75" t="e">
        <f t="shared" si="72"/>
        <v>#VALUE!</v>
      </c>
      <c r="DF12" s="75" t="e">
        <f t="shared" si="73"/>
        <v>#VALUE!</v>
      </c>
      <c r="DG12" s="75" t="e">
        <f t="shared" si="74"/>
        <v>#VALUE!</v>
      </c>
      <c r="DH12" s="75" t="e">
        <f t="shared" si="75"/>
        <v>#VALUE!</v>
      </c>
      <c r="DI12" s="75" t="e">
        <f t="shared" si="76"/>
        <v>#VALUE!</v>
      </c>
      <c r="DJ12" s="75" t="e">
        <f t="shared" si="77"/>
        <v>#VALUE!</v>
      </c>
      <c r="DK12" s="75" t="e">
        <f t="shared" si="78"/>
        <v>#VALUE!</v>
      </c>
      <c r="DL12" s="75" t="e">
        <f t="shared" si="79"/>
        <v>#VALUE!</v>
      </c>
      <c r="DM12" s="75" t="e">
        <f t="shared" si="80"/>
        <v>#VALUE!</v>
      </c>
      <c r="DN12" s="75" t="e">
        <f t="shared" si="81"/>
        <v>#VALUE!</v>
      </c>
      <c r="DO12" s="75" t="e">
        <f t="shared" ref="DO12:DR12" si="169">(DG12+DK12)/2</f>
        <v>#VALUE!</v>
      </c>
      <c r="DP12" s="75" t="e">
        <f t="shared" si="169"/>
        <v>#VALUE!</v>
      </c>
      <c r="DQ12" s="75" t="e">
        <f t="shared" si="169"/>
        <v>#VALUE!</v>
      </c>
      <c r="DR12" s="75" t="e">
        <f t="shared" si="169"/>
        <v>#VALUE!</v>
      </c>
      <c r="DS12" s="75" t="e">
        <f t="shared" si="83"/>
        <v>#VALUE!</v>
      </c>
      <c r="DT12" s="75" t="e">
        <f t="shared" si="84"/>
        <v>#VALUE!</v>
      </c>
      <c r="DU12" s="75" t="e">
        <f t="shared" si="85"/>
        <v>#VALUE!</v>
      </c>
      <c r="DV12" s="75" t="e">
        <f t="shared" si="86"/>
        <v>#VALUE!</v>
      </c>
      <c r="DW12" s="75" t="e">
        <f t="shared" si="87"/>
        <v>#VALUE!</v>
      </c>
      <c r="DX12" s="75" t="e">
        <f t="shared" si="88"/>
        <v>#VALUE!</v>
      </c>
      <c r="DY12" s="75" t="e">
        <f t="shared" si="89"/>
        <v>#VALUE!</v>
      </c>
      <c r="DZ12" s="75" t="e">
        <f t="shared" si="90"/>
        <v>#VALUE!</v>
      </c>
      <c r="EA12" s="75" t="e">
        <f t="shared" si="91"/>
        <v>#VALUE!</v>
      </c>
      <c r="EB12" s="75" t="e">
        <f t="shared" si="92"/>
        <v>#VALUE!</v>
      </c>
      <c r="EC12" s="75" t="e">
        <f t="shared" si="93"/>
        <v>#VALUE!</v>
      </c>
      <c r="ED12" s="75" t="e">
        <f t="shared" ref="ED12:EG12" si="170">(DV12+DZ12)/2</f>
        <v>#VALUE!</v>
      </c>
      <c r="EE12" s="75" t="e">
        <f t="shared" si="170"/>
        <v>#VALUE!</v>
      </c>
      <c r="EF12" s="75" t="e">
        <f t="shared" si="170"/>
        <v>#VALUE!</v>
      </c>
      <c r="EG12" s="75" t="e">
        <f t="shared" si="170"/>
        <v>#VALUE!</v>
      </c>
      <c r="EH12" s="75" t="e">
        <f t="shared" si="95"/>
        <v>#VALUE!</v>
      </c>
      <c r="EI12" s="75" t="e">
        <f t="shared" si="96"/>
        <v>#VALUE!</v>
      </c>
      <c r="EJ12" s="75"/>
      <c r="EK12" s="75"/>
      <c r="EL12" s="75"/>
      <c r="EM12" s="75"/>
      <c r="EN12" s="75"/>
      <c r="EO12" s="80">
        <v>0.9</v>
      </c>
      <c r="EP12" s="80">
        <v>0.5</v>
      </c>
      <c r="EQ12" s="80">
        <v>0.65</v>
      </c>
      <c r="ER12" s="75">
        <f t="shared" si="98"/>
        <v>0.15</v>
      </c>
      <c r="ES12" s="115">
        <f t="shared" si="99"/>
        <v>0.15</v>
      </c>
      <c r="ET12" s="115">
        <f t="shared" si="100"/>
        <v>0.0225</v>
      </c>
      <c r="EU12" s="115">
        <f t="shared" si="101"/>
        <v>0.130434782608696</v>
      </c>
      <c r="EV12" s="75">
        <f t="shared" si="102"/>
        <v>0.292222222222222</v>
      </c>
      <c r="EW12" s="75">
        <f t="shared" si="103"/>
        <v>0.292222222222222</v>
      </c>
      <c r="EX12" s="75">
        <f t="shared" si="104"/>
        <v>0.0853938271604939</v>
      </c>
      <c r="EY12" s="75">
        <f t="shared" si="105"/>
        <v>0.289966923925028</v>
      </c>
      <c r="EZ12" s="75">
        <f t="shared" ref="EZ12:FC12" si="171">(ER12+EV12)/2</f>
        <v>0.221111111111111</v>
      </c>
      <c r="FA12" s="75">
        <f t="shared" si="171"/>
        <v>0.221111111111111</v>
      </c>
      <c r="FB12" s="75">
        <f t="shared" si="171"/>
        <v>0.0539469135802469</v>
      </c>
      <c r="FC12" s="75">
        <f t="shared" si="171"/>
        <v>0.210200853266862</v>
      </c>
      <c r="FD12" s="118">
        <f t="shared" si="117"/>
        <v>0.706369989069331</v>
      </c>
      <c r="FE12" s="75">
        <f t="shared" si="107"/>
        <v>0.176592497267333</v>
      </c>
    </row>
    <row r="13" ht="12.75" spans="1:161">
      <c r="A13" s="7" t="s">
        <v>26</v>
      </c>
      <c r="B13" s="42">
        <v>0.35</v>
      </c>
      <c r="C13" s="6">
        <v>25</v>
      </c>
      <c r="D13" s="6">
        <v>25</v>
      </c>
      <c r="E13" s="6">
        <v>50</v>
      </c>
      <c r="F13" s="7" t="s">
        <v>25</v>
      </c>
      <c r="G13" s="20">
        <v>0.34</v>
      </c>
      <c r="H13" s="20">
        <v>0.3</v>
      </c>
      <c r="I13" s="20">
        <v>0.2</v>
      </c>
      <c r="J13" s="20">
        <v>0.1</v>
      </c>
      <c r="K13" s="20">
        <v>0.06</v>
      </c>
      <c r="L13" s="102">
        <f t="shared" si="0"/>
        <v>0.1</v>
      </c>
      <c r="M13" s="60">
        <f>G13*B4+H13*B5+I13*B6+J13*B7+K13*B8</f>
        <v>0.348</v>
      </c>
      <c r="O13" s="62"/>
      <c r="P13" s="62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3" t="s">
        <v>50</v>
      </c>
      <c r="AH13" s="114" t="e">
        <f>AVERAGE(AH5:AH12)</f>
        <v>#VALUE!</v>
      </c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3" t="s">
        <v>61</v>
      </c>
      <c r="AW13" s="114" t="e">
        <f>AVERAGE(AW5:AW12)</f>
        <v>#VALUE!</v>
      </c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3" t="s">
        <v>62</v>
      </c>
      <c r="BL13" s="114" t="e">
        <f>AVERAGE(BL5:BL12)</f>
        <v>#VALUE!</v>
      </c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84" t="s">
        <v>63</v>
      </c>
      <c r="CA13" s="114" t="e">
        <f>AVERAGE(CA5:CA12)</f>
        <v>#VALUE!</v>
      </c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84" t="s">
        <v>64</v>
      </c>
      <c r="CO13" s="84"/>
      <c r="CP13" s="114" t="e">
        <f>AVERAGE(CP5:CP12)</f>
        <v>#VALUE!</v>
      </c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84" t="s">
        <v>65</v>
      </c>
      <c r="DE13" s="114" t="e">
        <f>AVERAGE(DE5:DE12)</f>
        <v>#VALUE!</v>
      </c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84" t="s">
        <v>66</v>
      </c>
      <c r="DT13" s="114" t="e">
        <f>AVERAGE(DT5:DT12)</f>
        <v>#VALUE!</v>
      </c>
      <c r="DU13" s="75"/>
      <c r="DZ13" s="75"/>
      <c r="EA13" s="75"/>
      <c r="EB13" s="75"/>
      <c r="EC13" s="75"/>
      <c r="ED13" s="75"/>
      <c r="EE13" s="75"/>
      <c r="EF13" s="75"/>
      <c r="EG13" s="75"/>
      <c r="EH13" s="84" t="s">
        <v>67</v>
      </c>
      <c r="EI13" s="114" t="e">
        <f>AVERAGE(EI5:EI12)</f>
        <v>#VALUE!</v>
      </c>
      <c r="EJ13" s="114"/>
      <c r="EK13" s="114"/>
      <c r="EL13" s="114"/>
      <c r="EM13" s="114"/>
      <c r="EN13" s="114"/>
      <c r="EO13" s="114"/>
      <c r="EP13" s="114"/>
      <c r="EQ13" s="114"/>
      <c r="ER13" s="114"/>
      <c r="ES13" s="114"/>
      <c r="ET13" s="114"/>
      <c r="EU13" s="114"/>
      <c r="EV13" s="114"/>
      <c r="EW13" s="114"/>
      <c r="EX13" s="114"/>
      <c r="EY13" s="114"/>
      <c r="EZ13" s="114"/>
      <c r="FD13" s="73" t="s">
        <v>70</v>
      </c>
      <c r="FE13" s="79">
        <f>AVERAGE(FE5:FE12)</f>
        <v>0.327472496516814</v>
      </c>
    </row>
    <row r="14" ht="12.75" spans="1:156">
      <c r="A14" s="7" t="s">
        <v>6</v>
      </c>
      <c r="B14" s="42">
        <v>0.55</v>
      </c>
      <c r="C14" s="6">
        <v>25</v>
      </c>
      <c r="D14" s="6">
        <v>0</v>
      </c>
      <c r="E14" s="6">
        <v>75</v>
      </c>
      <c r="F14" s="7" t="s">
        <v>25</v>
      </c>
      <c r="G14" s="20">
        <v>0.485714285714286</v>
      </c>
      <c r="H14" s="20">
        <v>0.285714285714286</v>
      </c>
      <c r="I14" s="20">
        <v>0.142857142857143</v>
      </c>
      <c r="J14" s="20">
        <v>0.0857142857142857</v>
      </c>
      <c r="K14" s="20">
        <v>0</v>
      </c>
      <c r="L14" s="102">
        <f t="shared" si="0"/>
        <v>0.1</v>
      </c>
      <c r="M14" s="103">
        <f>G14*B4+H14*B5+I14*B6+J14*B7+K14*B8</f>
        <v>0.265714285714286</v>
      </c>
      <c r="N14" s="65"/>
      <c r="O14" s="66"/>
      <c r="P14" s="62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</row>
    <row r="15" ht="24" customHeight="1" spans="1:156">
      <c r="A15" s="7" t="s">
        <v>27</v>
      </c>
      <c r="B15" s="42">
        <v>0.7</v>
      </c>
      <c r="C15" s="6">
        <v>0</v>
      </c>
      <c r="D15" s="6">
        <v>100</v>
      </c>
      <c r="E15" s="6">
        <v>0</v>
      </c>
      <c r="F15" s="7" t="s">
        <v>6</v>
      </c>
      <c r="G15" s="20">
        <v>0.0789473684210526</v>
      </c>
      <c r="H15" s="20">
        <v>0.131578947368421</v>
      </c>
      <c r="I15" s="20">
        <v>0.447368421052632</v>
      </c>
      <c r="J15" s="20">
        <v>0.263157894736842</v>
      </c>
      <c r="K15" s="20">
        <v>0.0789473684210526</v>
      </c>
      <c r="L15" s="102">
        <f t="shared" si="0"/>
        <v>0.5</v>
      </c>
      <c r="M15" s="103">
        <f>G15*B4+H15*B5+I15*B6+J15*B7+K15*B8</f>
        <v>0.526315789473684</v>
      </c>
      <c r="N15" s="6"/>
      <c r="O15" s="62"/>
      <c r="P15" s="62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</row>
    <row r="16" ht="28.5" customHeight="1" spans="1:156">
      <c r="A16" s="7" t="s">
        <v>28</v>
      </c>
      <c r="B16" s="42">
        <v>0.85</v>
      </c>
      <c r="C16" s="6">
        <v>0</v>
      </c>
      <c r="D16" s="6">
        <v>0</v>
      </c>
      <c r="E16" s="6">
        <v>100</v>
      </c>
      <c r="F16" s="7" t="s">
        <v>25</v>
      </c>
      <c r="G16" s="20">
        <v>0.363636363636364</v>
      </c>
      <c r="H16" s="20">
        <v>0.309090909090909</v>
      </c>
      <c r="I16" s="20">
        <v>0.272727272727273</v>
      </c>
      <c r="J16" s="20">
        <v>0.0545454545454545</v>
      </c>
      <c r="K16" s="20">
        <v>0</v>
      </c>
      <c r="L16" s="102">
        <f t="shared" si="0"/>
        <v>0.1</v>
      </c>
      <c r="M16" s="103">
        <f>G16*B4+H16*B5+I16*B6+J16*B7+K16*B8</f>
        <v>0.303636363636364</v>
      </c>
      <c r="N16" s="6"/>
      <c r="O16" s="62"/>
      <c r="P16" s="62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</row>
    <row r="17" ht="12.75" spans="1:156">
      <c r="A17" s="3" t="s">
        <v>75</v>
      </c>
      <c r="E17" s="36"/>
      <c r="G17" s="20"/>
      <c r="H17" s="20"/>
      <c r="I17" s="20"/>
      <c r="J17" s="20"/>
      <c r="K17" s="20"/>
      <c r="L17" s="36"/>
      <c r="M17" s="104"/>
      <c r="O17" s="62"/>
      <c r="P17" s="62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  <c r="EY17" s="75"/>
      <c r="EZ17" s="75"/>
    </row>
    <row r="18" ht="12.75" spans="1:156">
      <c r="A18" s="3" t="s">
        <v>73</v>
      </c>
      <c r="B18" s="41" t="s">
        <v>74</v>
      </c>
      <c r="E18" s="36"/>
      <c r="G18" s="20"/>
      <c r="H18" s="20"/>
      <c r="I18" s="20"/>
      <c r="J18" s="20"/>
      <c r="K18" s="20"/>
      <c r="L18" s="36"/>
      <c r="M18" s="36"/>
      <c r="P18" s="62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</row>
    <row r="19" ht="12.75" spans="1:156">
      <c r="A19" s="7" t="s">
        <v>25</v>
      </c>
      <c r="B19" s="42">
        <v>0.2</v>
      </c>
      <c r="E19" s="36"/>
      <c r="G19" s="20"/>
      <c r="H19" s="20"/>
      <c r="I19" s="20"/>
      <c r="J19" s="20"/>
      <c r="K19" s="20"/>
      <c r="L19" s="36"/>
      <c r="M19" s="36"/>
      <c r="O19" s="62"/>
      <c r="P19" s="62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</row>
    <row r="20" ht="12.75" spans="1:156">
      <c r="A20" s="7" t="s">
        <v>26</v>
      </c>
      <c r="B20" s="42">
        <v>0.3</v>
      </c>
      <c r="E20" s="36"/>
      <c r="F20" s="36"/>
      <c r="G20" s="36"/>
      <c r="H20" s="36"/>
      <c r="I20" s="36"/>
      <c r="J20" s="36"/>
      <c r="K20" s="36"/>
      <c r="L20" s="36"/>
      <c r="M20" s="36"/>
      <c r="O20" s="62"/>
      <c r="P20" s="62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</row>
    <row r="21" ht="12.75" spans="1:156">
      <c r="A21" s="7" t="s">
        <v>6</v>
      </c>
      <c r="B21" s="42">
        <v>0.5</v>
      </c>
      <c r="E21" s="36"/>
      <c r="F21" s="36"/>
      <c r="G21" s="36"/>
      <c r="H21" s="36"/>
      <c r="I21" s="36"/>
      <c r="J21" s="36"/>
      <c r="K21" s="36"/>
      <c r="L21" s="36"/>
      <c r="M21" s="36"/>
      <c r="O21" s="62"/>
      <c r="P21" s="62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</row>
    <row r="22" ht="12.75" spans="1:156">
      <c r="A22" s="7" t="s">
        <v>27</v>
      </c>
      <c r="B22" s="42">
        <v>0.65</v>
      </c>
      <c r="E22" s="36"/>
      <c r="F22" s="36"/>
      <c r="G22" s="36"/>
      <c r="H22" s="36"/>
      <c r="I22" s="36"/>
      <c r="J22" s="36"/>
      <c r="K22" s="36"/>
      <c r="L22" s="36"/>
      <c r="M22" s="36"/>
      <c r="O22" s="62"/>
      <c r="P22" s="62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</row>
    <row r="23" ht="12.75" spans="1:156">
      <c r="A23" s="7" t="s">
        <v>28</v>
      </c>
      <c r="B23" s="42">
        <v>0.8</v>
      </c>
      <c r="F23" s="37"/>
      <c r="G23" s="37"/>
      <c r="H23" s="37"/>
      <c r="I23" s="37"/>
      <c r="J23" s="37"/>
      <c r="K23" s="37"/>
      <c r="M23" s="20"/>
      <c r="O23" s="62"/>
      <c r="P23" s="62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  <c r="EZ23" s="75"/>
    </row>
    <row r="24" ht="114.75" spans="1:156">
      <c r="A24" s="48" t="s">
        <v>76</v>
      </c>
      <c r="B24" s="42"/>
      <c r="F24" s="37"/>
      <c r="G24" s="37"/>
      <c r="H24" s="37"/>
      <c r="I24" s="37"/>
      <c r="J24" s="37"/>
      <c r="K24" s="37"/>
      <c r="M24" s="20"/>
      <c r="O24" s="62"/>
      <c r="P24" s="62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</row>
    <row r="25" ht="12.75" spans="1:156">
      <c r="A25" s="3" t="s">
        <v>77</v>
      </c>
      <c r="B25" s="49" t="s">
        <v>78</v>
      </c>
      <c r="F25" s="37"/>
      <c r="G25" s="37"/>
      <c r="H25" s="37"/>
      <c r="I25" s="37"/>
      <c r="J25" s="37"/>
      <c r="K25" s="37"/>
      <c r="M25" s="20"/>
      <c r="O25" s="62"/>
      <c r="P25" s="62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</row>
    <row r="26" ht="12.75" spans="1:156">
      <c r="A26" s="7" t="s">
        <v>8</v>
      </c>
      <c r="B26" s="42" t="s">
        <v>79</v>
      </c>
      <c r="M26" s="20"/>
      <c r="O26" s="62"/>
      <c r="P26" s="62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</row>
    <row r="27" ht="12.75" spans="1:156">
      <c r="A27" s="7" t="s">
        <v>13</v>
      </c>
      <c r="B27" s="42" t="s">
        <v>80</v>
      </c>
      <c r="M27" s="20"/>
      <c r="O27" s="62"/>
      <c r="P27" s="62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</row>
    <row r="28" ht="12.75" spans="1:156">
      <c r="A28" s="7" t="s">
        <v>18</v>
      </c>
      <c r="B28" s="42" t="s">
        <v>81</v>
      </c>
      <c r="M28" s="20"/>
      <c r="O28" s="62"/>
      <c r="P28" s="62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</row>
    <row r="29" ht="12.75" spans="1:156">
      <c r="A29" s="7" t="s">
        <v>17</v>
      </c>
      <c r="B29" s="42" t="s">
        <v>82</v>
      </c>
      <c r="H29" s="7" t="s">
        <v>83</v>
      </c>
      <c r="I29" s="7">
        <v>0.1</v>
      </c>
      <c r="J29" s="7">
        <v>0.5</v>
      </c>
      <c r="M29" s="20"/>
      <c r="O29" s="62"/>
      <c r="P29" s="62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</row>
    <row r="30" ht="12.75" spans="1:156">
      <c r="A30" s="7" t="s">
        <v>12</v>
      </c>
      <c r="B30" s="42" t="s">
        <v>84</v>
      </c>
      <c r="F30" s="7"/>
      <c r="G30" s="7" t="s">
        <v>85</v>
      </c>
      <c r="H30" s="7" t="s">
        <v>75</v>
      </c>
      <c r="M30" s="20"/>
      <c r="O30" s="62"/>
      <c r="P30" s="62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</row>
    <row r="31" ht="12.75" spans="1:156">
      <c r="A31" s="7" t="s">
        <v>7</v>
      </c>
      <c r="B31" s="42" t="s">
        <v>86</v>
      </c>
      <c r="H31" s="7" t="s">
        <v>87</v>
      </c>
      <c r="J31" s="10">
        <f>I29/(I29+J29)</f>
        <v>0.166666666666667</v>
      </c>
      <c r="L31" s="10">
        <f>(J33*J29)+(J31*I29)</f>
        <v>0.433333333333333</v>
      </c>
      <c r="M31" s="20"/>
      <c r="O31" s="62"/>
      <c r="P31" s="62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</row>
    <row r="32" ht="12.75" spans="1:156">
      <c r="A32" s="7" t="s">
        <v>88</v>
      </c>
      <c r="B32" s="42" t="s">
        <v>89</v>
      </c>
      <c r="M32" s="20"/>
      <c r="O32" s="62"/>
      <c r="P32" s="62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</row>
    <row r="33" ht="12.75" spans="1:156">
      <c r="A33" s="50" t="s">
        <v>90</v>
      </c>
      <c r="H33" s="7" t="s">
        <v>91</v>
      </c>
      <c r="J33" s="10">
        <f>J29/(J29+I29)</f>
        <v>0.833333333333333</v>
      </c>
      <c r="M33" s="20"/>
      <c r="O33" s="62"/>
      <c r="P33" s="62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</row>
    <row r="34" ht="12.75" spans="1:156">
      <c r="A34" s="6"/>
      <c r="B34" s="42"/>
      <c r="M34" s="20"/>
      <c r="O34" s="62"/>
      <c r="P34" s="62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</row>
    <row r="35" ht="12.75" spans="1:156">
      <c r="A35" s="6"/>
      <c r="B35" s="42"/>
      <c r="M35" s="20"/>
      <c r="O35" s="62"/>
      <c r="P35" s="62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</row>
    <row r="36" ht="12.75" spans="1:156">
      <c r="A36" s="6"/>
      <c r="B36" s="42"/>
      <c r="M36" s="20"/>
      <c r="O36" s="62"/>
      <c r="P36" s="62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</row>
    <row r="37" ht="12.75" spans="1:156">
      <c r="A37" s="6"/>
      <c r="B37" s="42"/>
      <c r="M37" s="20"/>
      <c r="O37" s="62"/>
      <c r="P37" s="62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</row>
    <row r="38" ht="12.75" spans="1:156">
      <c r="A38" s="6"/>
      <c r="B38" s="42"/>
      <c r="M38" s="20"/>
      <c r="O38" s="62"/>
      <c r="P38" s="62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</row>
    <row r="39" ht="12.75" spans="1:156">
      <c r="A39" s="6"/>
      <c r="B39" s="42"/>
      <c r="M39" s="20"/>
      <c r="O39" s="62"/>
      <c r="P39" s="62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</row>
    <row r="40" ht="12.75" spans="1:156">
      <c r="A40" s="6"/>
      <c r="B40" s="42"/>
      <c r="M40" s="20"/>
      <c r="O40" s="62"/>
      <c r="P40" s="62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</row>
    <row r="41" ht="12.75" spans="1:156">
      <c r="A41" s="6"/>
      <c r="B41" s="42"/>
      <c r="M41" s="20"/>
      <c r="O41" s="62"/>
      <c r="P41" s="62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</row>
    <row r="42" ht="12.75" spans="1:156">
      <c r="A42" s="6"/>
      <c r="B42" s="42"/>
      <c r="M42" s="20"/>
      <c r="O42" s="62"/>
      <c r="P42" s="62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</row>
    <row r="43" ht="12.75" spans="1:156">
      <c r="A43" s="6"/>
      <c r="B43" s="42"/>
      <c r="M43" s="20"/>
      <c r="O43" s="62"/>
      <c r="P43" s="62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  <c r="EY43" s="75"/>
      <c r="EZ43" s="75"/>
    </row>
    <row r="44" ht="12.75" spans="1:156">
      <c r="A44" s="6"/>
      <c r="B44" s="42"/>
      <c r="M44" s="20"/>
      <c r="O44" s="62"/>
      <c r="P44" s="62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  <c r="EY44" s="75"/>
      <c r="EZ44" s="75"/>
    </row>
    <row r="45" ht="12.75" spans="1:156">
      <c r="A45" s="6"/>
      <c r="B45" s="42"/>
      <c r="M45" s="20"/>
      <c r="O45" s="62"/>
      <c r="P45" s="62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</row>
    <row r="46" ht="12.75" spans="1:156">
      <c r="A46" s="6"/>
      <c r="B46" s="42"/>
      <c r="D46" s="20">
        <v>0.0566037735849057</v>
      </c>
      <c r="E46" s="20">
        <v>0.0943396226415094</v>
      </c>
      <c r="F46" s="20"/>
      <c r="G46" s="20">
        <v>0.188679245283019</v>
      </c>
      <c r="H46" s="20">
        <v>0.283018867924528</v>
      </c>
      <c r="I46" s="20">
        <v>0.377358490566038</v>
      </c>
      <c r="M46" s="20"/>
      <c r="O46" s="62"/>
      <c r="P46" s="62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</row>
    <row r="47" ht="12.75" spans="1:156">
      <c r="A47" s="6"/>
      <c r="B47" s="42"/>
      <c r="D47" s="20">
        <v>0.06</v>
      </c>
      <c r="E47" s="20">
        <v>0.2</v>
      </c>
      <c r="F47" s="20"/>
      <c r="G47" s="20">
        <v>0.3</v>
      </c>
      <c r="H47" s="20">
        <v>0.34</v>
      </c>
      <c r="I47" s="20">
        <v>0.1</v>
      </c>
      <c r="M47" s="20"/>
      <c r="O47" s="62"/>
      <c r="P47" s="62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  <c r="EY47" s="75"/>
      <c r="EZ47" s="75"/>
    </row>
    <row r="48" ht="12.75" spans="1:156">
      <c r="A48" s="6"/>
      <c r="B48" s="42"/>
      <c r="D48" s="20">
        <v>0.1</v>
      </c>
      <c r="E48" s="20">
        <v>0.2</v>
      </c>
      <c r="F48" s="20"/>
      <c r="G48" s="20">
        <v>0.3</v>
      </c>
      <c r="H48" s="20">
        <v>0.34</v>
      </c>
      <c r="I48" s="20">
        <v>0.06</v>
      </c>
      <c r="M48" s="20"/>
      <c r="O48" s="62"/>
      <c r="P48" s="62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  <c r="EY48" s="75"/>
      <c r="EZ48" s="75"/>
    </row>
    <row r="49" ht="12.75" spans="1:156">
      <c r="A49" s="6"/>
      <c r="B49" s="42"/>
      <c r="D49" s="20">
        <v>0.166666666666667</v>
      </c>
      <c r="E49" s="20">
        <v>0.25</v>
      </c>
      <c r="F49" s="20"/>
      <c r="G49" s="20">
        <v>0.25</v>
      </c>
      <c r="H49" s="20">
        <v>0.283333333333333</v>
      </c>
      <c r="I49" s="20">
        <v>0.05</v>
      </c>
      <c r="M49" s="20"/>
      <c r="O49" s="62"/>
      <c r="P49" s="62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</row>
    <row r="50" ht="12.75" spans="1:156">
      <c r="A50" s="6"/>
      <c r="B50" s="42"/>
      <c r="D50" s="20">
        <v>0.2</v>
      </c>
      <c r="E50" s="20">
        <v>0.3</v>
      </c>
      <c r="F50" s="20"/>
      <c r="G50" s="20">
        <v>0.34</v>
      </c>
      <c r="H50" s="20">
        <v>0.1</v>
      </c>
      <c r="I50" s="20">
        <v>0.06</v>
      </c>
      <c r="M50" s="20"/>
      <c r="O50" s="62"/>
      <c r="P50" s="62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</row>
    <row r="51" ht="12.75" spans="1:156">
      <c r="A51" s="6"/>
      <c r="B51" s="42"/>
      <c r="D51" s="20">
        <v>0.1</v>
      </c>
      <c r="E51" s="20">
        <v>0.2</v>
      </c>
      <c r="F51" s="20"/>
      <c r="G51" s="20">
        <v>0.3</v>
      </c>
      <c r="H51" s="20">
        <v>0.34</v>
      </c>
      <c r="I51" s="20">
        <v>0.06</v>
      </c>
      <c r="M51" s="20"/>
      <c r="O51" s="62"/>
      <c r="P51" s="62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</row>
    <row r="52" ht="12.75" spans="1:156">
      <c r="A52" s="6"/>
      <c r="B52" s="42"/>
      <c r="D52" s="20">
        <v>0.0666666666666667</v>
      </c>
      <c r="E52" s="20">
        <v>0.111111111111111</v>
      </c>
      <c r="F52" s="20"/>
      <c r="G52" s="20">
        <v>0.333333333333333</v>
      </c>
      <c r="H52" s="20">
        <v>0.377777777777778</v>
      </c>
      <c r="I52" s="20">
        <v>0.111111111111111</v>
      </c>
      <c r="M52" s="20"/>
      <c r="O52" s="62"/>
      <c r="P52" s="62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</row>
    <row r="53" ht="12.75" spans="1:156">
      <c r="A53" s="6"/>
      <c r="B53" s="42"/>
      <c r="D53" s="20">
        <v>0.222222222222222</v>
      </c>
      <c r="E53" s="20">
        <v>0.333333333333333</v>
      </c>
      <c r="F53" s="20"/>
      <c r="G53" s="20">
        <v>0.377777777777778</v>
      </c>
      <c r="H53" s="20">
        <v>0.0666666666666667</v>
      </c>
      <c r="I53" s="20">
        <v>0</v>
      </c>
      <c r="M53" s="20"/>
      <c r="O53" s="62"/>
      <c r="P53" s="62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</row>
    <row r="54" ht="12.75" spans="1:156">
      <c r="A54" s="6"/>
      <c r="B54" s="42"/>
      <c r="D54" s="20">
        <v>0.34</v>
      </c>
      <c r="E54" s="20">
        <v>0.3</v>
      </c>
      <c r="F54" s="20"/>
      <c r="G54" s="20">
        <v>0.2</v>
      </c>
      <c r="H54" s="20">
        <v>0.1</v>
      </c>
      <c r="I54" s="20">
        <v>0.06</v>
      </c>
      <c r="M54" s="20"/>
      <c r="O54" s="62"/>
      <c r="P54" s="62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</row>
    <row r="55" ht="12.75" spans="1:156">
      <c r="A55" s="6"/>
      <c r="B55" s="42"/>
      <c r="D55" s="20">
        <v>0.485714285714286</v>
      </c>
      <c r="E55" s="20">
        <v>0.285714285714286</v>
      </c>
      <c r="F55" s="20"/>
      <c r="G55" s="20">
        <v>0.142857142857143</v>
      </c>
      <c r="H55" s="20">
        <v>0.0857142857142857</v>
      </c>
      <c r="I55" s="20">
        <v>0</v>
      </c>
      <c r="M55" s="20"/>
      <c r="O55" s="62"/>
      <c r="P55" s="62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</row>
    <row r="56" ht="12.75" spans="1:156">
      <c r="A56" s="6"/>
      <c r="B56" s="42"/>
      <c r="D56" s="20">
        <v>0.0789473684210526</v>
      </c>
      <c r="E56" s="20">
        <v>0.131578947368421</v>
      </c>
      <c r="F56" s="20"/>
      <c r="G56" s="20">
        <v>0.447368421052632</v>
      </c>
      <c r="H56" s="20">
        <v>0.263157894736842</v>
      </c>
      <c r="I56" s="20">
        <v>0.0789473684210526</v>
      </c>
      <c r="M56" s="20"/>
      <c r="O56" s="62"/>
      <c r="P56" s="62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  <c r="EY56" s="75"/>
      <c r="EZ56" s="75"/>
    </row>
    <row r="57" ht="12.75" spans="1:156">
      <c r="A57" s="6"/>
      <c r="B57" s="42"/>
      <c r="D57" s="20">
        <v>0.363636363636364</v>
      </c>
      <c r="E57" s="20">
        <v>0.309090909090909</v>
      </c>
      <c r="F57" s="20"/>
      <c r="G57" s="20">
        <v>0.272727272727273</v>
      </c>
      <c r="H57" s="20">
        <v>0.0545454545454545</v>
      </c>
      <c r="I57" s="20">
        <v>0</v>
      </c>
      <c r="M57" s="20"/>
      <c r="O57" s="62"/>
      <c r="P57" s="62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</row>
    <row r="58" ht="12.75" spans="1:156">
      <c r="A58" s="6"/>
      <c r="B58" s="42"/>
      <c r="D58" s="20">
        <v>0.263157894736842</v>
      </c>
      <c r="E58" s="20">
        <v>0.131578947368421</v>
      </c>
      <c r="F58" s="20"/>
      <c r="G58" s="20">
        <v>0.447368421052632</v>
      </c>
      <c r="H58" s="20">
        <v>0.0789473684210526</v>
      </c>
      <c r="I58" s="20">
        <v>0.0789473684210526</v>
      </c>
      <c r="M58" s="20"/>
      <c r="O58" s="62"/>
      <c r="P58" s="62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  <c r="EY58" s="75"/>
      <c r="EZ58" s="75"/>
    </row>
    <row r="59" ht="12.75" spans="1:156">
      <c r="A59" s="6"/>
      <c r="B59" s="42"/>
      <c r="D59" s="20">
        <v>0.34</v>
      </c>
      <c r="E59" s="20">
        <v>0.3</v>
      </c>
      <c r="F59" s="20"/>
      <c r="G59" s="20">
        <v>0.2</v>
      </c>
      <c r="H59" s="20">
        <v>0.1</v>
      </c>
      <c r="I59" s="20">
        <v>0.06</v>
      </c>
      <c r="M59" s="20"/>
      <c r="O59" s="62"/>
      <c r="P59" s="62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</row>
    <row r="60" ht="12.75" spans="1:156">
      <c r="A60" s="6"/>
      <c r="B60" s="42"/>
      <c r="D60" s="20">
        <v>0.106382978723404</v>
      </c>
      <c r="E60" s="20">
        <v>0.212765957446809</v>
      </c>
      <c r="F60" s="20"/>
      <c r="G60" s="20">
        <v>0.361702127659574</v>
      </c>
      <c r="H60" s="20">
        <v>0.319148936170213</v>
      </c>
      <c r="I60" s="20">
        <v>0</v>
      </c>
      <c r="M60" s="20"/>
      <c r="O60" s="62"/>
      <c r="P60" s="62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  <c r="EY60" s="75"/>
      <c r="EZ60" s="75"/>
    </row>
    <row r="61" ht="12.75" spans="1:156">
      <c r="A61" s="6"/>
      <c r="B61" s="42"/>
      <c r="M61" s="20"/>
      <c r="O61" s="62"/>
      <c r="P61" s="62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</row>
    <row r="62" ht="12.75" spans="1:156">
      <c r="A62" s="6"/>
      <c r="B62" s="42"/>
      <c r="M62" s="20"/>
      <c r="O62" s="62"/>
      <c r="P62" s="62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  <c r="EY62" s="75"/>
      <c r="EZ62" s="75"/>
    </row>
    <row r="63" ht="12.75" spans="1:156">
      <c r="A63" s="6"/>
      <c r="B63" s="42"/>
      <c r="M63" s="20"/>
      <c r="O63" s="62"/>
      <c r="P63" s="62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  <c r="EY63" s="75"/>
      <c r="EZ63" s="75"/>
    </row>
    <row r="64" ht="12.75" spans="1:156">
      <c r="A64" s="6"/>
      <c r="B64" s="42"/>
      <c r="M64" s="20"/>
      <c r="O64" s="62"/>
      <c r="P64" s="62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</row>
    <row r="65" ht="12.75" spans="1:156">
      <c r="A65" s="6"/>
      <c r="B65" s="42"/>
      <c r="M65" s="20"/>
      <c r="O65" s="62"/>
      <c r="P65" s="62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  <c r="EY65" s="75"/>
      <c r="EZ65" s="75"/>
    </row>
    <row r="66" ht="12.75" spans="1:156">
      <c r="A66" s="6"/>
      <c r="B66" s="42"/>
      <c r="M66" s="20"/>
      <c r="O66" s="62"/>
      <c r="P66" s="62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5"/>
      <c r="EZ66" s="75"/>
    </row>
    <row r="67" ht="12.75" spans="1:156">
      <c r="A67" s="6"/>
      <c r="B67" s="42"/>
      <c r="M67" s="20"/>
      <c r="O67" s="62"/>
      <c r="P67" s="62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5"/>
      <c r="EZ67" s="75"/>
    </row>
    <row r="68" ht="12.75" spans="1:156">
      <c r="A68" s="6"/>
      <c r="B68" s="42"/>
      <c r="M68" s="20"/>
      <c r="O68" s="62"/>
      <c r="P68" s="62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  <c r="EM68" s="75"/>
      <c r="EN68" s="75"/>
      <c r="EO68" s="75"/>
      <c r="EP68" s="75"/>
      <c r="EQ68" s="75"/>
      <c r="ER68" s="75"/>
      <c r="ES68" s="75"/>
      <c r="ET68" s="75"/>
      <c r="EU68" s="75"/>
      <c r="EV68" s="75"/>
      <c r="EW68" s="75"/>
      <c r="EX68" s="75"/>
      <c r="EY68" s="75"/>
      <c r="EZ68" s="75"/>
    </row>
    <row r="69" ht="12.75" spans="1:156">
      <c r="A69" s="6"/>
      <c r="B69" s="42"/>
      <c r="M69" s="20"/>
      <c r="O69" s="62"/>
      <c r="P69" s="62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5"/>
      <c r="EP69" s="75"/>
      <c r="EQ69" s="75"/>
      <c r="ER69" s="75"/>
      <c r="ES69" s="75"/>
      <c r="ET69" s="75"/>
      <c r="EU69" s="75"/>
      <c r="EV69" s="75"/>
      <c r="EW69" s="75"/>
      <c r="EX69" s="75"/>
      <c r="EY69" s="75"/>
      <c r="EZ69" s="75"/>
    </row>
    <row r="70" ht="12.75" spans="1:156">
      <c r="A70" s="6"/>
      <c r="B70" s="42"/>
      <c r="M70" s="20"/>
      <c r="O70" s="62"/>
      <c r="P70" s="62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  <c r="DI70" s="75"/>
      <c r="DJ70" s="75"/>
      <c r="DK70" s="75"/>
      <c r="DL70" s="75"/>
      <c r="DM70" s="75"/>
      <c r="DN70" s="75"/>
      <c r="DO70" s="75"/>
      <c r="DP70" s="75"/>
      <c r="DQ70" s="75"/>
      <c r="DR70" s="75"/>
      <c r="DS70" s="75"/>
      <c r="DT70" s="75"/>
      <c r="DU70" s="75"/>
      <c r="DZ70" s="75"/>
      <c r="EA70" s="75"/>
      <c r="EB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M70" s="75"/>
      <c r="EN70" s="75"/>
      <c r="EO70" s="75"/>
      <c r="EP70" s="75"/>
      <c r="EQ70" s="75"/>
      <c r="ER70" s="75"/>
      <c r="ES70" s="75"/>
      <c r="ET70" s="75"/>
      <c r="EU70" s="75"/>
      <c r="EV70" s="75"/>
      <c r="EW70" s="75"/>
      <c r="EX70" s="75"/>
      <c r="EY70" s="75"/>
      <c r="EZ70" s="75"/>
    </row>
    <row r="71" ht="12.75" spans="1:156">
      <c r="A71" s="6"/>
      <c r="B71" s="42"/>
      <c r="M71" s="20"/>
      <c r="O71" s="62"/>
      <c r="P71" s="62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M71" s="75"/>
      <c r="EN71" s="75"/>
      <c r="EO71" s="75"/>
      <c r="EP71" s="75"/>
      <c r="EQ71" s="75"/>
      <c r="ER71" s="75"/>
      <c r="ES71" s="75"/>
      <c r="ET71" s="75"/>
      <c r="EU71" s="75"/>
      <c r="EV71" s="75"/>
      <c r="EW71" s="75"/>
      <c r="EX71" s="75"/>
      <c r="EY71" s="75"/>
      <c r="EZ71" s="75"/>
    </row>
    <row r="72" ht="12.75" spans="1:156">
      <c r="A72" s="6"/>
      <c r="B72" s="42"/>
      <c r="M72" s="20"/>
      <c r="O72" s="62"/>
      <c r="P72" s="62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  <c r="EY72" s="75"/>
      <c r="EZ72" s="75"/>
    </row>
    <row r="73" ht="12.75" spans="1:156">
      <c r="A73" s="6"/>
      <c r="B73" s="42"/>
      <c r="M73" s="20"/>
      <c r="O73" s="62"/>
      <c r="P73" s="62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/>
      <c r="DS73" s="75"/>
      <c r="DT73" s="75"/>
      <c r="DU73" s="75"/>
      <c r="DZ73" s="75"/>
      <c r="EA73" s="75"/>
      <c r="EB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/>
      <c r="EQ73" s="75"/>
      <c r="ER73" s="75"/>
      <c r="ES73" s="75"/>
      <c r="ET73" s="75"/>
      <c r="EU73" s="75"/>
      <c r="EV73" s="75"/>
      <c r="EW73" s="75"/>
      <c r="EX73" s="75"/>
      <c r="EY73" s="75"/>
      <c r="EZ73" s="75"/>
    </row>
    <row r="74" ht="12.75" spans="1:156">
      <c r="A74" s="6"/>
      <c r="B74" s="42"/>
      <c r="M74" s="20"/>
      <c r="O74" s="62"/>
      <c r="P74" s="62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  <c r="EY74" s="75"/>
      <c r="EZ74" s="75"/>
    </row>
    <row r="75" ht="12.75" spans="1:156">
      <c r="A75" s="6"/>
      <c r="B75" s="42"/>
      <c r="M75" s="20"/>
      <c r="O75" s="62"/>
      <c r="P75" s="62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75"/>
      <c r="DO75" s="75"/>
      <c r="DP75" s="75"/>
      <c r="DQ75" s="75"/>
      <c r="DR75" s="75"/>
      <c r="DS75" s="75"/>
      <c r="DT75" s="75"/>
      <c r="DU75" s="75"/>
      <c r="DZ75" s="75"/>
      <c r="EA75" s="75"/>
      <c r="EB75" s="75"/>
      <c r="EC75" s="75"/>
      <c r="ED75" s="75"/>
      <c r="EE75" s="75"/>
      <c r="EF75" s="75"/>
      <c r="EG75" s="75"/>
      <c r="EH75" s="75"/>
      <c r="EI75" s="75"/>
      <c r="EJ75" s="75"/>
      <c r="EK75" s="75"/>
      <c r="EL75" s="75"/>
      <c r="EM75" s="75"/>
      <c r="EN75" s="75"/>
      <c r="EO75" s="75"/>
      <c r="EP75" s="75"/>
      <c r="EQ75" s="75"/>
      <c r="ER75" s="75"/>
      <c r="ES75" s="75"/>
      <c r="ET75" s="75"/>
      <c r="EU75" s="75"/>
      <c r="EV75" s="75"/>
      <c r="EW75" s="75"/>
      <c r="EX75" s="75"/>
      <c r="EY75" s="75"/>
      <c r="EZ75" s="75"/>
    </row>
    <row r="76" ht="12.75" spans="1:156">
      <c r="A76" s="6"/>
      <c r="B76" s="42"/>
      <c r="M76" s="20"/>
      <c r="O76" s="62"/>
      <c r="P76" s="62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  <c r="EY76" s="75"/>
      <c r="EZ76" s="75"/>
    </row>
    <row r="77" ht="12.75" spans="1:156">
      <c r="A77" s="6"/>
      <c r="B77" s="42"/>
      <c r="M77" s="20"/>
      <c r="O77" s="62"/>
      <c r="P77" s="62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  <c r="DZ77" s="75"/>
      <c r="EA77" s="75"/>
      <c r="EB77" s="75"/>
      <c r="EC77" s="75"/>
      <c r="ED77" s="75"/>
      <c r="EE77" s="75"/>
      <c r="EF77" s="75"/>
      <c r="EG77" s="75"/>
      <c r="EH77" s="75"/>
      <c r="EI77" s="75"/>
      <c r="EJ77" s="75"/>
      <c r="EK77" s="75"/>
      <c r="EL77" s="75"/>
      <c r="EM77" s="75"/>
      <c r="EN77" s="75"/>
      <c r="EO77" s="75"/>
      <c r="EP77" s="75"/>
      <c r="EQ77" s="75"/>
      <c r="ER77" s="75"/>
      <c r="ES77" s="75"/>
      <c r="ET77" s="75"/>
      <c r="EU77" s="75"/>
      <c r="EV77" s="75"/>
      <c r="EW77" s="75"/>
      <c r="EX77" s="75"/>
      <c r="EY77" s="75"/>
      <c r="EZ77" s="75"/>
    </row>
    <row r="78" ht="12.75" spans="1:156">
      <c r="A78" s="6"/>
      <c r="B78" s="42"/>
      <c r="M78" s="20"/>
      <c r="O78" s="62"/>
      <c r="P78" s="62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</row>
    <row r="79" ht="12.75" spans="1:156">
      <c r="A79" s="6"/>
      <c r="B79" s="42"/>
      <c r="M79" s="20"/>
      <c r="O79" s="62"/>
      <c r="P79" s="62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</row>
    <row r="80" ht="12.75" spans="1:156">
      <c r="A80" s="6"/>
      <c r="B80" s="42"/>
      <c r="M80" s="20"/>
      <c r="O80" s="62"/>
      <c r="P80" s="62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</row>
    <row r="81" ht="12.75" spans="1:156">
      <c r="A81" s="6"/>
      <c r="B81" s="42"/>
      <c r="M81" s="20"/>
      <c r="O81" s="62"/>
      <c r="P81" s="62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</row>
    <row r="82" ht="12.75" spans="1:156">
      <c r="A82" s="6"/>
      <c r="B82" s="42"/>
      <c r="M82" s="20"/>
      <c r="O82" s="62"/>
      <c r="P82" s="62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  <c r="EY82" s="75"/>
      <c r="EZ82" s="75"/>
    </row>
    <row r="83" ht="12.75" spans="1:156">
      <c r="A83" s="6"/>
      <c r="B83" s="42"/>
      <c r="M83" s="20"/>
      <c r="O83" s="62"/>
      <c r="P83" s="62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  <c r="DH83" s="75"/>
      <c r="DI83" s="75"/>
      <c r="DJ83" s="75"/>
      <c r="DK83" s="75"/>
      <c r="DL83" s="75"/>
      <c r="DM83" s="75"/>
      <c r="DN83" s="75"/>
      <c r="DO83" s="75"/>
      <c r="DP83" s="75"/>
      <c r="DQ83" s="75"/>
      <c r="DR83" s="75"/>
      <c r="DS83" s="75"/>
      <c r="DT83" s="75"/>
      <c r="DU83" s="75"/>
      <c r="DZ83" s="75"/>
      <c r="EA83" s="75"/>
      <c r="EB83" s="75"/>
      <c r="EC83" s="75"/>
      <c r="ED83" s="75"/>
      <c r="EE83" s="75"/>
      <c r="EF83" s="75"/>
      <c r="EG83" s="75"/>
      <c r="EH83" s="75"/>
      <c r="EI83" s="75"/>
      <c r="EJ83" s="75"/>
      <c r="EK83" s="75"/>
      <c r="EL83" s="75"/>
      <c r="EM83" s="75"/>
      <c r="EN83" s="75"/>
      <c r="EO83" s="75"/>
      <c r="EP83" s="75"/>
      <c r="EQ83" s="75"/>
      <c r="ER83" s="75"/>
      <c r="ES83" s="75"/>
      <c r="ET83" s="75"/>
      <c r="EU83" s="75"/>
      <c r="EV83" s="75"/>
      <c r="EW83" s="75"/>
      <c r="EX83" s="75"/>
      <c r="EY83" s="75"/>
      <c r="EZ83" s="75"/>
    </row>
    <row r="84" ht="12.75" spans="1:156">
      <c r="A84" s="6"/>
      <c r="B84" s="42"/>
      <c r="M84" s="20"/>
      <c r="O84" s="62"/>
      <c r="P84" s="62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5"/>
      <c r="DC84" s="75"/>
      <c r="DD84" s="75"/>
      <c r="DE84" s="75"/>
      <c r="DF84" s="75"/>
      <c r="DG84" s="75"/>
      <c r="DH84" s="75"/>
      <c r="DI84" s="75"/>
      <c r="DJ84" s="75"/>
      <c r="DK84" s="75"/>
      <c r="DL84" s="75"/>
      <c r="DM84" s="75"/>
      <c r="DN84" s="75"/>
      <c r="DO84" s="75"/>
      <c r="DP84" s="75"/>
      <c r="DQ84" s="75"/>
      <c r="DR84" s="75"/>
      <c r="DS84" s="75"/>
      <c r="DT84" s="75"/>
      <c r="DU84" s="75"/>
      <c r="DZ84" s="75"/>
      <c r="EA84" s="75"/>
      <c r="EB84" s="75"/>
      <c r="EC84" s="75"/>
      <c r="ED84" s="75"/>
      <c r="EE84" s="75"/>
      <c r="EF84" s="75"/>
      <c r="EG84" s="75"/>
      <c r="EH84" s="75"/>
      <c r="EI84" s="75"/>
      <c r="EJ84" s="75"/>
      <c r="EK84" s="75"/>
      <c r="EL84" s="75"/>
      <c r="EM84" s="75"/>
      <c r="EN84" s="75"/>
      <c r="EO84" s="75"/>
      <c r="EP84" s="75"/>
      <c r="EQ84" s="75"/>
      <c r="ER84" s="75"/>
      <c r="ES84" s="75"/>
      <c r="ET84" s="75"/>
      <c r="EU84" s="75"/>
      <c r="EV84" s="75"/>
      <c r="EW84" s="75"/>
      <c r="EX84" s="75"/>
      <c r="EY84" s="75"/>
      <c r="EZ84" s="75"/>
    </row>
    <row r="85" ht="12.75" spans="1:156">
      <c r="A85" s="6"/>
      <c r="B85" s="42"/>
      <c r="M85" s="20"/>
      <c r="O85" s="62"/>
      <c r="P85" s="62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75"/>
      <c r="CZ85" s="75"/>
      <c r="DA85" s="75"/>
      <c r="DB85" s="75"/>
      <c r="DC85" s="75"/>
      <c r="DD85" s="75"/>
      <c r="DE85" s="75"/>
      <c r="DF85" s="75"/>
      <c r="DG85" s="75"/>
      <c r="DH85" s="75"/>
      <c r="DI85" s="75"/>
      <c r="DJ85" s="75"/>
      <c r="DK85" s="75"/>
      <c r="DL85" s="75"/>
      <c r="DM85" s="75"/>
      <c r="DN85" s="75"/>
      <c r="DO85" s="75"/>
      <c r="DP85" s="75"/>
      <c r="DQ85" s="75"/>
      <c r="DR85" s="75"/>
      <c r="DS85" s="75"/>
      <c r="DT85" s="75"/>
      <c r="DU85" s="75"/>
      <c r="DZ85" s="75"/>
      <c r="EA85" s="75"/>
      <c r="EB85" s="75"/>
      <c r="EC85" s="75"/>
      <c r="ED85" s="75"/>
      <c r="EE85" s="75"/>
      <c r="EF85" s="75"/>
      <c r="EG85" s="75"/>
      <c r="EH85" s="75"/>
      <c r="EI85" s="75"/>
      <c r="EJ85" s="75"/>
      <c r="EK85" s="75"/>
      <c r="EL85" s="75"/>
      <c r="EM85" s="75"/>
      <c r="EN85" s="75"/>
      <c r="EO85" s="75"/>
      <c r="EP85" s="75"/>
      <c r="EQ85" s="75"/>
      <c r="ER85" s="75"/>
      <c r="ES85" s="75"/>
      <c r="ET85" s="75"/>
      <c r="EU85" s="75"/>
      <c r="EV85" s="75"/>
      <c r="EW85" s="75"/>
      <c r="EX85" s="75"/>
      <c r="EY85" s="75"/>
      <c r="EZ85" s="75"/>
    </row>
    <row r="86" ht="12.75" spans="1:156">
      <c r="A86" s="6"/>
      <c r="B86" s="42"/>
      <c r="M86" s="20"/>
      <c r="O86" s="62"/>
      <c r="P86" s="62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75"/>
      <c r="CZ86" s="75"/>
      <c r="DA86" s="75"/>
      <c r="DB86" s="75"/>
      <c r="DC86" s="75"/>
      <c r="DD86" s="75"/>
      <c r="DE86" s="75"/>
      <c r="DF86" s="75"/>
      <c r="DG86" s="75"/>
      <c r="DH86" s="75"/>
      <c r="DI86" s="75"/>
      <c r="DJ86" s="75"/>
      <c r="DK86" s="75"/>
      <c r="DL86" s="75"/>
      <c r="DM86" s="75"/>
      <c r="DN86" s="75"/>
      <c r="DO86" s="75"/>
      <c r="DP86" s="75"/>
      <c r="DQ86" s="75"/>
      <c r="DR86" s="75"/>
      <c r="DS86" s="75"/>
      <c r="DT86" s="75"/>
      <c r="DU86" s="75"/>
      <c r="DZ86" s="75"/>
      <c r="EA86" s="75"/>
      <c r="EB86" s="75"/>
      <c r="EC86" s="75"/>
      <c r="ED86" s="75"/>
      <c r="EE86" s="75"/>
      <c r="EF86" s="75"/>
      <c r="EG86" s="75"/>
      <c r="EH86" s="75"/>
      <c r="EI86" s="75"/>
      <c r="EJ86" s="75"/>
      <c r="EK86" s="75"/>
      <c r="EL86" s="75"/>
      <c r="EM86" s="75"/>
      <c r="EN86" s="75"/>
      <c r="EO86" s="75"/>
      <c r="EP86" s="75"/>
      <c r="EQ86" s="75"/>
      <c r="ER86" s="75"/>
      <c r="ES86" s="75"/>
      <c r="ET86" s="75"/>
      <c r="EU86" s="75"/>
      <c r="EV86" s="75"/>
      <c r="EW86" s="75"/>
      <c r="EX86" s="75"/>
      <c r="EY86" s="75"/>
      <c r="EZ86" s="75"/>
    </row>
    <row r="87" ht="12.75" spans="1:156">
      <c r="A87" s="6"/>
      <c r="B87" s="42"/>
      <c r="M87" s="20"/>
      <c r="O87" s="62"/>
      <c r="P87" s="62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5"/>
      <c r="CE87" s="75"/>
      <c r="CF87" s="75"/>
      <c r="CG87" s="75"/>
      <c r="CH87" s="75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75"/>
      <c r="CZ87" s="75"/>
      <c r="DA87" s="75"/>
      <c r="DB87" s="75"/>
      <c r="DC87" s="75"/>
      <c r="DD87" s="75"/>
      <c r="DE87" s="75"/>
      <c r="DF87" s="75"/>
      <c r="DG87" s="75"/>
      <c r="DH87" s="75"/>
      <c r="DI87" s="75"/>
      <c r="DJ87" s="75"/>
      <c r="DK87" s="75"/>
      <c r="DL87" s="75"/>
      <c r="DM87" s="75"/>
      <c r="DN87" s="75"/>
      <c r="DO87" s="75"/>
      <c r="DP87" s="75"/>
      <c r="DQ87" s="75"/>
      <c r="DR87" s="75"/>
      <c r="DS87" s="75"/>
      <c r="DT87" s="75"/>
      <c r="DU87" s="75"/>
      <c r="DZ87" s="75"/>
      <c r="EA87" s="75"/>
      <c r="EB87" s="75"/>
      <c r="EC87" s="75"/>
      <c r="ED87" s="75"/>
      <c r="EE87" s="75"/>
      <c r="EF87" s="75"/>
      <c r="EG87" s="75"/>
      <c r="EH87" s="75"/>
      <c r="EI87" s="75"/>
      <c r="EJ87" s="75"/>
      <c r="EK87" s="75"/>
      <c r="EL87" s="75"/>
      <c r="EM87" s="75"/>
      <c r="EN87" s="75"/>
      <c r="EO87" s="75"/>
      <c r="EP87" s="75"/>
      <c r="EQ87" s="75"/>
      <c r="ER87" s="75"/>
      <c r="ES87" s="75"/>
      <c r="ET87" s="75"/>
      <c r="EU87" s="75"/>
      <c r="EV87" s="75"/>
      <c r="EW87" s="75"/>
      <c r="EX87" s="75"/>
      <c r="EY87" s="75"/>
      <c r="EZ87" s="75"/>
    </row>
    <row r="88" ht="12.75" spans="1:156">
      <c r="A88" s="6"/>
      <c r="B88" s="42"/>
      <c r="M88" s="20"/>
      <c r="O88" s="62"/>
      <c r="P88" s="62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  <c r="DH88" s="75"/>
      <c r="DI88" s="75"/>
      <c r="DJ88" s="75"/>
      <c r="DK88" s="75"/>
      <c r="DL88" s="75"/>
      <c r="DM88" s="75"/>
      <c r="DN88" s="75"/>
      <c r="DO88" s="75"/>
      <c r="DP88" s="75"/>
      <c r="DQ88" s="75"/>
      <c r="DR88" s="75"/>
      <c r="DS88" s="75"/>
      <c r="DT88" s="75"/>
      <c r="DU88" s="75"/>
      <c r="DZ88" s="75"/>
      <c r="EA88" s="75"/>
      <c r="EB88" s="75"/>
      <c r="EC88" s="75"/>
      <c r="ED88" s="75"/>
      <c r="EE88" s="75"/>
      <c r="EF88" s="75"/>
      <c r="EG88" s="75"/>
      <c r="EH88" s="75"/>
      <c r="EI88" s="75"/>
      <c r="EJ88" s="75"/>
      <c r="EK88" s="75"/>
      <c r="EL88" s="75"/>
      <c r="EM88" s="75"/>
      <c r="EN88" s="75"/>
      <c r="EO88" s="75"/>
      <c r="EP88" s="75"/>
      <c r="EQ88" s="75"/>
      <c r="ER88" s="75"/>
      <c r="ES88" s="75"/>
      <c r="ET88" s="75"/>
      <c r="EU88" s="75"/>
      <c r="EV88" s="75"/>
      <c r="EW88" s="75"/>
      <c r="EX88" s="75"/>
      <c r="EY88" s="75"/>
      <c r="EZ88" s="75"/>
    </row>
    <row r="89" ht="12.75" spans="1:156">
      <c r="A89" s="6"/>
      <c r="B89" s="42"/>
      <c r="M89" s="20"/>
      <c r="O89" s="62"/>
      <c r="P89" s="62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5"/>
      <c r="CE89" s="75"/>
      <c r="CF89" s="75"/>
      <c r="CG89" s="75"/>
      <c r="CH89" s="75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75"/>
      <c r="CZ89" s="75"/>
      <c r="DA89" s="75"/>
      <c r="DB89" s="75"/>
      <c r="DC89" s="75"/>
      <c r="DD89" s="75"/>
      <c r="DE89" s="75"/>
      <c r="DF89" s="75"/>
      <c r="DG89" s="75"/>
      <c r="DH89" s="75"/>
      <c r="DI89" s="75"/>
      <c r="DJ89" s="75"/>
      <c r="DK89" s="75"/>
      <c r="DL89" s="75"/>
      <c r="DM89" s="75"/>
      <c r="DN89" s="75"/>
      <c r="DO89" s="75"/>
      <c r="DP89" s="75"/>
      <c r="DQ89" s="75"/>
      <c r="DR89" s="75"/>
      <c r="DS89" s="75"/>
      <c r="DT89" s="75"/>
      <c r="DU89" s="75"/>
      <c r="DZ89" s="75"/>
      <c r="EA89" s="75"/>
      <c r="EB89" s="75"/>
      <c r="EC89" s="75"/>
      <c r="ED89" s="75"/>
      <c r="EE89" s="75"/>
      <c r="EF89" s="75"/>
      <c r="EG89" s="75"/>
      <c r="EH89" s="75"/>
      <c r="EI89" s="75"/>
      <c r="EJ89" s="75"/>
      <c r="EK89" s="75"/>
      <c r="EL89" s="75"/>
      <c r="EM89" s="75"/>
      <c r="EN89" s="75"/>
      <c r="EO89" s="75"/>
      <c r="EP89" s="75"/>
      <c r="EQ89" s="75"/>
      <c r="ER89" s="75"/>
      <c r="ES89" s="75"/>
      <c r="ET89" s="75"/>
      <c r="EU89" s="75"/>
      <c r="EV89" s="75"/>
      <c r="EW89" s="75"/>
      <c r="EX89" s="75"/>
      <c r="EY89" s="75"/>
      <c r="EZ89" s="75"/>
    </row>
    <row r="90" ht="12.75" spans="1:156">
      <c r="A90" s="6"/>
      <c r="B90" s="42"/>
      <c r="M90" s="20"/>
      <c r="O90" s="62"/>
      <c r="P90" s="62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5"/>
      <c r="CE90" s="75"/>
      <c r="CF90" s="75"/>
      <c r="CG90" s="75"/>
      <c r="CH90" s="75"/>
      <c r="CI90" s="75"/>
      <c r="CJ90" s="75"/>
      <c r="CK90" s="75"/>
      <c r="CL90" s="75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75"/>
      <c r="CZ90" s="75"/>
      <c r="DA90" s="75"/>
      <c r="DB90" s="75"/>
      <c r="DC90" s="75"/>
      <c r="DD90" s="75"/>
      <c r="DE90" s="75"/>
      <c r="DF90" s="75"/>
      <c r="DG90" s="75"/>
      <c r="DH90" s="75"/>
      <c r="DI90" s="75"/>
      <c r="DJ90" s="75"/>
      <c r="DK90" s="75"/>
      <c r="DL90" s="75"/>
      <c r="DM90" s="75"/>
      <c r="DN90" s="75"/>
      <c r="DO90" s="75"/>
      <c r="DP90" s="75"/>
      <c r="DQ90" s="75"/>
      <c r="DR90" s="75"/>
      <c r="DS90" s="75"/>
      <c r="DT90" s="75"/>
      <c r="DU90" s="75"/>
      <c r="DZ90" s="75"/>
      <c r="EA90" s="75"/>
      <c r="EB90" s="75"/>
      <c r="EC90" s="75"/>
      <c r="ED90" s="75"/>
      <c r="EE90" s="75"/>
      <c r="EF90" s="75"/>
      <c r="EG90" s="75"/>
      <c r="EH90" s="75"/>
      <c r="EI90" s="75"/>
      <c r="EJ90" s="75"/>
      <c r="EK90" s="75"/>
      <c r="EL90" s="75"/>
      <c r="EM90" s="75"/>
      <c r="EN90" s="75"/>
      <c r="EO90" s="75"/>
      <c r="EP90" s="75"/>
      <c r="EQ90" s="75"/>
      <c r="ER90" s="75"/>
      <c r="ES90" s="75"/>
      <c r="ET90" s="75"/>
      <c r="EU90" s="75"/>
      <c r="EV90" s="75"/>
      <c r="EW90" s="75"/>
      <c r="EX90" s="75"/>
      <c r="EY90" s="75"/>
      <c r="EZ90" s="75"/>
    </row>
    <row r="91" ht="12.75" spans="1:156">
      <c r="A91" s="6"/>
      <c r="B91" s="42"/>
      <c r="M91" s="20"/>
      <c r="O91" s="62"/>
      <c r="P91" s="62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  <c r="DC91" s="75"/>
      <c r="DD91" s="75"/>
      <c r="DE91" s="75"/>
      <c r="DF91" s="7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  <c r="DZ91" s="75"/>
      <c r="EA91" s="75"/>
      <c r="EB91" s="75"/>
      <c r="EC91" s="75"/>
      <c r="ED91" s="75"/>
      <c r="EE91" s="75"/>
      <c r="EF91" s="75"/>
      <c r="EG91" s="75"/>
      <c r="EH91" s="75"/>
      <c r="EI91" s="75"/>
      <c r="EJ91" s="75"/>
      <c r="EK91" s="75"/>
      <c r="EL91" s="75"/>
      <c r="EM91" s="75"/>
      <c r="EN91" s="75"/>
      <c r="EO91" s="75"/>
      <c r="EP91" s="75"/>
      <c r="EQ91" s="75"/>
      <c r="ER91" s="75"/>
      <c r="ES91" s="75"/>
      <c r="ET91" s="75"/>
      <c r="EU91" s="75"/>
      <c r="EV91" s="75"/>
      <c r="EW91" s="75"/>
      <c r="EX91" s="75"/>
      <c r="EY91" s="75"/>
      <c r="EZ91" s="75"/>
    </row>
    <row r="92" ht="12.75" spans="1:156">
      <c r="A92" s="6"/>
      <c r="B92" s="42"/>
      <c r="M92" s="20"/>
      <c r="O92" s="62"/>
      <c r="P92" s="62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5"/>
      <c r="DD92" s="75"/>
      <c r="DE92" s="75"/>
      <c r="DF92" s="75"/>
      <c r="DG92" s="75"/>
      <c r="DH92" s="75"/>
      <c r="DI92" s="75"/>
      <c r="DJ92" s="75"/>
      <c r="DK92" s="75"/>
      <c r="DL92" s="75"/>
      <c r="DM92" s="75"/>
      <c r="DN92" s="75"/>
      <c r="DO92" s="75"/>
      <c r="DP92" s="75"/>
      <c r="DQ92" s="75"/>
      <c r="DR92" s="75"/>
      <c r="DS92" s="75"/>
      <c r="DT92" s="75"/>
      <c r="DU92" s="75"/>
      <c r="DZ92" s="75"/>
      <c r="EA92" s="75"/>
      <c r="EB92" s="75"/>
      <c r="EC92" s="75"/>
      <c r="ED92" s="75"/>
      <c r="EE92" s="75"/>
      <c r="EF92" s="75"/>
      <c r="EG92" s="75"/>
      <c r="EH92" s="75"/>
      <c r="EI92" s="75"/>
      <c r="EJ92" s="75"/>
      <c r="EK92" s="75"/>
      <c r="EL92" s="75"/>
      <c r="EM92" s="75"/>
      <c r="EN92" s="75"/>
      <c r="EO92" s="75"/>
      <c r="EP92" s="75"/>
      <c r="EQ92" s="75"/>
      <c r="ER92" s="75"/>
      <c r="ES92" s="75"/>
      <c r="ET92" s="75"/>
      <c r="EU92" s="75"/>
      <c r="EV92" s="75"/>
      <c r="EW92" s="75"/>
      <c r="EX92" s="75"/>
      <c r="EY92" s="75"/>
      <c r="EZ92" s="75"/>
    </row>
    <row r="93" ht="12.75" spans="1:156">
      <c r="A93" s="6"/>
      <c r="B93" s="42"/>
      <c r="M93" s="20"/>
      <c r="O93" s="62"/>
      <c r="P93" s="62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  <c r="DC93" s="75"/>
      <c r="DD93" s="75"/>
      <c r="DE93" s="75"/>
      <c r="DF93" s="75"/>
      <c r="DG93" s="75"/>
      <c r="DH93" s="75"/>
      <c r="DI93" s="75"/>
      <c r="DJ93" s="75"/>
      <c r="DK93" s="75"/>
      <c r="DL93" s="75"/>
      <c r="DM93" s="75"/>
      <c r="DN93" s="75"/>
      <c r="DO93" s="75"/>
      <c r="DP93" s="75"/>
      <c r="DQ93" s="75"/>
      <c r="DR93" s="75"/>
      <c r="DS93" s="75"/>
      <c r="DT93" s="75"/>
      <c r="DU93" s="75"/>
      <c r="DZ93" s="75"/>
      <c r="EA93" s="75"/>
      <c r="EB93" s="75"/>
      <c r="EC93" s="75"/>
      <c r="ED93" s="75"/>
      <c r="EE93" s="75"/>
      <c r="EF93" s="75"/>
      <c r="EG93" s="75"/>
      <c r="EH93" s="75"/>
      <c r="EI93" s="75"/>
      <c r="EJ93" s="75"/>
      <c r="EK93" s="75"/>
      <c r="EL93" s="75"/>
      <c r="EM93" s="75"/>
      <c r="EN93" s="75"/>
      <c r="EO93" s="75"/>
      <c r="EP93" s="75"/>
      <c r="EQ93" s="75"/>
      <c r="ER93" s="75"/>
      <c r="ES93" s="75"/>
      <c r="ET93" s="75"/>
      <c r="EU93" s="75"/>
      <c r="EV93" s="75"/>
      <c r="EW93" s="75"/>
      <c r="EX93" s="75"/>
      <c r="EY93" s="75"/>
      <c r="EZ93" s="75"/>
    </row>
    <row r="94" ht="12.75" spans="1:156">
      <c r="A94" s="6"/>
      <c r="B94" s="42"/>
      <c r="M94" s="20"/>
      <c r="O94" s="62"/>
      <c r="P94" s="62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  <c r="DH94" s="75"/>
      <c r="DI94" s="75"/>
      <c r="DJ94" s="75"/>
      <c r="DK94" s="75"/>
      <c r="DL94" s="75"/>
      <c r="DM94" s="75"/>
      <c r="DN94" s="75"/>
      <c r="DO94" s="75"/>
      <c r="DP94" s="75"/>
      <c r="DQ94" s="75"/>
      <c r="DR94" s="75"/>
      <c r="DS94" s="75"/>
      <c r="DT94" s="75"/>
      <c r="DU94" s="75"/>
      <c r="DZ94" s="75"/>
      <c r="EA94" s="75"/>
      <c r="EB94" s="75"/>
      <c r="EC94" s="75"/>
      <c r="ED94" s="75"/>
      <c r="EE94" s="75"/>
      <c r="EF94" s="75"/>
      <c r="EG94" s="75"/>
      <c r="EH94" s="75"/>
      <c r="EI94" s="75"/>
      <c r="EJ94" s="75"/>
      <c r="EK94" s="75"/>
      <c r="EL94" s="75"/>
      <c r="EM94" s="75"/>
      <c r="EN94" s="75"/>
      <c r="EO94" s="75"/>
      <c r="EP94" s="75"/>
      <c r="EQ94" s="75"/>
      <c r="ER94" s="75"/>
      <c r="ES94" s="75"/>
      <c r="ET94" s="75"/>
      <c r="EU94" s="75"/>
      <c r="EV94" s="75"/>
      <c r="EW94" s="75"/>
      <c r="EX94" s="75"/>
      <c r="EY94" s="75"/>
      <c r="EZ94" s="75"/>
    </row>
    <row r="95" ht="12.75" spans="1:156">
      <c r="A95" s="6"/>
      <c r="B95" s="42"/>
      <c r="M95" s="20"/>
      <c r="O95" s="62"/>
      <c r="P95" s="62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  <c r="DC95" s="75"/>
      <c r="DD95" s="75"/>
      <c r="DE95" s="75"/>
      <c r="DF95" s="75"/>
      <c r="DG95" s="75"/>
      <c r="DH95" s="75"/>
      <c r="DI95" s="75"/>
      <c r="DJ95" s="75"/>
      <c r="DK95" s="75"/>
      <c r="DL95" s="75"/>
      <c r="DM95" s="75"/>
      <c r="DN95" s="75"/>
      <c r="DO95" s="75"/>
      <c r="DP95" s="75"/>
      <c r="DQ95" s="75"/>
      <c r="DR95" s="75"/>
      <c r="DS95" s="75"/>
      <c r="DT95" s="75"/>
      <c r="DU95" s="75"/>
      <c r="DZ95" s="75"/>
      <c r="EA95" s="75"/>
      <c r="EB95" s="75"/>
      <c r="EC95" s="75"/>
      <c r="ED95" s="75"/>
      <c r="EE95" s="75"/>
      <c r="EF95" s="75"/>
      <c r="EG95" s="75"/>
      <c r="EH95" s="75"/>
      <c r="EI95" s="75"/>
      <c r="EJ95" s="75"/>
      <c r="EK95" s="75"/>
      <c r="EL95" s="75"/>
      <c r="EM95" s="75"/>
      <c r="EN95" s="75"/>
      <c r="EO95" s="75"/>
      <c r="EP95" s="75"/>
      <c r="EQ95" s="75"/>
      <c r="ER95" s="75"/>
      <c r="ES95" s="75"/>
      <c r="ET95" s="75"/>
      <c r="EU95" s="75"/>
      <c r="EV95" s="75"/>
      <c r="EW95" s="75"/>
      <c r="EX95" s="75"/>
      <c r="EY95" s="75"/>
      <c r="EZ95" s="75"/>
    </row>
    <row r="96" ht="12.75" spans="1:156">
      <c r="A96" s="6"/>
      <c r="B96" s="42"/>
      <c r="M96" s="20"/>
      <c r="O96" s="62"/>
      <c r="P96" s="62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  <c r="DC96" s="75"/>
      <c r="DD96" s="75"/>
      <c r="DE96" s="75"/>
      <c r="DF96" s="75"/>
      <c r="DG96" s="75"/>
      <c r="DH96" s="75"/>
      <c r="DI96" s="75"/>
      <c r="DJ96" s="75"/>
      <c r="DK96" s="75"/>
      <c r="DL96" s="75"/>
      <c r="DM96" s="75"/>
      <c r="DN96" s="75"/>
      <c r="DO96" s="75"/>
      <c r="DP96" s="75"/>
      <c r="DQ96" s="75"/>
      <c r="DR96" s="75"/>
      <c r="DS96" s="75"/>
      <c r="DT96" s="75"/>
      <c r="DU96" s="75"/>
      <c r="DZ96" s="75"/>
      <c r="EA96" s="75"/>
      <c r="EB96" s="75"/>
      <c r="EC96" s="75"/>
      <c r="ED96" s="75"/>
      <c r="EE96" s="75"/>
      <c r="EF96" s="75"/>
      <c r="EG96" s="75"/>
      <c r="EH96" s="75"/>
      <c r="EI96" s="75"/>
      <c r="EJ96" s="75"/>
      <c r="EK96" s="75"/>
      <c r="EL96" s="75"/>
      <c r="EM96" s="75"/>
      <c r="EN96" s="75"/>
      <c r="EO96" s="75"/>
      <c r="EP96" s="75"/>
      <c r="EQ96" s="75"/>
      <c r="ER96" s="75"/>
      <c r="ES96" s="75"/>
      <c r="ET96" s="75"/>
      <c r="EU96" s="75"/>
      <c r="EV96" s="75"/>
      <c r="EW96" s="75"/>
      <c r="EX96" s="75"/>
      <c r="EY96" s="75"/>
      <c r="EZ96" s="75"/>
    </row>
    <row r="97" ht="12.75" spans="1:156">
      <c r="A97" s="6"/>
      <c r="B97" s="42"/>
      <c r="M97" s="20"/>
      <c r="O97" s="62"/>
      <c r="P97" s="62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  <c r="DC97" s="75"/>
      <c r="DD97" s="75"/>
      <c r="DE97" s="75"/>
      <c r="DF97" s="75"/>
      <c r="DG97" s="75"/>
      <c r="DH97" s="75"/>
      <c r="DI97" s="75"/>
      <c r="DJ97" s="75"/>
      <c r="DK97" s="75"/>
      <c r="DL97" s="75"/>
      <c r="DM97" s="75"/>
      <c r="DN97" s="75"/>
      <c r="DO97" s="75"/>
      <c r="DP97" s="75"/>
      <c r="DQ97" s="75"/>
      <c r="DR97" s="75"/>
      <c r="DS97" s="75"/>
      <c r="DT97" s="75"/>
      <c r="DU97" s="75"/>
      <c r="DZ97" s="75"/>
      <c r="EA97" s="75"/>
      <c r="EB97" s="75"/>
      <c r="EC97" s="75"/>
      <c r="ED97" s="75"/>
      <c r="EE97" s="75"/>
      <c r="EF97" s="75"/>
      <c r="EG97" s="75"/>
      <c r="EH97" s="75"/>
      <c r="EI97" s="75"/>
      <c r="EJ97" s="75"/>
      <c r="EK97" s="75"/>
      <c r="EL97" s="75"/>
      <c r="EM97" s="75"/>
      <c r="EN97" s="75"/>
      <c r="EO97" s="75"/>
      <c r="EP97" s="75"/>
      <c r="EQ97" s="75"/>
      <c r="ER97" s="75"/>
      <c r="ES97" s="75"/>
      <c r="ET97" s="75"/>
      <c r="EU97" s="75"/>
      <c r="EV97" s="75"/>
      <c r="EW97" s="75"/>
      <c r="EX97" s="75"/>
      <c r="EY97" s="75"/>
      <c r="EZ97" s="75"/>
    </row>
    <row r="98" ht="12.75" spans="1:156">
      <c r="A98" s="6"/>
      <c r="B98" s="42"/>
      <c r="M98" s="20"/>
      <c r="O98" s="62"/>
      <c r="P98" s="62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  <c r="DH98" s="75"/>
      <c r="DI98" s="75"/>
      <c r="DJ98" s="75"/>
      <c r="DK98" s="75"/>
      <c r="DL98" s="75"/>
      <c r="DM98" s="75"/>
      <c r="DN98" s="75"/>
      <c r="DO98" s="75"/>
      <c r="DP98" s="75"/>
      <c r="DQ98" s="75"/>
      <c r="DR98" s="75"/>
      <c r="DS98" s="75"/>
      <c r="DT98" s="75"/>
      <c r="DU98" s="75"/>
      <c r="DZ98" s="75"/>
      <c r="EA98" s="75"/>
      <c r="EB98" s="75"/>
      <c r="EC98" s="75"/>
      <c r="ED98" s="75"/>
      <c r="EE98" s="75"/>
      <c r="EF98" s="75"/>
      <c r="EG98" s="75"/>
      <c r="EH98" s="75"/>
      <c r="EI98" s="75"/>
      <c r="EJ98" s="75"/>
      <c r="EK98" s="75"/>
      <c r="EL98" s="75"/>
      <c r="EM98" s="75"/>
      <c r="EN98" s="75"/>
      <c r="EO98" s="75"/>
      <c r="EP98" s="75"/>
      <c r="EQ98" s="75"/>
      <c r="ER98" s="75"/>
      <c r="ES98" s="75"/>
      <c r="ET98" s="75"/>
      <c r="EU98" s="75"/>
      <c r="EV98" s="75"/>
      <c r="EW98" s="75"/>
      <c r="EX98" s="75"/>
      <c r="EY98" s="75"/>
      <c r="EZ98" s="75"/>
    </row>
    <row r="99" ht="12.75" spans="1:156">
      <c r="A99" s="6"/>
      <c r="B99" s="42"/>
      <c r="M99" s="20"/>
      <c r="O99" s="62"/>
      <c r="P99" s="62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  <c r="DH99" s="75"/>
      <c r="DI99" s="75"/>
      <c r="DJ99" s="75"/>
      <c r="DK99" s="75"/>
      <c r="DL99" s="75"/>
      <c r="DM99" s="75"/>
      <c r="DN99" s="75"/>
      <c r="DO99" s="75"/>
      <c r="DP99" s="75"/>
      <c r="DQ99" s="75"/>
      <c r="DR99" s="75"/>
      <c r="DS99" s="75"/>
      <c r="DT99" s="75"/>
      <c r="DU99" s="75"/>
      <c r="DZ99" s="75"/>
      <c r="EA99" s="75"/>
      <c r="EB99" s="75"/>
      <c r="EC99" s="75"/>
      <c r="ED99" s="75"/>
      <c r="EE99" s="75"/>
      <c r="EF99" s="75"/>
      <c r="EG99" s="75"/>
      <c r="EH99" s="75"/>
      <c r="EI99" s="75"/>
      <c r="EJ99" s="75"/>
      <c r="EK99" s="75"/>
      <c r="EL99" s="75"/>
      <c r="EM99" s="75"/>
      <c r="EN99" s="75"/>
      <c r="EO99" s="75"/>
      <c r="EP99" s="75"/>
      <c r="EQ99" s="75"/>
      <c r="ER99" s="75"/>
      <c r="ES99" s="75"/>
      <c r="ET99" s="75"/>
      <c r="EU99" s="75"/>
      <c r="EV99" s="75"/>
      <c r="EW99" s="75"/>
      <c r="EX99" s="75"/>
      <c r="EY99" s="75"/>
      <c r="EZ99" s="75"/>
    </row>
    <row r="100" ht="12.75" spans="1:156">
      <c r="A100" s="6"/>
      <c r="B100" s="42"/>
      <c r="M100" s="20"/>
      <c r="O100" s="62"/>
      <c r="P100" s="62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</row>
    <row r="101" ht="12.75" spans="1:156">
      <c r="A101" s="6"/>
      <c r="B101" s="42"/>
      <c r="M101" s="20"/>
      <c r="O101" s="62"/>
      <c r="P101" s="62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</row>
    <row r="102" ht="12.75" spans="1:156">
      <c r="A102" s="6"/>
      <c r="B102" s="42"/>
      <c r="M102" s="20"/>
      <c r="O102" s="62"/>
      <c r="P102" s="62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  <c r="DH102" s="75"/>
      <c r="DI102" s="75"/>
      <c r="DJ102" s="75"/>
      <c r="DK102" s="75"/>
      <c r="DL102" s="75"/>
      <c r="DM102" s="75"/>
      <c r="DN102" s="75"/>
      <c r="DO102" s="75"/>
      <c r="DP102" s="75"/>
      <c r="DQ102" s="75"/>
      <c r="DR102" s="75"/>
      <c r="DS102" s="75"/>
      <c r="DT102" s="75"/>
      <c r="DU102" s="75"/>
      <c r="DZ102" s="75"/>
      <c r="EA102" s="75"/>
      <c r="EB102" s="75"/>
      <c r="EC102" s="75"/>
      <c r="ED102" s="75"/>
      <c r="EE102" s="75"/>
      <c r="EF102" s="75"/>
      <c r="EG102" s="75"/>
      <c r="EH102" s="75"/>
      <c r="EI102" s="75"/>
      <c r="EJ102" s="75"/>
      <c r="EK102" s="75"/>
      <c r="EL102" s="75"/>
      <c r="EM102" s="75"/>
      <c r="EN102" s="75"/>
      <c r="EO102" s="75"/>
      <c r="EP102" s="75"/>
      <c r="EQ102" s="75"/>
      <c r="ER102" s="75"/>
      <c r="ES102" s="75"/>
      <c r="ET102" s="75"/>
      <c r="EU102" s="75"/>
      <c r="EV102" s="75"/>
      <c r="EW102" s="75"/>
      <c r="EX102" s="75"/>
      <c r="EY102" s="75"/>
      <c r="EZ102" s="75"/>
    </row>
    <row r="103" ht="12.75" spans="1:156">
      <c r="A103" s="6"/>
      <c r="B103" s="42"/>
      <c r="M103" s="20"/>
      <c r="O103" s="62"/>
      <c r="P103" s="62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5"/>
      <c r="DI103" s="75"/>
      <c r="DJ103" s="75"/>
      <c r="DK103" s="75"/>
      <c r="DL103" s="75"/>
      <c r="DM103" s="75"/>
      <c r="DN103" s="75"/>
      <c r="DO103" s="75"/>
      <c r="DP103" s="75"/>
      <c r="DQ103" s="75"/>
      <c r="DR103" s="75"/>
      <c r="DS103" s="75"/>
      <c r="DT103" s="75"/>
      <c r="DU103" s="75"/>
      <c r="DZ103" s="75"/>
      <c r="EA103" s="75"/>
      <c r="EB103" s="75"/>
      <c r="EC103" s="75"/>
      <c r="ED103" s="75"/>
      <c r="EE103" s="75"/>
      <c r="EF103" s="75"/>
      <c r="EG103" s="75"/>
      <c r="EH103" s="75"/>
      <c r="EI103" s="75"/>
      <c r="EJ103" s="75"/>
      <c r="EK103" s="75"/>
      <c r="EL103" s="75"/>
      <c r="EM103" s="75"/>
      <c r="EN103" s="75"/>
      <c r="EO103" s="75"/>
      <c r="EP103" s="75"/>
      <c r="EQ103" s="75"/>
      <c r="ER103" s="75"/>
      <c r="ES103" s="75"/>
      <c r="ET103" s="75"/>
      <c r="EU103" s="75"/>
      <c r="EV103" s="75"/>
      <c r="EW103" s="75"/>
      <c r="EX103" s="75"/>
      <c r="EY103" s="75"/>
      <c r="EZ103" s="75"/>
    </row>
    <row r="104" ht="12.75" spans="1:156">
      <c r="A104" s="6"/>
      <c r="B104" s="42"/>
      <c r="M104" s="20"/>
      <c r="O104" s="62"/>
      <c r="P104" s="62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5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  <c r="DH104" s="75"/>
      <c r="DI104" s="75"/>
      <c r="DJ104" s="75"/>
      <c r="DK104" s="75"/>
      <c r="DL104" s="75"/>
      <c r="DM104" s="75"/>
      <c r="DN104" s="75"/>
      <c r="DO104" s="75"/>
      <c r="DP104" s="75"/>
      <c r="DQ104" s="75"/>
      <c r="DR104" s="75"/>
      <c r="DS104" s="75"/>
      <c r="DT104" s="75"/>
      <c r="DU104" s="75"/>
      <c r="DZ104" s="75"/>
      <c r="EA104" s="75"/>
      <c r="EB104" s="75"/>
      <c r="EC104" s="75"/>
      <c r="ED104" s="75"/>
      <c r="EE104" s="75"/>
      <c r="EF104" s="75"/>
      <c r="EG104" s="75"/>
      <c r="EH104" s="75"/>
      <c r="EI104" s="75"/>
      <c r="EJ104" s="75"/>
      <c r="EK104" s="75"/>
      <c r="EL104" s="75"/>
      <c r="EM104" s="75"/>
      <c r="EN104" s="75"/>
      <c r="EO104" s="75"/>
      <c r="EP104" s="75"/>
      <c r="EQ104" s="75"/>
      <c r="ER104" s="75"/>
      <c r="ES104" s="75"/>
      <c r="ET104" s="75"/>
      <c r="EU104" s="75"/>
      <c r="EV104" s="75"/>
      <c r="EW104" s="75"/>
      <c r="EX104" s="75"/>
      <c r="EY104" s="75"/>
      <c r="EZ104" s="75"/>
    </row>
    <row r="105" ht="12.75" spans="1:156">
      <c r="A105" s="6"/>
      <c r="B105" s="42"/>
      <c r="M105" s="20"/>
      <c r="O105" s="62"/>
      <c r="P105" s="62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75"/>
      <c r="CN105" s="75"/>
      <c r="CO105" s="75"/>
      <c r="CP105" s="75"/>
      <c r="CQ105" s="75"/>
      <c r="CR105" s="75"/>
      <c r="CS105" s="7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  <c r="DH105" s="75"/>
      <c r="DI105" s="75"/>
      <c r="DJ105" s="75"/>
      <c r="DK105" s="75"/>
      <c r="DL105" s="75"/>
      <c r="DM105" s="75"/>
      <c r="DN105" s="75"/>
      <c r="DO105" s="75"/>
      <c r="DP105" s="75"/>
      <c r="DQ105" s="75"/>
      <c r="DR105" s="75"/>
      <c r="DS105" s="75"/>
      <c r="DT105" s="75"/>
      <c r="DU105" s="75"/>
      <c r="DZ105" s="75"/>
      <c r="EA105" s="75"/>
      <c r="EB105" s="75"/>
      <c r="EC105" s="75"/>
      <c r="ED105" s="75"/>
      <c r="EE105" s="75"/>
      <c r="EF105" s="75"/>
      <c r="EG105" s="75"/>
      <c r="EH105" s="75"/>
      <c r="EI105" s="75"/>
      <c r="EJ105" s="75"/>
      <c r="EK105" s="75"/>
      <c r="EL105" s="75"/>
      <c r="EM105" s="75"/>
      <c r="EN105" s="75"/>
      <c r="EO105" s="75"/>
      <c r="EP105" s="75"/>
      <c r="EQ105" s="75"/>
      <c r="ER105" s="75"/>
      <c r="ES105" s="75"/>
      <c r="ET105" s="75"/>
      <c r="EU105" s="75"/>
      <c r="EV105" s="75"/>
      <c r="EW105" s="75"/>
      <c r="EX105" s="75"/>
      <c r="EY105" s="75"/>
      <c r="EZ105" s="75"/>
    </row>
    <row r="106" ht="12.75" spans="1:156">
      <c r="A106" s="6"/>
      <c r="B106" s="42"/>
      <c r="M106" s="20"/>
      <c r="O106" s="62"/>
      <c r="P106" s="62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5"/>
      <c r="CE106" s="75"/>
      <c r="CF106" s="75"/>
      <c r="CG106" s="75"/>
      <c r="CH106" s="75"/>
      <c r="CI106" s="75"/>
      <c r="CJ106" s="75"/>
      <c r="CK106" s="75"/>
      <c r="CL106" s="75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5"/>
      <c r="DI106" s="75"/>
      <c r="DJ106" s="75"/>
      <c r="DK106" s="75"/>
      <c r="DL106" s="75"/>
      <c r="DM106" s="75"/>
      <c r="DN106" s="75"/>
      <c r="DO106" s="75"/>
      <c r="DP106" s="75"/>
      <c r="DQ106" s="75"/>
      <c r="DR106" s="75"/>
      <c r="DS106" s="75"/>
      <c r="DT106" s="75"/>
      <c r="DU106" s="75"/>
      <c r="DZ106" s="75"/>
      <c r="EA106" s="75"/>
      <c r="EB106" s="75"/>
      <c r="EC106" s="75"/>
      <c r="ED106" s="75"/>
      <c r="EE106" s="75"/>
      <c r="EF106" s="75"/>
      <c r="EG106" s="75"/>
      <c r="EH106" s="75"/>
      <c r="EI106" s="75"/>
      <c r="EJ106" s="75"/>
      <c r="EK106" s="75"/>
      <c r="EL106" s="75"/>
      <c r="EM106" s="75"/>
      <c r="EN106" s="75"/>
      <c r="EO106" s="75"/>
      <c r="EP106" s="75"/>
      <c r="EQ106" s="75"/>
      <c r="ER106" s="75"/>
      <c r="ES106" s="75"/>
      <c r="ET106" s="75"/>
      <c r="EU106" s="75"/>
      <c r="EV106" s="75"/>
      <c r="EW106" s="75"/>
      <c r="EX106" s="75"/>
      <c r="EY106" s="75"/>
      <c r="EZ106" s="75"/>
    </row>
    <row r="107" ht="12.75" spans="1:156">
      <c r="A107" s="6"/>
      <c r="B107" s="42"/>
      <c r="M107" s="20"/>
      <c r="O107" s="62"/>
      <c r="P107" s="62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s="75"/>
      <c r="CE107" s="75"/>
      <c r="CF107" s="75"/>
      <c r="CG107" s="75"/>
      <c r="CH107" s="75"/>
      <c r="CI107" s="75"/>
      <c r="CJ107" s="75"/>
      <c r="CK107" s="75"/>
      <c r="CL107" s="75"/>
      <c r="CM107" s="75"/>
      <c r="CN107" s="75"/>
      <c r="CO107" s="75"/>
      <c r="CP107" s="75"/>
      <c r="CQ107" s="75"/>
      <c r="CR107" s="75"/>
      <c r="CS107" s="7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  <c r="DH107" s="75"/>
      <c r="DI107" s="75"/>
      <c r="DJ107" s="75"/>
      <c r="DK107" s="75"/>
      <c r="DL107" s="75"/>
      <c r="DM107" s="75"/>
      <c r="DN107" s="75"/>
      <c r="DO107" s="75"/>
      <c r="DP107" s="75"/>
      <c r="DQ107" s="75"/>
      <c r="DR107" s="75"/>
      <c r="DS107" s="75"/>
      <c r="DT107" s="75"/>
      <c r="DU107" s="75"/>
      <c r="DZ107" s="75"/>
      <c r="EA107" s="75"/>
      <c r="EB107" s="75"/>
      <c r="EC107" s="75"/>
      <c r="ED107" s="75"/>
      <c r="EE107" s="75"/>
      <c r="EF107" s="75"/>
      <c r="EG107" s="75"/>
      <c r="EH107" s="75"/>
      <c r="EI107" s="75"/>
      <c r="EJ107" s="75"/>
      <c r="EK107" s="75"/>
      <c r="EL107" s="75"/>
      <c r="EM107" s="75"/>
      <c r="EN107" s="75"/>
      <c r="EO107" s="75"/>
      <c r="EP107" s="75"/>
      <c r="EQ107" s="75"/>
      <c r="ER107" s="75"/>
      <c r="ES107" s="75"/>
      <c r="ET107" s="75"/>
      <c r="EU107" s="75"/>
      <c r="EV107" s="75"/>
      <c r="EW107" s="75"/>
      <c r="EX107" s="75"/>
      <c r="EY107" s="75"/>
      <c r="EZ107" s="75"/>
    </row>
    <row r="108" ht="12.75" spans="1:156">
      <c r="A108" s="6"/>
      <c r="B108" s="42"/>
      <c r="M108" s="20"/>
      <c r="O108" s="62"/>
      <c r="P108" s="62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s="75"/>
      <c r="CE108" s="75"/>
      <c r="CF108" s="75"/>
      <c r="CG108" s="75"/>
      <c r="CH108" s="75"/>
      <c r="CI108" s="75"/>
      <c r="CJ108" s="75"/>
      <c r="CK108" s="75"/>
      <c r="CL108" s="75"/>
      <c r="CM108" s="75"/>
      <c r="CN108" s="75"/>
      <c r="CO108" s="75"/>
      <c r="CP108" s="75"/>
      <c r="CQ108" s="75"/>
      <c r="CR108" s="75"/>
      <c r="CS108" s="7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  <c r="DH108" s="75"/>
      <c r="DI108" s="75"/>
      <c r="DJ108" s="75"/>
      <c r="DK108" s="75"/>
      <c r="DL108" s="75"/>
      <c r="DM108" s="75"/>
      <c r="DN108" s="75"/>
      <c r="DO108" s="75"/>
      <c r="DP108" s="75"/>
      <c r="DQ108" s="75"/>
      <c r="DR108" s="75"/>
      <c r="DS108" s="75"/>
      <c r="DT108" s="75"/>
      <c r="DU108" s="75"/>
      <c r="DZ108" s="75"/>
      <c r="EA108" s="75"/>
      <c r="EB108" s="75"/>
      <c r="EC108" s="75"/>
      <c r="ED108" s="75"/>
      <c r="EE108" s="75"/>
      <c r="EF108" s="75"/>
      <c r="EG108" s="75"/>
      <c r="EH108" s="75"/>
      <c r="EI108" s="75"/>
      <c r="EJ108" s="75"/>
      <c r="EK108" s="75"/>
      <c r="EL108" s="75"/>
      <c r="EM108" s="75"/>
      <c r="EN108" s="75"/>
      <c r="EO108" s="75"/>
      <c r="EP108" s="75"/>
      <c r="EQ108" s="75"/>
      <c r="ER108" s="75"/>
      <c r="ES108" s="75"/>
      <c r="ET108" s="75"/>
      <c r="EU108" s="75"/>
      <c r="EV108" s="75"/>
      <c r="EW108" s="75"/>
      <c r="EX108" s="75"/>
      <c r="EY108" s="75"/>
      <c r="EZ108" s="75"/>
    </row>
    <row r="109" ht="12.75" spans="1:156">
      <c r="A109" s="6"/>
      <c r="B109" s="42"/>
      <c r="M109" s="20"/>
      <c r="O109" s="62"/>
      <c r="P109" s="62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s="75"/>
      <c r="CE109" s="75"/>
      <c r="CF109" s="75"/>
      <c r="CG109" s="75"/>
      <c r="CH109" s="75"/>
      <c r="CI109" s="75"/>
      <c r="CJ109" s="75"/>
      <c r="CK109" s="75"/>
      <c r="CL109" s="75"/>
      <c r="CM109" s="75"/>
      <c r="CN109" s="75"/>
      <c r="CO109" s="75"/>
      <c r="CP109" s="75"/>
      <c r="CQ109" s="75"/>
      <c r="CR109" s="75"/>
      <c r="CS109" s="7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  <c r="DZ109" s="75"/>
      <c r="EA109" s="75"/>
      <c r="EB109" s="75"/>
      <c r="EC109" s="75"/>
      <c r="ED109" s="75"/>
      <c r="EE109" s="75"/>
      <c r="EF109" s="75"/>
      <c r="EG109" s="75"/>
      <c r="EH109" s="75"/>
      <c r="EI109" s="75"/>
      <c r="EJ109" s="75"/>
      <c r="EK109" s="75"/>
      <c r="EL109" s="75"/>
      <c r="EM109" s="75"/>
      <c r="EN109" s="75"/>
      <c r="EO109" s="75"/>
      <c r="EP109" s="75"/>
      <c r="EQ109" s="75"/>
      <c r="ER109" s="75"/>
      <c r="ES109" s="75"/>
      <c r="ET109" s="75"/>
      <c r="EU109" s="75"/>
      <c r="EV109" s="75"/>
      <c r="EW109" s="75"/>
      <c r="EX109" s="75"/>
      <c r="EY109" s="75"/>
      <c r="EZ109" s="75"/>
    </row>
    <row r="110" ht="12.75" spans="1:156">
      <c r="A110" s="6"/>
      <c r="B110" s="42"/>
      <c r="M110" s="20"/>
      <c r="O110" s="62"/>
      <c r="P110" s="62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s="75"/>
      <c r="CE110" s="75"/>
      <c r="CF110" s="75"/>
      <c r="CG110" s="75"/>
      <c r="CH110" s="75"/>
      <c r="CI110" s="75"/>
      <c r="CJ110" s="75"/>
      <c r="CK110" s="75"/>
      <c r="CL110" s="75"/>
      <c r="CM110" s="75"/>
      <c r="CN110" s="75"/>
      <c r="CO110" s="75"/>
      <c r="CP110" s="75"/>
      <c r="CQ110" s="75"/>
      <c r="CR110" s="75"/>
      <c r="CS110" s="75"/>
      <c r="CT110" s="75"/>
      <c r="CU110" s="75"/>
      <c r="CV110" s="75"/>
      <c r="CW110" s="75"/>
      <c r="CX110" s="75"/>
      <c r="CY110" s="75"/>
      <c r="CZ110" s="75"/>
      <c r="DA110" s="75"/>
      <c r="DB110" s="75"/>
      <c r="DC110" s="75"/>
      <c r="DD110" s="75"/>
      <c r="DE110" s="75"/>
      <c r="DF110" s="75"/>
      <c r="DG110" s="75"/>
      <c r="DH110" s="75"/>
      <c r="DI110" s="75"/>
      <c r="DJ110" s="75"/>
      <c r="DK110" s="75"/>
      <c r="DL110" s="75"/>
      <c r="DM110" s="75"/>
      <c r="DN110" s="75"/>
      <c r="DO110" s="75"/>
      <c r="DP110" s="75"/>
      <c r="DQ110" s="75"/>
      <c r="DR110" s="75"/>
      <c r="DS110" s="75"/>
      <c r="DT110" s="75"/>
      <c r="DU110" s="75"/>
      <c r="DZ110" s="75"/>
      <c r="EA110" s="75"/>
      <c r="EB110" s="75"/>
      <c r="EC110" s="75"/>
      <c r="ED110" s="75"/>
      <c r="EE110" s="75"/>
      <c r="EF110" s="75"/>
      <c r="EG110" s="75"/>
      <c r="EH110" s="75"/>
      <c r="EI110" s="75"/>
      <c r="EJ110" s="75"/>
      <c r="EK110" s="75"/>
      <c r="EL110" s="75"/>
      <c r="EM110" s="75"/>
      <c r="EN110" s="75"/>
      <c r="EO110" s="75"/>
      <c r="EP110" s="75"/>
      <c r="EQ110" s="75"/>
      <c r="ER110" s="75"/>
      <c r="ES110" s="75"/>
      <c r="ET110" s="75"/>
      <c r="EU110" s="75"/>
      <c r="EV110" s="75"/>
      <c r="EW110" s="75"/>
      <c r="EX110" s="75"/>
      <c r="EY110" s="75"/>
      <c r="EZ110" s="75"/>
    </row>
    <row r="111" ht="12.75" spans="1:156">
      <c r="A111" s="6"/>
      <c r="B111" s="42"/>
      <c r="M111" s="20"/>
      <c r="O111" s="62"/>
      <c r="P111" s="62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  <c r="CC111" s="75"/>
      <c r="CD111" s="75"/>
      <c r="CE111" s="75"/>
      <c r="CF111" s="75"/>
      <c r="CG111" s="75"/>
      <c r="CH111" s="75"/>
      <c r="CI111" s="75"/>
      <c r="CJ111" s="75"/>
      <c r="CK111" s="75"/>
      <c r="CL111" s="75"/>
      <c r="CM111" s="75"/>
      <c r="CN111" s="75"/>
      <c r="CO111" s="75"/>
      <c r="CP111" s="75"/>
      <c r="CQ111" s="75"/>
      <c r="CR111" s="75"/>
      <c r="CS111" s="75"/>
      <c r="CT111" s="75"/>
      <c r="CU111" s="75"/>
      <c r="CV111" s="75"/>
      <c r="CW111" s="75"/>
      <c r="CX111" s="75"/>
      <c r="CY111" s="75"/>
      <c r="CZ111" s="75"/>
      <c r="DA111" s="75"/>
      <c r="DB111" s="75"/>
      <c r="DC111" s="75"/>
      <c r="DD111" s="75"/>
      <c r="DE111" s="75"/>
      <c r="DF111" s="75"/>
      <c r="DG111" s="75"/>
      <c r="DH111" s="75"/>
      <c r="DI111" s="75"/>
      <c r="DJ111" s="75"/>
      <c r="DK111" s="75"/>
      <c r="DL111" s="75"/>
      <c r="DM111" s="75"/>
      <c r="DN111" s="75"/>
      <c r="DO111" s="75"/>
      <c r="DP111" s="75"/>
      <c r="DQ111" s="75"/>
      <c r="DR111" s="75"/>
      <c r="DS111" s="75"/>
      <c r="DT111" s="75"/>
      <c r="DU111" s="75"/>
      <c r="DZ111" s="75"/>
      <c r="EA111" s="75"/>
      <c r="EB111" s="75"/>
      <c r="EC111" s="75"/>
      <c r="ED111" s="75"/>
      <c r="EE111" s="75"/>
      <c r="EF111" s="75"/>
      <c r="EG111" s="75"/>
      <c r="EH111" s="75"/>
      <c r="EI111" s="75"/>
      <c r="EJ111" s="75"/>
      <c r="EK111" s="75"/>
      <c r="EL111" s="75"/>
      <c r="EM111" s="75"/>
      <c r="EN111" s="75"/>
      <c r="EO111" s="75"/>
      <c r="EP111" s="75"/>
      <c r="EQ111" s="75"/>
      <c r="ER111" s="75"/>
      <c r="ES111" s="75"/>
      <c r="ET111" s="75"/>
      <c r="EU111" s="75"/>
      <c r="EV111" s="75"/>
      <c r="EW111" s="75"/>
      <c r="EX111" s="75"/>
      <c r="EY111" s="75"/>
      <c r="EZ111" s="75"/>
    </row>
    <row r="112" ht="12.75" spans="1:156">
      <c r="A112" s="6"/>
      <c r="B112" s="42"/>
      <c r="M112" s="20"/>
      <c r="O112" s="62"/>
      <c r="P112" s="62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  <c r="CC112" s="75"/>
      <c r="CD112" s="75"/>
      <c r="CE112" s="75"/>
      <c r="CF112" s="75"/>
      <c r="CG112" s="75"/>
      <c r="CH112" s="75"/>
      <c r="CI112" s="75"/>
      <c r="CJ112" s="75"/>
      <c r="CK112" s="75"/>
      <c r="CL112" s="75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  <c r="DH112" s="75"/>
      <c r="DI112" s="75"/>
      <c r="DJ112" s="75"/>
      <c r="DK112" s="75"/>
      <c r="DL112" s="75"/>
      <c r="DM112" s="75"/>
      <c r="DN112" s="75"/>
      <c r="DO112" s="75"/>
      <c r="DP112" s="75"/>
      <c r="DQ112" s="75"/>
      <c r="DR112" s="75"/>
      <c r="DS112" s="75"/>
      <c r="DT112" s="75"/>
      <c r="DU112" s="75"/>
      <c r="DZ112" s="75"/>
      <c r="EA112" s="75"/>
      <c r="EB112" s="75"/>
      <c r="EC112" s="75"/>
      <c r="ED112" s="75"/>
      <c r="EE112" s="75"/>
      <c r="EF112" s="75"/>
      <c r="EG112" s="75"/>
      <c r="EH112" s="75"/>
      <c r="EI112" s="75"/>
      <c r="EJ112" s="75"/>
      <c r="EK112" s="75"/>
      <c r="EL112" s="75"/>
      <c r="EM112" s="75"/>
      <c r="EN112" s="75"/>
      <c r="EO112" s="75"/>
      <c r="EP112" s="75"/>
      <c r="EQ112" s="75"/>
      <c r="ER112" s="75"/>
      <c r="ES112" s="75"/>
      <c r="ET112" s="75"/>
      <c r="EU112" s="75"/>
      <c r="EV112" s="75"/>
      <c r="EW112" s="75"/>
      <c r="EX112" s="75"/>
      <c r="EY112" s="75"/>
      <c r="EZ112" s="75"/>
    </row>
    <row r="113" ht="12.75" spans="1:156">
      <c r="A113" s="6"/>
      <c r="B113" s="42"/>
      <c r="M113" s="20"/>
      <c r="O113" s="62"/>
      <c r="P113" s="62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  <c r="CC113" s="75"/>
      <c r="CD113" s="75"/>
      <c r="CE113" s="75"/>
      <c r="CF113" s="75"/>
      <c r="CG113" s="75"/>
      <c r="CH113" s="75"/>
      <c r="CI113" s="75"/>
      <c r="CJ113" s="75"/>
      <c r="CK113" s="75"/>
      <c r="CL113" s="75"/>
      <c r="CM113" s="75"/>
      <c r="CN113" s="75"/>
      <c r="CO113" s="75"/>
      <c r="CP113" s="75"/>
      <c r="CQ113" s="75"/>
      <c r="CR113" s="75"/>
      <c r="CS113" s="75"/>
      <c r="CT113" s="75"/>
      <c r="CU113" s="75"/>
      <c r="CV113" s="75"/>
      <c r="CW113" s="75"/>
      <c r="CX113" s="75"/>
      <c r="CY113" s="75"/>
      <c r="CZ113" s="75"/>
      <c r="DA113" s="75"/>
      <c r="DB113" s="75"/>
      <c r="DC113" s="75"/>
      <c r="DD113" s="75"/>
      <c r="DE113" s="75"/>
      <c r="DF113" s="75"/>
      <c r="DG113" s="75"/>
      <c r="DH113" s="75"/>
      <c r="DI113" s="75"/>
      <c r="DJ113" s="75"/>
      <c r="DK113" s="75"/>
      <c r="DL113" s="75"/>
      <c r="DM113" s="75"/>
      <c r="DN113" s="75"/>
      <c r="DO113" s="75"/>
      <c r="DP113" s="75"/>
      <c r="DQ113" s="75"/>
      <c r="DR113" s="75"/>
      <c r="DS113" s="75"/>
      <c r="DT113" s="75"/>
      <c r="DU113" s="75"/>
      <c r="DZ113" s="75"/>
      <c r="EA113" s="75"/>
      <c r="EB113" s="75"/>
      <c r="EC113" s="75"/>
      <c r="ED113" s="75"/>
      <c r="EE113" s="75"/>
      <c r="EF113" s="75"/>
      <c r="EG113" s="75"/>
      <c r="EH113" s="75"/>
      <c r="EI113" s="75"/>
      <c r="EJ113" s="75"/>
      <c r="EK113" s="75"/>
      <c r="EL113" s="75"/>
      <c r="EM113" s="75"/>
      <c r="EN113" s="75"/>
      <c r="EO113" s="75"/>
      <c r="EP113" s="75"/>
      <c r="EQ113" s="75"/>
      <c r="ER113" s="75"/>
      <c r="ES113" s="75"/>
      <c r="ET113" s="75"/>
      <c r="EU113" s="75"/>
      <c r="EV113" s="75"/>
      <c r="EW113" s="75"/>
      <c r="EX113" s="75"/>
      <c r="EY113" s="75"/>
      <c r="EZ113" s="75"/>
    </row>
    <row r="114" ht="12.75" spans="1:156">
      <c r="A114" s="6"/>
      <c r="B114" s="42"/>
      <c r="M114" s="20"/>
      <c r="O114" s="62"/>
      <c r="P114" s="62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  <c r="CC114" s="75"/>
      <c r="CD114" s="75"/>
      <c r="CE114" s="75"/>
      <c r="CF114" s="75"/>
      <c r="CG114" s="75"/>
      <c r="CH114" s="75"/>
      <c r="CI114" s="75"/>
      <c r="CJ114" s="75"/>
      <c r="CK114" s="75"/>
      <c r="CL114" s="75"/>
      <c r="CM114" s="75"/>
      <c r="CN114" s="75"/>
      <c r="CO114" s="75"/>
      <c r="CP114" s="75"/>
      <c r="CQ114" s="75"/>
      <c r="CR114" s="75"/>
      <c r="CS114" s="75"/>
      <c r="CT114" s="75"/>
      <c r="CU114" s="75"/>
      <c r="CV114" s="75"/>
      <c r="CW114" s="75"/>
      <c r="CX114" s="75"/>
      <c r="CY114" s="75"/>
      <c r="CZ114" s="75"/>
      <c r="DA114" s="75"/>
      <c r="DB114" s="75"/>
      <c r="DC114" s="75"/>
      <c r="DD114" s="75"/>
      <c r="DE114" s="75"/>
      <c r="DF114" s="75"/>
      <c r="DG114" s="75"/>
      <c r="DH114" s="75"/>
      <c r="DI114" s="75"/>
      <c r="DJ114" s="75"/>
      <c r="DK114" s="75"/>
      <c r="DL114" s="75"/>
      <c r="DM114" s="75"/>
      <c r="DN114" s="75"/>
      <c r="DO114" s="75"/>
      <c r="DP114" s="75"/>
      <c r="DQ114" s="75"/>
      <c r="DR114" s="75"/>
      <c r="DS114" s="75"/>
      <c r="DT114" s="75"/>
      <c r="DU114" s="75"/>
      <c r="DZ114" s="75"/>
      <c r="EA114" s="75"/>
      <c r="EB114" s="75"/>
      <c r="EC114" s="75"/>
      <c r="ED114" s="75"/>
      <c r="EE114" s="75"/>
      <c r="EF114" s="75"/>
      <c r="EG114" s="75"/>
      <c r="EH114" s="75"/>
      <c r="EI114" s="75"/>
      <c r="EJ114" s="75"/>
      <c r="EK114" s="75"/>
      <c r="EL114" s="75"/>
      <c r="EM114" s="75"/>
      <c r="EN114" s="75"/>
      <c r="EO114" s="75"/>
      <c r="EP114" s="75"/>
      <c r="EQ114" s="75"/>
      <c r="ER114" s="75"/>
      <c r="ES114" s="75"/>
      <c r="ET114" s="75"/>
      <c r="EU114" s="75"/>
      <c r="EV114" s="75"/>
      <c r="EW114" s="75"/>
      <c r="EX114" s="75"/>
      <c r="EY114" s="75"/>
      <c r="EZ114" s="75"/>
    </row>
    <row r="115" ht="12.75" spans="1:156">
      <c r="A115" s="6"/>
      <c r="B115" s="42"/>
      <c r="M115" s="20"/>
      <c r="O115" s="62"/>
      <c r="P115" s="62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5"/>
      <c r="CE115" s="75"/>
      <c r="CF115" s="75"/>
      <c r="CG115" s="75"/>
      <c r="CH115" s="75"/>
      <c r="CI115" s="75"/>
      <c r="CJ115" s="75"/>
      <c r="CK115" s="75"/>
      <c r="CL115" s="75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  <c r="DH115" s="75"/>
      <c r="DI115" s="75"/>
      <c r="DJ115" s="75"/>
      <c r="DK115" s="75"/>
      <c r="DL115" s="75"/>
      <c r="DM115" s="75"/>
      <c r="DN115" s="75"/>
      <c r="DO115" s="75"/>
      <c r="DP115" s="75"/>
      <c r="DQ115" s="75"/>
      <c r="DR115" s="75"/>
      <c r="DS115" s="75"/>
      <c r="DT115" s="75"/>
      <c r="DU115" s="75"/>
      <c r="DZ115" s="75"/>
      <c r="EA115" s="75"/>
      <c r="EB115" s="75"/>
      <c r="EC115" s="75"/>
      <c r="ED115" s="75"/>
      <c r="EE115" s="75"/>
      <c r="EF115" s="75"/>
      <c r="EG115" s="75"/>
      <c r="EH115" s="75"/>
      <c r="EI115" s="75"/>
      <c r="EJ115" s="75"/>
      <c r="EK115" s="75"/>
      <c r="EL115" s="75"/>
      <c r="EM115" s="75"/>
      <c r="EN115" s="75"/>
      <c r="EO115" s="75"/>
      <c r="EP115" s="75"/>
      <c r="EQ115" s="75"/>
      <c r="ER115" s="75"/>
      <c r="ES115" s="75"/>
      <c r="ET115" s="75"/>
      <c r="EU115" s="75"/>
      <c r="EV115" s="75"/>
      <c r="EW115" s="75"/>
      <c r="EX115" s="75"/>
      <c r="EY115" s="75"/>
      <c r="EZ115" s="75"/>
    </row>
    <row r="116" ht="12.75" spans="1:156">
      <c r="A116" s="6"/>
      <c r="B116" s="42"/>
      <c r="M116" s="20"/>
      <c r="O116" s="62"/>
      <c r="P116" s="62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s="75"/>
      <c r="CE116" s="75"/>
      <c r="CF116" s="75"/>
      <c r="CG116" s="75"/>
      <c r="CH116" s="75"/>
      <c r="CI116" s="75"/>
      <c r="CJ116" s="75"/>
      <c r="CK116" s="75"/>
      <c r="CL116" s="75"/>
      <c r="CM116" s="75"/>
      <c r="CN116" s="75"/>
      <c r="CO116" s="75"/>
      <c r="CP116" s="75"/>
      <c r="CQ116" s="75"/>
      <c r="CR116" s="75"/>
      <c r="CS116" s="75"/>
      <c r="CT116" s="75"/>
      <c r="CU116" s="75"/>
      <c r="CV116" s="75"/>
      <c r="CW116" s="75"/>
      <c r="CX116" s="75"/>
      <c r="CY116" s="75"/>
      <c r="CZ116" s="75"/>
      <c r="DA116" s="75"/>
      <c r="DB116" s="75"/>
      <c r="DC116" s="75"/>
      <c r="DD116" s="75"/>
      <c r="DE116" s="75"/>
      <c r="DF116" s="75"/>
      <c r="DG116" s="75"/>
      <c r="DH116" s="75"/>
      <c r="DI116" s="75"/>
      <c r="DJ116" s="75"/>
      <c r="DK116" s="75"/>
      <c r="DL116" s="75"/>
      <c r="DM116" s="75"/>
      <c r="DN116" s="75"/>
      <c r="DO116" s="75"/>
      <c r="DP116" s="75"/>
      <c r="DQ116" s="75"/>
      <c r="DR116" s="75"/>
      <c r="DS116" s="75"/>
      <c r="DT116" s="75"/>
      <c r="DU116" s="75"/>
      <c r="DZ116" s="75"/>
      <c r="EA116" s="75"/>
      <c r="EB116" s="75"/>
      <c r="EC116" s="75"/>
      <c r="ED116" s="75"/>
      <c r="EE116" s="75"/>
      <c r="EF116" s="75"/>
      <c r="EG116" s="75"/>
      <c r="EH116" s="75"/>
      <c r="EI116" s="75"/>
      <c r="EJ116" s="75"/>
      <c r="EK116" s="75"/>
      <c r="EL116" s="75"/>
      <c r="EM116" s="75"/>
      <c r="EN116" s="75"/>
      <c r="EO116" s="75"/>
      <c r="EP116" s="75"/>
      <c r="EQ116" s="75"/>
      <c r="ER116" s="75"/>
      <c r="ES116" s="75"/>
      <c r="ET116" s="75"/>
      <c r="EU116" s="75"/>
      <c r="EV116" s="75"/>
      <c r="EW116" s="75"/>
      <c r="EX116" s="75"/>
      <c r="EY116" s="75"/>
      <c r="EZ116" s="75"/>
    </row>
    <row r="117" ht="12.75" spans="1:156">
      <c r="A117" s="6"/>
      <c r="B117" s="42"/>
      <c r="M117" s="20"/>
      <c r="O117" s="62"/>
      <c r="P117" s="62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s="75"/>
      <c r="CE117" s="75"/>
      <c r="CF117" s="75"/>
      <c r="CG117" s="75"/>
      <c r="CH117" s="75"/>
      <c r="CI117" s="75"/>
      <c r="CJ117" s="75"/>
      <c r="CK117" s="75"/>
      <c r="CL117" s="75"/>
      <c r="CM117" s="75"/>
      <c r="CN117" s="75"/>
      <c r="CO117" s="75"/>
      <c r="CP117" s="75"/>
      <c r="CQ117" s="75"/>
      <c r="CR117" s="75"/>
      <c r="CS117" s="7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  <c r="DH117" s="75"/>
      <c r="DI117" s="75"/>
      <c r="DJ117" s="75"/>
      <c r="DK117" s="75"/>
      <c r="DL117" s="75"/>
      <c r="DM117" s="75"/>
      <c r="DN117" s="75"/>
      <c r="DO117" s="75"/>
      <c r="DP117" s="75"/>
      <c r="DQ117" s="75"/>
      <c r="DR117" s="75"/>
      <c r="DS117" s="75"/>
      <c r="DT117" s="75"/>
      <c r="DU117" s="75"/>
      <c r="DZ117" s="75"/>
      <c r="EA117" s="75"/>
      <c r="EB117" s="75"/>
      <c r="EC117" s="75"/>
      <c r="ED117" s="75"/>
      <c r="EE117" s="75"/>
      <c r="EF117" s="75"/>
      <c r="EG117" s="75"/>
      <c r="EH117" s="75"/>
      <c r="EI117" s="75"/>
      <c r="EJ117" s="75"/>
      <c r="EK117" s="75"/>
      <c r="EL117" s="75"/>
      <c r="EM117" s="75"/>
      <c r="EN117" s="75"/>
      <c r="EO117" s="75"/>
      <c r="EP117" s="75"/>
      <c r="EQ117" s="75"/>
      <c r="ER117" s="75"/>
      <c r="ES117" s="75"/>
      <c r="ET117" s="75"/>
      <c r="EU117" s="75"/>
      <c r="EV117" s="75"/>
      <c r="EW117" s="75"/>
      <c r="EX117" s="75"/>
      <c r="EY117" s="75"/>
      <c r="EZ117" s="75"/>
    </row>
    <row r="118" ht="12.75" spans="1:156">
      <c r="A118" s="6"/>
      <c r="B118" s="42"/>
      <c r="M118" s="20"/>
      <c r="O118" s="62"/>
      <c r="P118" s="62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5"/>
      <c r="DI118" s="75"/>
      <c r="DJ118" s="75"/>
      <c r="DK118" s="75"/>
      <c r="DL118" s="75"/>
      <c r="DM118" s="75"/>
      <c r="DN118" s="75"/>
      <c r="DO118" s="75"/>
      <c r="DP118" s="75"/>
      <c r="DQ118" s="75"/>
      <c r="DR118" s="75"/>
      <c r="DS118" s="75"/>
      <c r="DT118" s="75"/>
      <c r="DU118" s="75"/>
      <c r="DZ118" s="75"/>
      <c r="EA118" s="75"/>
      <c r="EB118" s="75"/>
      <c r="EC118" s="75"/>
      <c r="ED118" s="75"/>
      <c r="EE118" s="75"/>
      <c r="EF118" s="75"/>
      <c r="EG118" s="75"/>
      <c r="EH118" s="75"/>
      <c r="EI118" s="75"/>
      <c r="EJ118" s="75"/>
      <c r="EK118" s="75"/>
      <c r="EL118" s="75"/>
      <c r="EM118" s="75"/>
      <c r="EN118" s="75"/>
      <c r="EO118" s="75"/>
      <c r="EP118" s="75"/>
      <c r="EQ118" s="75"/>
      <c r="ER118" s="75"/>
      <c r="ES118" s="75"/>
      <c r="ET118" s="75"/>
      <c r="EU118" s="75"/>
      <c r="EV118" s="75"/>
      <c r="EW118" s="75"/>
      <c r="EX118" s="75"/>
      <c r="EY118" s="75"/>
      <c r="EZ118" s="75"/>
    </row>
    <row r="119" ht="12.75" spans="1:156">
      <c r="A119" s="6"/>
      <c r="B119" s="42"/>
      <c r="M119" s="20"/>
      <c r="O119" s="62"/>
      <c r="P119" s="62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5"/>
      <c r="CE119" s="75"/>
      <c r="CF119" s="75"/>
      <c r="CG119" s="75"/>
      <c r="CH119" s="75"/>
      <c r="CI119" s="75"/>
      <c r="CJ119" s="75"/>
      <c r="CK119" s="75"/>
      <c r="CL119" s="75"/>
      <c r="CM119" s="75"/>
      <c r="CN119" s="75"/>
      <c r="CO119" s="75"/>
      <c r="CP119" s="75"/>
      <c r="CQ119" s="75"/>
      <c r="CR119" s="75"/>
      <c r="CS119" s="7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  <c r="DH119" s="75"/>
      <c r="DI119" s="75"/>
      <c r="DJ119" s="75"/>
      <c r="DK119" s="75"/>
      <c r="DL119" s="75"/>
      <c r="DM119" s="75"/>
      <c r="DN119" s="75"/>
      <c r="DO119" s="75"/>
      <c r="DP119" s="75"/>
      <c r="DQ119" s="75"/>
      <c r="DR119" s="75"/>
      <c r="DS119" s="75"/>
      <c r="DT119" s="75"/>
      <c r="DU119" s="75"/>
      <c r="DZ119" s="75"/>
      <c r="EA119" s="75"/>
      <c r="EB119" s="75"/>
      <c r="EC119" s="75"/>
      <c r="ED119" s="75"/>
      <c r="EE119" s="75"/>
      <c r="EF119" s="75"/>
      <c r="EG119" s="75"/>
      <c r="EH119" s="75"/>
      <c r="EI119" s="75"/>
      <c r="EJ119" s="75"/>
      <c r="EK119" s="75"/>
      <c r="EL119" s="75"/>
      <c r="EM119" s="75"/>
      <c r="EN119" s="75"/>
      <c r="EO119" s="75"/>
      <c r="EP119" s="75"/>
      <c r="EQ119" s="75"/>
      <c r="ER119" s="75"/>
      <c r="ES119" s="75"/>
      <c r="ET119" s="75"/>
      <c r="EU119" s="75"/>
      <c r="EV119" s="75"/>
      <c r="EW119" s="75"/>
      <c r="EX119" s="75"/>
      <c r="EY119" s="75"/>
      <c r="EZ119" s="75"/>
    </row>
    <row r="120" ht="12.75" spans="1:156">
      <c r="A120" s="6"/>
      <c r="B120" s="42"/>
      <c r="M120" s="20"/>
      <c r="O120" s="62"/>
      <c r="P120" s="62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5"/>
      <c r="CE120" s="75"/>
      <c r="CF120" s="75"/>
      <c r="CG120" s="75"/>
      <c r="CH120" s="75"/>
      <c r="CI120" s="75"/>
      <c r="CJ120" s="75"/>
      <c r="CK120" s="75"/>
      <c r="CL120" s="75"/>
      <c r="CM120" s="75"/>
      <c r="CN120" s="75"/>
      <c r="CO120" s="75"/>
      <c r="CP120" s="75"/>
      <c r="CQ120" s="75"/>
      <c r="CR120" s="75"/>
      <c r="CS120" s="7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  <c r="DH120" s="75"/>
      <c r="DI120" s="75"/>
      <c r="DJ120" s="75"/>
      <c r="DK120" s="75"/>
      <c r="DL120" s="75"/>
      <c r="DM120" s="75"/>
      <c r="DN120" s="75"/>
      <c r="DO120" s="75"/>
      <c r="DP120" s="75"/>
      <c r="DQ120" s="75"/>
      <c r="DR120" s="75"/>
      <c r="DS120" s="75"/>
      <c r="DT120" s="75"/>
      <c r="DU120" s="75"/>
      <c r="DZ120" s="75"/>
      <c r="EA120" s="75"/>
      <c r="EB120" s="75"/>
      <c r="EC120" s="75"/>
      <c r="ED120" s="75"/>
      <c r="EE120" s="75"/>
      <c r="EF120" s="75"/>
      <c r="EG120" s="75"/>
      <c r="EH120" s="75"/>
      <c r="EI120" s="75"/>
      <c r="EJ120" s="75"/>
      <c r="EK120" s="75"/>
      <c r="EL120" s="75"/>
      <c r="EM120" s="75"/>
      <c r="EN120" s="75"/>
      <c r="EO120" s="75"/>
      <c r="EP120" s="75"/>
      <c r="EQ120" s="75"/>
      <c r="ER120" s="75"/>
      <c r="ES120" s="75"/>
      <c r="ET120" s="75"/>
      <c r="EU120" s="75"/>
      <c r="EV120" s="75"/>
      <c r="EW120" s="75"/>
      <c r="EX120" s="75"/>
      <c r="EY120" s="75"/>
      <c r="EZ120" s="75"/>
    </row>
    <row r="121" ht="12.75" spans="1:156">
      <c r="A121" s="6"/>
      <c r="B121" s="42"/>
      <c r="M121" s="20"/>
      <c r="O121" s="62"/>
      <c r="P121" s="62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  <c r="DI121" s="75"/>
      <c r="DJ121" s="75"/>
      <c r="DK121" s="75"/>
      <c r="DL121" s="75"/>
      <c r="DM121" s="75"/>
      <c r="DN121" s="75"/>
      <c r="DO121" s="75"/>
      <c r="DP121" s="75"/>
      <c r="DQ121" s="75"/>
      <c r="DR121" s="75"/>
      <c r="DS121" s="75"/>
      <c r="DT121" s="75"/>
      <c r="DU121" s="75"/>
      <c r="DZ121" s="75"/>
      <c r="EA121" s="75"/>
      <c r="EB121" s="75"/>
      <c r="EC121" s="75"/>
      <c r="ED121" s="75"/>
      <c r="EE121" s="75"/>
      <c r="EF121" s="75"/>
      <c r="EG121" s="75"/>
      <c r="EH121" s="75"/>
      <c r="EI121" s="75"/>
      <c r="EJ121" s="75"/>
      <c r="EK121" s="75"/>
      <c r="EL121" s="75"/>
      <c r="EM121" s="75"/>
      <c r="EN121" s="75"/>
      <c r="EO121" s="75"/>
      <c r="EP121" s="75"/>
      <c r="EQ121" s="75"/>
      <c r="ER121" s="75"/>
      <c r="ES121" s="75"/>
      <c r="ET121" s="75"/>
      <c r="EU121" s="75"/>
      <c r="EV121" s="75"/>
      <c r="EW121" s="75"/>
      <c r="EX121" s="75"/>
      <c r="EY121" s="75"/>
      <c r="EZ121" s="75"/>
    </row>
    <row r="122" ht="12.75" spans="1:156">
      <c r="A122" s="6"/>
      <c r="B122" s="42"/>
      <c r="M122" s="20"/>
      <c r="O122" s="62"/>
      <c r="P122" s="62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  <c r="DH122" s="75"/>
      <c r="DI122" s="75"/>
      <c r="DJ122" s="75"/>
      <c r="DK122" s="75"/>
      <c r="DL122" s="75"/>
      <c r="DM122" s="75"/>
      <c r="DN122" s="75"/>
      <c r="DO122" s="75"/>
      <c r="DP122" s="75"/>
      <c r="DQ122" s="75"/>
      <c r="DR122" s="75"/>
      <c r="DS122" s="75"/>
      <c r="DT122" s="75"/>
      <c r="DU122" s="75"/>
      <c r="DZ122" s="75"/>
      <c r="EA122" s="75"/>
      <c r="EB122" s="75"/>
      <c r="EC122" s="75"/>
      <c r="ED122" s="75"/>
      <c r="EE122" s="75"/>
      <c r="EF122" s="75"/>
      <c r="EG122" s="75"/>
      <c r="EH122" s="75"/>
      <c r="EI122" s="75"/>
      <c r="EJ122" s="75"/>
      <c r="EK122" s="75"/>
      <c r="EL122" s="75"/>
      <c r="EM122" s="75"/>
      <c r="EN122" s="75"/>
      <c r="EO122" s="75"/>
      <c r="EP122" s="75"/>
      <c r="EQ122" s="75"/>
      <c r="ER122" s="75"/>
      <c r="ES122" s="75"/>
      <c r="ET122" s="75"/>
      <c r="EU122" s="75"/>
      <c r="EV122" s="75"/>
      <c r="EW122" s="75"/>
      <c r="EX122" s="75"/>
      <c r="EY122" s="75"/>
      <c r="EZ122" s="75"/>
    </row>
    <row r="123" ht="12.75" spans="1:156">
      <c r="A123" s="6"/>
      <c r="B123" s="42"/>
      <c r="M123" s="20"/>
      <c r="O123" s="62"/>
      <c r="P123" s="62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  <c r="EY123" s="75"/>
      <c r="EZ123" s="75"/>
    </row>
    <row r="124" ht="12.75" spans="1:156">
      <c r="A124" s="6"/>
      <c r="B124" s="42"/>
      <c r="M124" s="20"/>
      <c r="O124" s="62"/>
      <c r="P124" s="62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  <c r="EY124" s="75"/>
      <c r="EZ124" s="75"/>
    </row>
    <row r="125" ht="12.75" spans="1:156">
      <c r="A125" s="6"/>
      <c r="B125" s="42"/>
      <c r="M125" s="20"/>
      <c r="O125" s="62"/>
      <c r="P125" s="62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75"/>
      <c r="DP125" s="75"/>
      <c r="DQ125" s="75"/>
      <c r="DR125" s="75"/>
      <c r="DS125" s="75"/>
      <c r="DT125" s="75"/>
      <c r="DU125" s="75"/>
      <c r="DZ125" s="75"/>
      <c r="EA125" s="75"/>
      <c r="EB125" s="75"/>
      <c r="EC125" s="75"/>
      <c r="ED125" s="75"/>
      <c r="EE125" s="75"/>
      <c r="EF125" s="75"/>
      <c r="EG125" s="75"/>
      <c r="EH125" s="75"/>
      <c r="EI125" s="75"/>
      <c r="EJ125" s="75"/>
      <c r="EK125" s="75"/>
      <c r="EL125" s="75"/>
      <c r="EM125" s="75"/>
      <c r="EN125" s="75"/>
      <c r="EO125" s="75"/>
      <c r="EP125" s="75"/>
      <c r="EQ125" s="75"/>
      <c r="ER125" s="75"/>
      <c r="ES125" s="75"/>
      <c r="ET125" s="75"/>
      <c r="EU125" s="75"/>
      <c r="EV125" s="75"/>
      <c r="EW125" s="75"/>
      <c r="EX125" s="75"/>
      <c r="EY125" s="75"/>
      <c r="EZ125" s="75"/>
    </row>
    <row r="126" ht="12.75" spans="1:156">
      <c r="A126" s="6"/>
      <c r="B126" s="42"/>
      <c r="M126" s="20"/>
      <c r="O126" s="62"/>
      <c r="P126" s="62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  <c r="EY126" s="75"/>
      <c r="EZ126" s="75"/>
    </row>
    <row r="127" ht="12.75" spans="1:156">
      <c r="A127" s="6"/>
      <c r="B127" s="42"/>
      <c r="M127" s="20"/>
      <c r="O127" s="62"/>
      <c r="P127" s="62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75"/>
      <c r="DP127" s="75"/>
      <c r="DQ127" s="75"/>
      <c r="DR127" s="75"/>
      <c r="DS127" s="75"/>
      <c r="DT127" s="75"/>
      <c r="DU127" s="75"/>
      <c r="DZ127" s="75"/>
      <c r="EA127" s="75"/>
      <c r="EB127" s="75"/>
      <c r="EC127" s="75"/>
      <c r="ED127" s="75"/>
      <c r="EE127" s="75"/>
      <c r="EF127" s="75"/>
      <c r="EG127" s="75"/>
      <c r="EH127" s="75"/>
      <c r="EI127" s="75"/>
      <c r="EJ127" s="75"/>
      <c r="EK127" s="75"/>
      <c r="EL127" s="75"/>
      <c r="EM127" s="75"/>
      <c r="EN127" s="75"/>
      <c r="EO127" s="75"/>
      <c r="EP127" s="75"/>
      <c r="EQ127" s="75"/>
      <c r="ER127" s="75"/>
      <c r="ES127" s="75"/>
      <c r="ET127" s="75"/>
      <c r="EU127" s="75"/>
      <c r="EV127" s="75"/>
      <c r="EW127" s="75"/>
      <c r="EX127" s="75"/>
      <c r="EY127" s="75"/>
      <c r="EZ127" s="75"/>
    </row>
    <row r="128" ht="12.75" spans="1:156">
      <c r="A128" s="6"/>
      <c r="B128" s="42"/>
      <c r="M128" s="20"/>
      <c r="O128" s="62"/>
      <c r="P128" s="62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  <c r="EY128" s="75"/>
      <c r="EZ128" s="75"/>
    </row>
    <row r="129" ht="12.75" spans="1:156">
      <c r="A129" s="6"/>
      <c r="B129" s="42"/>
      <c r="M129" s="20"/>
      <c r="O129" s="62"/>
      <c r="P129" s="62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  <c r="EY129" s="75"/>
      <c r="EZ129" s="75"/>
    </row>
    <row r="130" ht="12.75" spans="1:156">
      <c r="A130" s="6"/>
      <c r="B130" s="42"/>
      <c r="M130" s="20"/>
      <c r="O130" s="62"/>
      <c r="P130" s="62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  <c r="EY130" s="75"/>
      <c r="EZ130" s="75"/>
    </row>
    <row r="131" ht="12.75" spans="1:156">
      <c r="A131" s="6"/>
      <c r="B131" s="42"/>
      <c r="M131" s="20"/>
      <c r="O131" s="62"/>
      <c r="P131" s="62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  <c r="EY131" s="75"/>
      <c r="EZ131" s="75"/>
    </row>
    <row r="132" ht="12.75" spans="1:156">
      <c r="A132" s="6"/>
      <c r="B132" s="42"/>
      <c r="M132" s="20"/>
      <c r="O132" s="62"/>
      <c r="P132" s="62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  <c r="EY132" s="75"/>
      <c r="EZ132" s="75"/>
    </row>
    <row r="133" ht="12.75" spans="1:156">
      <c r="A133" s="6"/>
      <c r="B133" s="42"/>
      <c r="M133" s="20"/>
      <c r="O133" s="62"/>
      <c r="P133" s="62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  <c r="EY133" s="75"/>
      <c r="EZ133" s="75"/>
    </row>
    <row r="134" ht="12.75" spans="1:156">
      <c r="A134" s="6"/>
      <c r="B134" s="42"/>
      <c r="M134" s="20"/>
      <c r="O134" s="62"/>
      <c r="P134" s="62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  <c r="EY134" s="75"/>
      <c r="EZ134" s="75"/>
    </row>
    <row r="135" ht="12.75" spans="1:156">
      <c r="A135" s="6"/>
      <c r="B135" s="42"/>
      <c r="M135" s="20"/>
      <c r="O135" s="62"/>
      <c r="P135" s="62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  <c r="EY135" s="75"/>
      <c r="EZ135" s="75"/>
    </row>
    <row r="136" ht="12.75" spans="1:156">
      <c r="A136" s="6"/>
      <c r="B136" s="42"/>
      <c r="M136" s="20"/>
      <c r="O136" s="62"/>
      <c r="P136" s="62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  <c r="EY136" s="75"/>
      <c r="EZ136" s="75"/>
    </row>
    <row r="137" ht="12.75" spans="1:156">
      <c r="A137" s="6"/>
      <c r="B137" s="42"/>
      <c r="M137" s="20"/>
      <c r="O137" s="62"/>
      <c r="P137" s="62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  <c r="EY137" s="75"/>
      <c r="EZ137" s="75"/>
    </row>
    <row r="138" ht="12.75" spans="1:156">
      <c r="A138" s="6"/>
      <c r="B138" s="42"/>
      <c r="M138" s="20"/>
      <c r="O138" s="62"/>
      <c r="P138" s="62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  <c r="EY138" s="75"/>
      <c r="EZ138" s="75"/>
    </row>
    <row r="139" ht="12.75" spans="1:156">
      <c r="A139" s="6"/>
      <c r="B139" s="42"/>
      <c r="M139" s="20"/>
      <c r="O139" s="62"/>
      <c r="P139" s="62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  <c r="DI139" s="75"/>
      <c r="DJ139" s="75"/>
      <c r="DK139" s="75"/>
      <c r="DL139" s="75"/>
      <c r="DM139" s="75"/>
      <c r="DN139" s="75"/>
      <c r="DO139" s="75"/>
      <c r="DP139" s="75"/>
      <c r="DQ139" s="75"/>
      <c r="DR139" s="75"/>
      <c r="DS139" s="75"/>
      <c r="DT139" s="75"/>
      <c r="DU139" s="75"/>
      <c r="DZ139" s="75"/>
      <c r="EA139" s="75"/>
      <c r="EB139" s="75"/>
      <c r="EC139" s="75"/>
      <c r="ED139" s="75"/>
      <c r="EE139" s="75"/>
      <c r="EF139" s="75"/>
      <c r="EG139" s="75"/>
      <c r="EH139" s="75"/>
      <c r="EI139" s="75"/>
      <c r="EJ139" s="75"/>
      <c r="EK139" s="75"/>
      <c r="EL139" s="75"/>
      <c r="EM139" s="75"/>
      <c r="EN139" s="75"/>
      <c r="EO139" s="75"/>
      <c r="EP139" s="75"/>
      <c r="EQ139" s="75"/>
      <c r="ER139" s="75"/>
      <c r="ES139" s="75"/>
      <c r="ET139" s="75"/>
      <c r="EU139" s="75"/>
      <c r="EV139" s="75"/>
      <c r="EW139" s="75"/>
      <c r="EX139" s="75"/>
      <c r="EY139" s="75"/>
      <c r="EZ139" s="75"/>
    </row>
    <row r="140" ht="12.75" spans="1:156">
      <c r="A140" s="6"/>
      <c r="B140" s="42"/>
      <c r="M140" s="20"/>
      <c r="O140" s="62"/>
      <c r="P140" s="62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  <c r="CC140" s="75"/>
      <c r="CD140" s="75"/>
      <c r="CE140" s="75"/>
      <c r="CF140" s="75"/>
      <c r="CG140" s="75"/>
      <c r="CH140" s="75"/>
      <c r="CI140" s="75"/>
      <c r="CJ140" s="75"/>
      <c r="CK140" s="75"/>
      <c r="CL140" s="75"/>
      <c r="CM140" s="75"/>
      <c r="CN140" s="75"/>
      <c r="CO140" s="75"/>
      <c r="CP140" s="75"/>
      <c r="CQ140" s="75"/>
      <c r="CR140" s="75"/>
      <c r="CS140" s="75"/>
      <c r="CT140" s="75"/>
      <c r="CU140" s="75"/>
      <c r="CV140" s="75"/>
      <c r="CW140" s="75"/>
      <c r="CX140" s="75"/>
      <c r="CY140" s="75"/>
      <c r="CZ140" s="75"/>
      <c r="DA140" s="75"/>
      <c r="DB140" s="75"/>
      <c r="DC140" s="75"/>
      <c r="DD140" s="75"/>
      <c r="DE140" s="75"/>
      <c r="DF140" s="75"/>
      <c r="DG140" s="75"/>
      <c r="DH140" s="75"/>
      <c r="DI140" s="75"/>
      <c r="DJ140" s="75"/>
      <c r="DK140" s="75"/>
      <c r="DL140" s="75"/>
      <c r="DM140" s="75"/>
      <c r="DN140" s="75"/>
      <c r="DO140" s="75"/>
      <c r="DP140" s="75"/>
      <c r="DQ140" s="75"/>
      <c r="DR140" s="75"/>
      <c r="DS140" s="75"/>
      <c r="DT140" s="75"/>
      <c r="DU140" s="75"/>
      <c r="DZ140" s="75"/>
      <c r="EA140" s="75"/>
      <c r="EB140" s="75"/>
      <c r="EC140" s="75"/>
      <c r="ED140" s="75"/>
      <c r="EE140" s="75"/>
      <c r="EF140" s="75"/>
      <c r="EG140" s="75"/>
      <c r="EH140" s="75"/>
      <c r="EI140" s="75"/>
      <c r="EJ140" s="75"/>
      <c r="EK140" s="75"/>
      <c r="EL140" s="75"/>
      <c r="EM140" s="75"/>
      <c r="EN140" s="75"/>
      <c r="EO140" s="75"/>
      <c r="EP140" s="75"/>
      <c r="EQ140" s="75"/>
      <c r="ER140" s="75"/>
      <c r="ES140" s="75"/>
      <c r="ET140" s="75"/>
      <c r="EU140" s="75"/>
      <c r="EV140" s="75"/>
      <c r="EW140" s="75"/>
      <c r="EX140" s="75"/>
      <c r="EY140" s="75"/>
      <c r="EZ140" s="75"/>
    </row>
    <row r="141" ht="12.75" spans="1:156">
      <c r="A141" s="6"/>
      <c r="B141" s="42"/>
      <c r="M141" s="20"/>
      <c r="O141" s="62"/>
      <c r="P141" s="62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  <c r="DI141" s="75"/>
      <c r="DJ141" s="75"/>
      <c r="DK141" s="75"/>
      <c r="DL141" s="75"/>
      <c r="DM141" s="75"/>
      <c r="DN141" s="75"/>
      <c r="DO141" s="75"/>
      <c r="DP141" s="75"/>
      <c r="DQ141" s="75"/>
      <c r="DR141" s="75"/>
      <c r="DS141" s="75"/>
      <c r="DT141" s="75"/>
      <c r="DU141" s="75"/>
      <c r="DZ141" s="75"/>
      <c r="EA141" s="75"/>
      <c r="EB141" s="75"/>
      <c r="EC141" s="75"/>
      <c r="ED141" s="75"/>
      <c r="EE141" s="75"/>
      <c r="EF141" s="75"/>
      <c r="EG141" s="75"/>
      <c r="EH141" s="75"/>
      <c r="EI141" s="75"/>
      <c r="EJ141" s="75"/>
      <c r="EK141" s="75"/>
      <c r="EL141" s="75"/>
      <c r="EM141" s="75"/>
      <c r="EN141" s="75"/>
      <c r="EO141" s="75"/>
      <c r="EP141" s="75"/>
      <c r="EQ141" s="75"/>
      <c r="ER141" s="75"/>
      <c r="ES141" s="75"/>
      <c r="ET141" s="75"/>
      <c r="EU141" s="75"/>
      <c r="EV141" s="75"/>
      <c r="EW141" s="75"/>
      <c r="EX141" s="75"/>
      <c r="EY141" s="75"/>
      <c r="EZ141" s="75"/>
    </row>
    <row r="142" ht="12.75" spans="1:156">
      <c r="A142" s="6"/>
      <c r="B142" s="42"/>
      <c r="M142" s="20"/>
      <c r="O142" s="62"/>
      <c r="P142" s="62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75"/>
      <c r="DR142" s="75"/>
      <c r="DS142" s="75"/>
      <c r="DT142" s="75"/>
      <c r="DU142" s="75"/>
      <c r="DZ142" s="75"/>
      <c r="EA142" s="75"/>
      <c r="EB142" s="75"/>
      <c r="EC142" s="75"/>
      <c r="ED142" s="75"/>
      <c r="EE142" s="75"/>
      <c r="EF142" s="75"/>
      <c r="EG142" s="75"/>
      <c r="EH142" s="75"/>
      <c r="EI142" s="75"/>
      <c r="EJ142" s="75"/>
      <c r="EK142" s="75"/>
      <c r="EL142" s="75"/>
      <c r="EM142" s="75"/>
      <c r="EN142" s="75"/>
      <c r="EO142" s="75"/>
      <c r="EP142" s="75"/>
      <c r="EQ142" s="75"/>
      <c r="ER142" s="75"/>
      <c r="ES142" s="75"/>
      <c r="ET142" s="75"/>
      <c r="EU142" s="75"/>
      <c r="EV142" s="75"/>
      <c r="EW142" s="75"/>
      <c r="EX142" s="75"/>
      <c r="EY142" s="75"/>
      <c r="EZ142" s="75"/>
    </row>
    <row r="143" ht="12.75" spans="1:156">
      <c r="A143" s="6"/>
      <c r="B143" s="42"/>
      <c r="M143" s="20"/>
      <c r="O143" s="62"/>
      <c r="P143" s="62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  <c r="DZ143" s="75"/>
      <c r="EA143" s="75"/>
      <c r="EB143" s="75"/>
      <c r="EC143" s="75"/>
      <c r="ED143" s="75"/>
      <c r="EE143" s="75"/>
      <c r="EF143" s="75"/>
      <c r="EG143" s="75"/>
      <c r="EH143" s="75"/>
      <c r="EI143" s="75"/>
      <c r="EJ143" s="75"/>
      <c r="EK143" s="75"/>
      <c r="EL143" s="75"/>
      <c r="EM143" s="75"/>
      <c r="EN143" s="75"/>
      <c r="EO143" s="75"/>
      <c r="EP143" s="75"/>
      <c r="EQ143" s="75"/>
      <c r="ER143" s="75"/>
      <c r="ES143" s="75"/>
      <c r="ET143" s="75"/>
      <c r="EU143" s="75"/>
      <c r="EV143" s="75"/>
      <c r="EW143" s="75"/>
      <c r="EX143" s="75"/>
      <c r="EY143" s="75"/>
      <c r="EZ143" s="75"/>
    </row>
    <row r="144" ht="12.75" spans="1:156">
      <c r="A144" s="6"/>
      <c r="B144" s="42"/>
      <c r="M144" s="20"/>
      <c r="O144" s="62"/>
      <c r="P144" s="62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75"/>
      <c r="DP144" s="75"/>
      <c r="DQ144" s="75"/>
      <c r="DR144" s="75"/>
      <c r="DS144" s="75"/>
      <c r="DT144" s="75"/>
      <c r="DU144" s="75"/>
      <c r="DZ144" s="75"/>
      <c r="EA144" s="75"/>
      <c r="EB144" s="75"/>
      <c r="EC144" s="75"/>
      <c r="ED144" s="75"/>
      <c r="EE144" s="75"/>
      <c r="EF144" s="75"/>
      <c r="EG144" s="75"/>
      <c r="EH144" s="75"/>
      <c r="EI144" s="75"/>
      <c r="EJ144" s="75"/>
      <c r="EK144" s="75"/>
      <c r="EL144" s="75"/>
      <c r="EM144" s="75"/>
      <c r="EN144" s="75"/>
      <c r="EO144" s="75"/>
      <c r="EP144" s="75"/>
      <c r="EQ144" s="75"/>
      <c r="ER144" s="75"/>
      <c r="ES144" s="75"/>
      <c r="ET144" s="75"/>
      <c r="EU144" s="75"/>
      <c r="EV144" s="75"/>
      <c r="EW144" s="75"/>
      <c r="EX144" s="75"/>
      <c r="EY144" s="75"/>
      <c r="EZ144" s="75"/>
    </row>
    <row r="145" ht="12.75" spans="1:156">
      <c r="A145" s="6"/>
      <c r="B145" s="42"/>
      <c r="M145" s="20"/>
      <c r="O145" s="62"/>
      <c r="P145" s="62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  <c r="CC145" s="75"/>
      <c r="CD145" s="75"/>
      <c r="CE145" s="75"/>
      <c r="CF145" s="75"/>
      <c r="CG145" s="75"/>
      <c r="CH145" s="75"/>
      <c r="CI145" s="75"/>
      <c r="CJ145" s="75"/>
      <c r="CK145" s="75"/>
      <c r="CL145" s="75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75"/>
      <c r="DD145" s="75"/>
      <c r="DE145" s="75"/>
      <c r="DF145" s="75"/>
      <c r="DG145" s="75"/>
      <c r="DH145" s="75"/>
      <c r="DI145" s="75"/>
      <c r="DJ145" s="75"/>
      <c r="DK145" s="75"/>
      <c r="DL145" s="75"/>
      <c r="DM145" s="75"/>
      <c r="DN145" s="75"/>
      <c r="DO145" s="75"/>
      <c r="DP145" s="75"/>
      <c r="DQ145" s="75"/>
      <c r="DR145" s="75"/>
      <c r="DS145" s="75"/>
      <c r="DT145" s="75"/>
      <c r="DU145" s="75"/>
      <c r="DZ145" s="75"/>
      <c r="EA145" s="75"/>
      <c r="EB145" s="75"/>
      <c r="EC145" s="75"/>
      <c r="ED145" s="75"/>
      <c r="EE145" s="75"/>
      <c r="EF145" s="75"/>
      <c r="EG145" s="75"/>
      <c r="EH145" s="75"/>
      <c r="EI145" s="75"/>
      <c r="EJ145" s="75"/>
      <c r="EK145" s="75"/>
      <c r="EL145" s="75"/>
      <c r="EM145" s="75"/>
      <c r="EN145" s="75"/>
      <c r="EO145" s="75"/>
      <c r="EP145" s="75"/>
      <c r="EQ145" s="75"/>
      <c r="ER145" s="75"/>
      <c r="ES145" s="75"/>
      <c r="ET145" s="75"/>
      <c r="EU145" s="75"/>
      <c r="EV145" s="75"/>
      <c r="EW145" s="75"/>
      <c r="EX145" s="75"/>
      <c r="EY145" s="75"/>
      <c r="EZ145" s="75"/>
    </row>
    <row r="146" ht="12.75" spans="1:156">
      <c r="A146" s="6"/>
      <c r="B146" s="42"/>
      <c r="M146" s="20"/>
      <c r="O146" s="62"/>
      <c r="P146" s="62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  <c r="CC146" s="75"/>
      <c r="CD146" s="75"/>
      <c r="CE146" s="75"/>
      <c r="CF146" s="75"/>
      <c r="CG146" s="75"/>
      <c r="CH146" s="75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s="75"/>
      <c r="DD146" s="75"/>
      <c r="DE146" s="75"/>
      <c r="DF146" s="75"/>
      <c r="DG146" s="75"/>
      <c r="DH146" s="75"/>
      <c r="DI146" s="75"/>
      <c r="DJ146" s="75"/>
      <c r="DK146" s="75"/>
      <c r="DL146" s="75"/>
      <c r="DM146" s="75"/>
      <c r="DN146" s="75"/>
      <c r="DO146" s="75"/>
      <c r="DP146" s="75"/>
      <c r="DQ146" s="75"/>
      <c r="DR146" s="75"/>
      <c r="DS146" s="75"/>
      <c r="DT146" s="75"/>
      <c r="DU146" s="75"/>
      <c r="DZ146" s="75"/>
      <c r="EA146" s="75"/>
      <c r="EB146" s="75"/>
      <c r="EC146" s="75"/>
      <c r="ED146" s="75"/>
      <c r="EE146" s="75"/>
      <c r="EF146" s="75"/>
      <c r="EG146" s="75"/>
      <c r="EH146" s="75"/>
      <c r="EI146" s="75"/>
      <c r="EJ146" s="75"/>
      <c r="EK146" s="75"/>
      <c r="EL146" s="75"/>
      <c r="EM146" s="75"/>
      <c r="EN146" s="75"/>
      <c r="EO146" s="75"/>
      <c r="EP146" s="75"/>
      <c r="EQ146" s="75"/>
      <c r="ER146" s="75"/>
      <c r="ES146" s="75"/>
      <c r="ET146" s="75"/>
      <c r="EU146" s="75"/>
      <c r="EV146" s="75"/>
      <c r="EW146" s="75"/>
      <c r="EX146" s="75"/>
      <c r="EY146" s="75"/>
      <c r="EZ146" s="75"/>
    </row>
    <row r="147" ht="12.75" spans="1:156">
      <c r="A147" s="6"/>
      <c r="B147" s="42"/>
      <c r="M147" s="20"/>
      <c r="O147" s="62"/>
      <c r="P147" s="62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  <c r="DZ147" s="75"/>
      <c r="EA147" s="75"/>
      <c r="EB147" s="75"/>
      <c r="EC147" s="75"/>
      <c r="ED147" s="75"/>
      <c r="EE147" s="75"/>
      <c r="EF147" s="75"/>
      <c r="EG147" s="75"/>
      <c r="EH147" s="75"/>
      <c r="EI147" s="75"/>
      <c r="EJ147" s="75"/>
      <c r="EK147" s="75"/>
      <c r="EL147" s="75"/>
      <c r="EM147" s="75"/>
      <c r="EN147" s="75"/>
      <c r="EO147" s="75"/>
      <c r="EP147" s="75"/>
      <c r="EQ147" s="75"/>
      <c r="ER147" s="75"/>
      <c r="ES147" s="75"/>
      <c r="ET147" s="75"/>
      <c r="EU147" s="75"/>
      <c r="EV147" s="75"/>
      <c r="EW147" s="75"/>
      <c r="EX147" s="75"/>
      <c r="EY147" s="75"/>
      <c r="EZ147" s="75"/>
    </row>
    <row r="148" ht="12.75" spans="1:156">
      <c r="A148" s="6"/>
      <c r="B148" s="42"/>
      <c r="M148" s="20"/>
      <c r="O148" s="62"/>
      <c r="P148" s="62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  <c r="CC148" s="75"/>
      <c r="CD148" s="75"/>
      <c r="CE148" s="75"/>
      <c r="CF148" s="75"/>
      <c r="CG148" s="75"/>
      <c r="CH148" s="75"/>
      <c r="CI148" s="75"/>
      <c r="CJ148" s="75"/>
      <c r="CK148" s="75"/>
      <c r="CL148" s="75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s="75"/>
      <c r="DD148" s="75"/>
      <c r="DE148" s="75"/>
      <c r="DF148" s="75"/>
      <c r="DG148" s="75"/>
      <c r="DH148" s="75"/>
      <c r="DI148" s="75"/>
      <c r="DJ148" s="75"/>
      <c r="DK148" s="75"/>
      <c r="DL148" s="75"/>
      <c r="DM148" s="75"/>
      <c r="DN148" s="75"/>
      <c r="DO148" s="75"/>
      <c r="DP148" s="75"/>
      <c r="DQ148" s="75"/>
      <c r="DR148" s="75"/>
      <c r="DS148" s="75"/>
      <c r="DT148" s="75"/>
      <c r="DU148" s="75"/>
      <c r="DZ148" s="75"/>
      <c r="EA148" s="75"/>
      <c r="EB148" s="75"/>
      <c r="EC148" s="75"/>
      <c r="ED148" s="75"/>
      <c r="EE148" s="75"/>
      <c r="EF148" s="75"/>
      <c r="EG148" s="75"/>
      <c r="EH148" s="75"/>
      <c r="EI148" s="75"/>
      <c r="EJ148" s="75"/>
      <c r="EK148" s="75"/>
      <c r="EL148" s="75"/>
      <c r="EM148" s="75"/>
      <c r="EN148" s="75"/>
      <c r="EO148" s="75"/>
      <c r="EP148" s="75"/>
      <c r="EQ148" s="75"/>
      <c r="ER148" s="75"/>
      <c r="ES148" s="75"/>
      <c r="ET148" s="75"/>
      <c r="EU148" s="75"/>
      <c r="EV148" s="75"/>
      <c r="EW148" s="75"/>
      <c r="EX148" s="75"/>
      <c r="EY148" s="75"/>
      <c r="EZ148" s="75"/>
    </row>
    <row r="149" ht="12.75" spans="1:156">
      <c r="A149" s="6"/>
      <c r="B149" s="42"/>
      <c r="M149" s="20"/>
      <c r="O149" s="62"/>
      <c r="P149" s="62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  <c r="CC149" s="75"/>
      <c r="CD149" s="75"/>
      <c r="CE149" s="75"/>
      <c r="CF149" s="75"/>
      <c r="CG149" s="75"/>
      <c r="CH149" s="75"/>
      <c r="CI149" s="75"/>
      <c r="CJ149" s="75"/>
      <c r="CK149" s="75"/>
      <c r="CL149" s="75"/>
      <c r="CM149" s="75"/>
      <c r="CN149" s="75"/>
      <c r="CO149" s="75"/>
      <c r="CP149" s="75"/>
      <c r="CQ149" s="75"/>
      <c r="CR149" s="75"/>
      <c r="CS149" s="75"/>
      <c r="CT149" s="75"/>
      <c r="CU149" s="75"/>
      <c r="CV149" s="75"/>
      <c r="CW149" s="75"/>
      <c r="CX149" s="75"/>
      <c r="CY149" s="75"/>
      <c r="CZ149" s="75"/>
      <c r="DA149" s="75"/>
      <c r="DB149" s="75"/>
      <c r="DC149" s="75"/>
      <c r="DD149" s="75"/>
      <c r="DE149" s="75"/>
      <c r="DF149" s="75"/>
      <c r="DG149" s="75"/>
      <c r="DH149" s="75"/>
      <c r="DI149" s="75"/>
      <c r="DJ149" s="75"/>
      <c r="DK149" s="75"/>
      <c r="DL149" s="75"/>
      <c r="DM149" s="75"/>
      <c r="DN149" s="75"/>
      <c r="DO149" s="75"/>
      <c r="DP149" s="75"/>
      <c r="DQ149" s="75"/>
      <c r="DR149" s="75"/>
      <c r="DS149" s="75"/>
      <c r="DT149" s="75"/>
      <c r="DU149" s="75"/>
      <c r="DZ149" s="75"/>
      <c r="EA149" s="75"/>
      <c r="EB149" s="75"/>
      <c r="EC149" s="75"/>
      <c r="ED149" s="75"/>
      <c r="EE149" s="75"/>
      <c r="EF149" s="75"/>
      <c r="EG149" s="75"/>
      <c r="EH149" s="75"/>
      <c r="EI149" s="75"/>
      <c r="EJ149" s="75"/>
      <c r="EK149" s="75"/>
      <c r="EL149" s="75"/>
      <c r="EM149" s="75"/>
      <c r="EN149" s="75"/>
      <c r="EO149" s="75"/>
      <c r="EP149" s="75"/>
      <c r="EQ149" s="75"/>
      <c r="ER149" s="75"/>
      <c r="ES149" s="75"/>
      <c r="ET149" s="75"/>
      <c r="EU149" s="75"/>
      <c r="EV149" s="75"/>
      <c r="EW149" s="75"/>
      <c r="EX149" s="75"/>
      <c r="EY149" s="75"/>
      <c r="EZ149" s="75"/>
    </row>
    <row r="150" ht="12.75" spans="1:156">
      <c r="A150" s="6"/>
      <c r="B150" s="42"/>
      <c r="M150" s="20"/>
      <c r="O150" s="62"/>
      <c r="P150" s="62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  <c r="DI150" s="75"/>
      <c r="DJ150" s="75"/>
      <c r="DK150" s="75"/>
      <c r="DL150" s="75"/>
      <c r="DM150" s="75"/>
      <c r="DN150" s="75"/>
      <c r="DO150" s="75"/>
      <c r="DP150" s="75"/>
      <c r="DQ150" s="75"/>
      <c r="DR150" s="75"/>
      <c r="DS150" s="75"/>
      <c r="DT150" s="75"/>
      <c r="DU150" s="75"/>
      <c r="DZ150" s="75"/>
      <c r="EA150" s="75"/>
      <c r="EB150" s="75"/>
      <c r="EC150" s="75"/>
      <c r="ED150" s="75"/>
      <c r="EE150" s="75"/>
      <c r="EF150" s="75"/>
      <c r="EG150" s="75"/>
      <c r="EH150" s="75"/>
      <c r="EI150" s="75"/>
      <c r="EJ150" s="75"/>
      <c r="EK150" s="75"/>
      <c r="EL150" s="75"/>
      <c r="EM150" s="75"/>
      <c r="EN150" s="75"/>
      <c r="EO150" s="75"/>
      <c r="EP150" s="75"/>
      <c r="EQ150" s="75"/>
      <c r="ER150" s="75"/>
      <c r="ES150" s="75"/>
      <c r="ET150" s="75"/>
      <c r="EU150" s="75"/>
      <c r="EV150" s="75"/>
      <c r="EW150" s="75"/>
      <c r="EX150" s="75"/>
      <c r="EY150" s="75"/>
      <c r="EZ150" s="75"/>
    </row>
    <row r="151" ht="12.75" spans="1:156">
      <c r="A151" s="6"/>
      <c r="B151" s="42"/>
      <c r="M151" s="20"/>
      <c r="O151" s="62"/>
      <c r="P151" s="62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  <c r="DI151" s="75"/>
      <c r="DJ151" s="75"/>
      <c r="DK151" s="75"/>
      <c r="DL151" s="75"/>
      <c r="DM151" s="75"/>
      <c r="DN151" s="75"/>
      <c r="DO151" s="75"/>
      <c r="DP151" s="75"/>
      <c r="DQ151" s="75"/>
      <c r="DR151" s="75"/>
      <c r="DS151" s="75"/>
      <c r="DT151" s="75"/>
      <c r="DU151" s="75"/>
      <c r="DZ151" s="75"/>
      <c r="EA151" s="75"/>
      <c r="EB151" s="75"/>
      <c r="EC151" s="75"/>
      <c r="ED151" s="75"/>
      <c r="EE151" s="75"/>
      <c r="EF151" s="75"/>
      <c r="EG151" s="75"/>
      <c r="EH151" s="75"/>
      <c r="EI151" s="75"/>
      <c r="EJ151" s="75"/>
      <c r="EK151" s="75"/>
      <c r="EL151" s="75"/>
      <c r="EM151" s="75"/>
      <c r="EN151" s="75"/>
      <c r="EO151" s="75"/>
      <c r="EP151" s="75"/>
      <c r="EQ151" s="75"/>
      <c r="ER151" s="75"/>
      <c r="ES151" s="75"/>
      <c r="ET151" s="75"/>
      <c r="EU151" s="75"/>
      <c r="EV151" s="75"/>
      <c r="EW151" s="75"/>
      <c r="EX151" s="75"/>
      <c r="EY151" s="75"/>
      <c r="EZ151" s="75"/>
    </row>
    <row r="152" ht="12.75" spans="1:156">
      <c r="A152" s="6"/>
      <c r="B152" s="42"/>
      <c r="M152" s="20"/>
      <c r="O152" s="62"/>
      <c r="P152" s="62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  <c r="CC152" s="75"/>
      <c r="CD152" s="75"/>
      <c r="CE152" s="75"/>
      <c r="CF152" s="75"/>
      <c r="CG152" s="75"/>
      <c r="CH152" s="75"/>
      <c r="CI152" s="75"/>
      <c r="CJ152" s="75"/>
      <c r="CK152" s="75"/>
      <c r="CL152" s="75"/>
      <c r="CM152" s="75"/>
      <c r="CN152" s="75"/>
      <c r="CO152" s="75"/>
      <c r="CP152" s="75"/>
      <c r="CQ152" s="75"/>
      <c r="CR152" s="75"/>
      <c r="CS152" s="75"/>
      <c r="CT152" s="75"/>
      <c r="CU152" s="75"/>
      <c r="CV152" s="75"/>
      <c r="CW152" s="75"/>
      <c r="CX152" s="75"/>
      <c r="CY152" s="75"/>
      <c r="CZ152" s="75"/>
      <c r="DA152" s="75"/>
      <c r="DB152" s="75"/>
      <c r="DC152" s="75"/>
      <c r="DD152" s="75"/>
      <c r="DE152" s="75"/>
      <c r="DF152" s="75"/>
      <c r="DG152" s="75"/>
      <c r="DH152" s="75"/>
      <c r="DI152" s="75"/>
      <c r="DJ152" s="75"/>
      <c r="DK152" s="75"/>
      <c r="DL152" s="75"/>
      <c r="DM152" s="75"/>
      <c r="DN152" s="75"/>
      <c r="DO152" s="75"/>
      <c r="DP152" s="75"/>
      <c r="DQ152" s="75"/>
      <c r="DR152" s="75"/>
      <c r="DS152" s="75"/>
      <c r="DT152" s="75"/>
      <c r="DU152" s="75"/>
      <c r="DZ152" s="75"/>
      <c r="EA152" s="75"/>
      <c r="EB152" s="75"/>
      <c r="EC152" s="75"/>
      <c r="ED152" s="75"/>
      <c r="EE152" s="75"/>
      <c r="EF152" s="75"/>
      <c r="EG152" s="75"/>
      <c r="EH152" s="75"/>
      <c r="EI152" s="75"/>
      <c r="EJ152" s="75"/>
      <c r="EK152" s="75"/>
      <c r="EL152" s="75"/>
      <c r="EM152" s="75"/>
      <c r="EN152" s="75"/>
      <c r="EO152" s="75"/>
      <c r="EP152" s="75"/>
      <c r="EQ152" s="75"/>
      <c r="ER152" s="75"/>
      <c r="ES152" s="75"/>
      <c r="ET152" s="75"/>
      <c r="EU152" s="75"/>
      <c r="EV152" s="75"/>
      <c r="EW152" s="75"/>
      <c r="EX152" s="75"/>
      <c r="EY152" s="75"/>
      <c r="EZ152" s="75"/>
    </row>
    <row r="153" ht="12.75" spans="1:156">
      <c r="A153" s="6"/>
      <c r="B153" s="42"/>
      <c r="M153" s="20"/>
      <c r="O153" s="62"/>
      <c r="P153" s="62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  <c r="DI153" s="75"/>
      <c r="DJ153" s="75"/>
      <c r="DK153" s="75"/>
      <c r="DL153" s="75"/>
      <c r="DM153" s="75"/>
      <c r="DN153" s="75"/>
      <c r="DO153" s="75"/>
      <c r="DP153" s="75"/>
      <c r="DQ153" s="75"/>
      <c r="DR153" s="75"/>
      <c r="DS153" s="75"/>
      <c r="DT153" s="75"/>
      <c r="DU153" s="75"/>
      <c r="DZ153" s="75"/>
      <c r="EA153" s="75"/>
      <c r="EB153" s="75"/>
      <c r="EC153" s="75"/>
      <c r="ED153" s="75"/>
      <c r="EE153" s="75"/>
      <c r="EF153" s="75"/>
      <c r="EG153" s="75"/>
      <c r="EH153" s="75"/>
      <c r="EI153" s="75"/>
      <c r="EJ153" s="75"/>
      <c r="EK153" s="75"/>
      <c r="EL153" s="75"/>
      <c r="EM153" s="75"/>
      <c r="EN153" s="75"/>
      <c r="EO153" s="75"/>
      <c r="EP153" s="75"/>
      <c r="EQ153" s="75"/>
      <c r="ER153" s="75"/>
      <c r="ES153" s="75"/>
      <c r="ET153" s="75"/>
      <c r="EU153" s="75"/>
      <c r="EV153" s="75"/>
      <c r="EW153" s="75"/>
      <c r="EX153" s="75"/>
      <c r="EY153" s="75"/>
      <c r="EZ153" s="75"/>
    </row>
    <row r="154" ht="12.75" spans="1:156">
      <c r="A154" s="6"/>
      <c r="B154" s="42"/>
      <c r="M154" s="20"/>
      <c r="O154" s="62"/>
      <c r="P154" s="62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  <c r="DI154" s="75"/>
      <c r="DJ154" s="75"/>
      <c r="DK154" s="75"/>
      <c r="DL154" s="75"/>
      <c r="DM154" s="75"/>
      <c r="DN154" s="75"/>
      <c r="DO154" s="75"/>
      <c r="DP154" s="75"/>
      <c r="DQ154" s="75"/>
      <c r="DR154" s="75"/>
      <c r="DS154" s="75"/>
      <c r="DT154" s="75"/>
      <c r="DU154" s="75"/>
      <c r="DZ154" s="75"/>
      <c r="EA154" s="75"/>
      <c r="EB154" s="75"/>
      <c r="EC154" s="75"/>
      <c r="ED154" s="75"/>
      <c r="EE154" s="75"/>
      <c r="EF154" s="75"/>
      <c r="EG154" s="75"/>
      <c r="EH154" s="75"/>
      <c r="EI154" s="75"/>
      <c r="EJ154" s="75"/>
      <c r="EK154" s="75"/>
      <c r="EL154" s="75"/>
      <c r="EM154" s="75"/>
      <c r="EN154" s="75"/>
      <c r="EO154" s="75"/>
      <c r="EP154" s="75"/>
      <c r="EQ154" s="75"/>
      <c r="ER154" s="75"/>
      <c r="ES154" s="75"/>
      <c r="ET154" s="75"/>
      <c r="EU154" s="75"/>
      <c r="EV154" s="75"/>
      <c r="EW154" s="75"/>
      <c r="EX154" s="75"/>
      <c r="EY154" s="75"/>
      <c r="EZ154" s="75"/>
    </row>
    <row r="155" ht="12.75" spans="1:156">
      <c r="A155" s="6"/>
      <c r="B155" s="42"/>
      <c r="M155" s="20"/>
      <c r="O155" s="62"/>
      <c r="P155" s="62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  <c r="DI155" s="75"/>
      <c r="DJ155" s="75"/>
      <c r="DK155" s="75"/>
      <c r="DL155" s="75"/>
      <c r="DM155" s="75"/>
      <c r="DN155" s="75"/>
      <c r="DO155" s="75"/>
      <c r="DP155" s="75"/>
      <c r="DQ155" s="75"/>
      <c r="DR155" s="75"/>
      <c r="DS155" s="75"/>
      <c r="DT155" s="75"/>
      <c r="DU155" s="75"/>
      <c r="DZ155" s="75"/>
      <c r="EA155" s="75"/>
      <c r="EB155" s="75"/>
      <c r="EC155" s="75"/>
      <c r="ED155" s="75"/>
      <c r="EE155" s="75"/>
      <c r="EF155" s="75"/>
      <c r="EG155" s="75"/>
      <c r="EH155" s="75"/>
      <c r="EI155" s="75"/>
      <c r="EJ155" s="75"/>
      <c r="EK155" s="75"/>
      <c r="EL155" s="75"/>
      <c r="EM155" s="75"/>
      <c r="EN155" s="75"/>
      <c r="EO155" s="75"/>
      <c r="EP155" s="75"/>
      <c r="EQ155" s="75"/>
      <c r="ER155" s="75"/>
      <c r="ES155" s="75"/>
      <c r="ET155" s="75"/>
      <c r="EU155" s="75"/>
      <c r="EV155" s="75"/>
      <c r="EW155" s="75"/>
      <c r="EX155" s="75"/>
      <c r="EY155" s="75"/>
      <c r="EZ155" s="75"/>
    </row>
    <row r="156" ht="12.75" spans="1:156">
      <c r="A156" s="6"/>
      <c r="B156" s="42"/>
      <c r="M156" s="20"/>
      <c r="O156" s="62"/>
      <c r="P156" s="62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Z156" s="75"/>
      <c r="EA156" s="75"/>
      <c r="EB156" s="75"/>
      <c r="EC156" s="75"/>
      <c r="ED156" s="75"/>
      <c r="EE156" s="75"/>
      <c r="EF156" s="75"/>
      <c r="EG156" s="75"/>
      <c r="EH156" s="75"/>
      <c r="EI156" s="75"/>
      <c r="EJ156" s="75"/>
      <c r="EK156" s="75"/>
      <c r="EL156" s="75"/>
      <c r="EM156" s="75"/>
      <c r="EN156" s="75"/>
      <c r="EO156" s="75"/>
      <c r="EP156" s="75"/>
      <c r="EQ156" s="75"/>
      <c r="ER156" s="75"/>
      <c r="ES156" s="75"/>
      <c r="ET156" s="75"/>
      <c r="EU156" s="75"/>
      <c r="EV156" s="75"/>
      <c r="EW156" s="75"/>
      <c r="EX156" s="75"/>
      <c r="EY156" s="75"/>
      <c r="EZ156" s="75"/>
    </row>
    <row r="157" ht="12.75" spans="1:156">
      <c r="A157" s="6"/>
      <c r="B157" s="42"/>
      <c r="M157" s="20"/>
      <c r="O157" s="62"/>
      <c r="P157" s="62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  <c r="CC157" s="75"/>
      <c r="CD157" s="75"/>
      <c r="CE157" s="75"/>
      <c r="CF157" s="75"/>
      <c r="CG157" s="75"/>
      <c r="CH157" s="75"/>
      <c r="CI157" s="75"/>
      <c r="CJ157" s="75"/>
      <c r="CK157" s="75"/>
      <c r="CL157" s="75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s="75"/>
      <c r="CY157" s="75"/>
      <c r="CZ157" s="75"/>
      <c r="DA157" s="75"/>
      <c r="DB157" s="75"/>
      <c r="DC157" s="75"/>
      <c r="DD157" s="75"/>
      <c r="DE157" s="75"/>
      <c r="DF157" s="75"/>
      <c r="DG157" s="75"/>
      <c r="DH157" s="75"/>
      <c r="DI157" s="75"/>
      <c r="DJ157" s="75"/>
      <c r="DK157" s="75"/>
      <c r="DL157" s="75"/>
      <c r="DM157" s="75"/>
      <c r="DN157" s="75"/>
      <c r="DO157" s="75"/>
      <c r="DP157" s="75"/>
      <c r="DQ157" s="75"/>
      <c r="DR157" s="75"/>
      <c r="DS157" s="75"/>
      <c r="DT157" s="75"/>
      <c r="DU157" s="75"/>
      <c r="DZ157" s="75"/>
      <c r="EA157" s="75"/>
      <c r="EB157" s="75"/>
      <c r="EC157" s="75"/>
      <c r="ED157" s="75"/>
      <c r="EE157" s="75"/>
      <c r="EF157" s="75"/>
      <c r="EG157" s="75"/>
      <c r="EH157" s="75"/>
      <c r="EI157" s="75"/>
      <c r="EJ157" s="75"/>
      <c r="EK157" s="75"/>
      <c r="EL157" s="75"/>
      <c r="EM157" s="75"/>
      <c r="EN157" s="75"/>
      <c r="EO157" s="75"/>
      <c r="EP157" s="75"/>
      <c r="EQ157" s="75"/>
      <c r="ER157" s="75"/>
      <c r="ES157" s="75"/>
      <c r="ET157" s="75"/>
      <c r="EU157" s="75"/>
      <c r="EV157" s="75"/>
      <c r="EW157" s="75"/>
      <c r="EX157" s="75"/>
      <c r="EY157" s="75"/>
      <c r="EZ157" s="75"/>
    </row>
    <row r="158" ht="12.75" spans="1:156">
      <c r="A158" s="6"/>
      <c r="B158" s="42"/>
      <c r="M158" s="20"/>
      <c r="O158" s="62"/>
      <c r="P158" s="62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  <c r="DZ158" s="75"/>
      <c r="EA158" s="75"/>
      <c r="EB158" s="75"/>
      <c r="EC158" s="75"/>
      <c r="ED158" s="75"/>
      <c r="EE158" s="75"/>
      <c r="EF158" s="75"/>
      <c r="EG158" s="75"/>
      <c r="EH158" s="75"/>
      <c r="EI158" s="75"/>
      <c r="EJ158" s="75"/>
      <c r="EK158" s="75"/>
      <c r="EL158" s="75"/>
      <c r="EM158" s="75"/>
      <c r="EN158" s="75"/>
      <c r="EO158" s="75"/>
      <c r="EP158" s="75"/>
      <c r="EQ158" s="75"/>
      <c r="ER158" s="75"/>
      <c r="ES158" s="75"/>
      <c r="ET158" s="75"/>
      <c r="EU158" s="75"/>
      <c r="EV158" s="75"/>
      <c r="EW158" s="75"/>
      <c r="EX158" s="75"/>
      <c r="EY158" s="75"/>
      <c r="EZ158" s="75"/>
    </row>
    <row r="159" ht="12.75" spans="1:156">
      <c r="A159" s="6"/>
      <c r="B159" s="42"/>
      <c r="M159" s="20"/>
      <c r="O159" s="62"/>
      <c r="P159" s="62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75"/>
      <c r="EK159" s="75"/>
      <c r="EL159" s="75"/>
      <c r="EM159" s="75"/>
      <c r="EN159" s="75"/>
      <c r="EO159" s="75"/>
      <c r="EP159" s="75"/>
      <c r="EQ159" s="75"/>
      <c r="ER159" s="75"/>
      <c r="ES159" s="75"/>
      <c r="ET159" s="75"/>
      <c r="EU159" s="75"/>
      <c r="EV159" s="75"/>
      <c r="EW159" s="75"/>
      <c r="EX159" s="75"/>
      <c r="EY159" s="75"/>
      <c r="EZ159" s="75"/>
    </row>
    <row r="160" ht="12.75" spans="1:156">
      <c r="A160" s="6"/>
      <c r="B160" s="42"/>
      <c r="M160" s="20"/>
      <c r="O160" s="62"/>
      <c r="P160" s="62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  <c r="DI160" s="75"/>
      <c r="DJ160" s="75"/>
      <c r="DK160" s="75"/>
      <c r="DL160" s="75"/>
      <c r="DM160" s="75"/>
      <c r="DN160" s="75"/>
      <c r="DO160" s="75"/>
      <c r="DP160" s="75"/>
      <c r="DQ160" s="75"/>
      <c r="DR160" s="75"/>
      <c r="DS160" s="75"/>
      <c r="DT160" s="75"/>
      <c r="DU160" s="75"/>
      <c r="DZ160" s="75"/>
      <c r="EA160" s="75"/>
      <c r="EB160" s="75"/>
      <c r="EC160" s="75"/>
      <c r="ED160" s="75"/>
      <c r="EE160" s="75"/>
      <c r="EF160" s="75"/>
      <c r="EG160" s="75"/>
      <c r="EH160" s="75"/>
      <c r="EI160" s="75"/>
      <c r="EJ160" s="75"/>
      <c r="EK160" s="75"/>
      <c r="EL160" s="75"/>
      <c r="EM160" s="75"/>
      <c r="EN160" s="75"/>
      <c r="EO160" s="75"/>
      <c r="EP160" s="75"/>
      <c r="EQ160" s="75"/>
      <c r="ER160" s="75"/>
      <c r="ES160" s="75"/>
      <c r="ET160" s="75"/>
      <c r="EU160" s="75"/>
      <c r="EV160" s="75"/>
      <c r="EW160" s="75"/>
      <c r="EX160" s="75"/>
      <c r="EY160" s="75"/>
      <c r="EZ160" s="75"/>
    </row>
    <row r="161" ht="12.75" spans="1:156">
      <c r="A161" s="6"/>
      <c r="B161" s="42"/>
      <c r="M161" s="20"/>
      <c r="O161" s="62"/>
      <c r="P161" s="62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  <c r="DI161" s="75"/>
      <c r="DJ161" s="75"/>
      <c r="DK161" s="75"/>
      <c r="DL161" s="75"/>
      <c r="DM161" s="75"/>
      <c r="DN161" s="75"/>
      <c r="DO161" s="75"/>
      <c r="DP161" s="75"/>
      <c r="DQ161" s="75"/>
      <c r="DR161" s="75"/>
      <c r="DS161" s="75"/>
      <c r="DT161" s="75"/>
      <c r="DU161" s="75"/>
      <c r="DZ161" s="75"/>
      <c r="EA161" s="75"/>
      <c r="EB161" s="75"/>
      <c r="EC161" s="75"/>
      <c r="ED161" s="75"/>
      <c r="EE161" s="75"/>
      <c r="EF161" s="75"/>
      <c r="EG161" s="75"/>
      <c r="EH161" s="75"/>
      <c r="EI161" s="75"/>
      <c r="EJ161" s="75"/>
      <c r="EK161" s="75"/>
      <c r="EL161" s="75"/>
      <c r="EM161" s="75"/>
      <c r="EN161" s="75"/>
      <c r="EO161" s="75"/>
      <c r="EP161" s="75"/>
      <c r="EQ161" s="75"/>
      <c r="ER161" s="75"/>
      <c r="ES161" s="75"/>
      <c r="ET161" s="75"/>
      <c r="EU161" s="75"/>
      <c r="EV161" s="75"/>
      <c r="EW161" s="75"/>
      <c r="EX161" s="75"/>
      <c r="EY161" s="75"/>
      <c r="EZ161" s="75"/>
    </row>
    <row r="162" ht="12.75" spans="1:156">
      <c r="A162" s="6"/>
      <c r="B162" s="42"/>
      <c r="M162" s="20"/>
      <c r="O162" s="62"/>
      <c r="P162" s="62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  <c r="CC162" s="75"/>
      <c r="CD162" s="75"/>
      <c r="CE162" s="75"/>
      <c r="CF162" s="75"/>
      <c r="CG162" s="75"/>
      <c r="CH162" s="75"/>
      <c r="CI162" s="75"/>
      <c r="CJ162" s="75"/>
      <c r="CK162" s="75"/>
      <c r="CL162" s="75"/>
      <c r="CM162" s="75"/>
      <c r="CN162" s="75"/>
      <c r="CO162" s="75"/>
      <c r="CP162" s="75"/>
      <c r="CQ162" s="75"/>
      <c r="CR162" s="75"/>
      <c r="CS162" s="75"/>
      <c r="CT162" s="75"/>
      <c r="CU162" s="75"/>
      <c r="CV162" s="75"/>
      <c r="CW162" s="75"/>
      <c r="CX162" s="75"/>
      <c r="CY162" s="75"/>
      <c r="CZ162" s="75"/>
      <c r="DA162" s="75"/>
      <c r="DB162" s="75"/>
      <c r="DC162" s="75"/>
      <c r="DD162" s="75"/>
      <c r="DE162" s="75"/>
      <c r="DF162" s="75"/>
      <c r="DG162" s="75"/>
      <c r="DH162" s="75"/>
      <c r="DI162" s="75"/>
      <c r="DJ162" s="75"/>
      <c r="DK162" s="75"/>
      <c r="DL162" s="75"/>
      <c r="DM162" s="75"/>
      <c r="DN162" s="75"/>
      <c r="DO162" s="75"/>
      <c r="DP162" s="75"/>
      <c r="DQ162" s="75"/>
      <c r="DR162" s="75"/>
      <c r="DS162" s="75"/>
      <c r="DT162" s="75"/>
      <c r="DU162" s="75"/>
      <c r="DZ162" s="75"/>
      <c r="EA162" s="75"/>
      <c r="EB162" s="75"/>
      <c r="EC162" s="75"/>
      <c r="ED162" s="75"/>
      <c r="EE162" s="75"/>
      <c r="EF162" s="75"/>
      <c r="EG162" s="75"/>
      <c r="EH162" s="75"/>
      <c r="EI162" s="75"/>
      <c r="EJ162" s="75"/>
      <c r="EK162" s="75"/>
      <c r="EL162" s="75"/>
      <c r="EM162" s="75"/>
      <c r="EN162" s="75"/>
      <c r="EO162" s="75"/>
      <c r="EP162" s="75"/>
      <c r="EQ162" s="75"/>
      <c r="ER162" s="75"/>
      <c r="ES162" s="75"/>
      <c r="ET162" s="75"/>
      <c r="EU162" s="75"/>
      <c r="EV162" s="75"/>
      <c r="EW162" s="75"/>
      <c r="EX162" s="75"/>
      <c r="EY162" s="75"/>
      <c r="EZ162" s="75"/>
    </row>
    <row r="163" ht="12.75" spans="1:156">
      <c r="A163" s="6"/>
      <c r="B163" s="42"/>
      <c r="M163" s="20"/>
      <c r="O163" s="62"/>
      <c r="P163" s="62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  <c r="DI163" s="75"/>
      <c r="DJ163" s="75"/>
      <c r="DK163" s="75"/>
      <c r="DL163" s="75"/>
      <c r="DM163" s="75"/>
      <c r="DN163" s="75"/>
      <c r="DO163" s="75"/>
      <c r="DP163" s="75"/>
      <c r="DQ163" s="75"/>
      <c r="DR163" s="75"/>
      <c r="DS163" s="75"/>
      <c r="DT163" s="75"/>
      <c r="DU163" s="75"/>
      <c r="DZ163" s="75"/>
      <c r="EA163" s="75"/>
      <c r="EB163" s="75"/>
      <c r="EC163" s="75"/>
      <c r="ED163" s="75"/>
      <c r="EE163" s="75"/>
      <c r="EF163" s="75"/>
      <c r="EG163" s="75"/>
      <c r="EH163" s="75"/>
      <c r="EI163" s="75"/>
      <c r="EJ163" s="75"/>
      <c r="EK163" s="75"/>
      <c r="EL163" s="75"/>
      <c r="EM163" s="75"/>
      <c r="EN163" s="75"/>
      <c r="EO163" s="75"/>
      <c r="EP163" s="75"/>
      <c r="EQ163" s="75"/>
      <c r="ER163" s="75"/>
      <c r="ES163" s="75"/>
      <c r="ET163" s="75"/>
      <c r="EU163" s="75"/>
      <c r="EV163" s="75"/>
      <c r="EW163" s="75"/>
      <c r="EX163" s="75"/>
      <c r="EY163" s="75"/>
      <c r="EZ163" s="75"/>
    </row>
    <row r="164" ht="12.75" spans="1:156">
      <c r="A164" s="6"/>
      <c r="B164" s="42"/>
      <c r="M164" s="20"/>
      <c r="O164" s="62"/>
      <c r="P164" s="62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  <c r="DI164" s="75"/>
      <c r="DJ164" s="75"/>
      <c r="DK164" s="75"/>
      <c r="DL164" s="75"/>
      <c r="DM164" s="75"/>
      <c r="DN164" s="75"/>
      <c r="DO164" s="75"/>
      <c r="DP164" s="75"/>
      <c r="DQ164" s="75"/>
      <c r="DR164" s="75"/>
      <c r="DS164" s="75"/>
      <c r="DT164" s="75"/>
      <c r="DU164" s="75"/>
      <c r="DZ164" s="75"/>
      <c r="EA164" s="75"/>
      <c r="EB164" s="75"/>
      <c r="EC164" s="75"/>
      <c r="ED164" s="75"/>
      <c r="EE164" s="75"/>
      <c r="EF164" s="75"/>
      <c r="EG164" s="75"/>
      <c r="EH164" s="75"/>
      <c r="EI164" s="75"/>
      <c r="EJ164" s="75"/>
      <c r="EK164" s="75"/>
      <c r="EL164" s="75"/>
      <c r="EM164" s="75"/>
      <c r="EN164" s="75"/>
      <c r="EO164" s="75"/>
      <c r="EP164" s="75"/>
      <c r="EQ164" s="75"/>
      <c r="ER164" s="75"/>
      <c r="ES164" s="75"/>
      <c r="ET164" s="75"/>
      <c r="EU164" s="75"/>
      <c r="EV164" s="75"/>
      <c r="EW164" s="75"/>
      <c r="EX164" s="75"/>
      <c r="EY164" s="75"/>
      <c r="EZ164" s="75"/>
    </row>
    <row r="165" ht="12.75" spans="1:156">
      <c r="A165" s="6"/>
      <c r="B165" s="42"/>
      <c r="M165" s="20"/>
      <c r="O165" s="62"/>
      <c r="P165" s="62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  <c r="DI165" s="75"/>
      <c r="DJ165" s="75"/>
      <c r="DK165" s="75"/>
      <c r="DL165" s="75"/>
      <c r="DM165" s="75"/>
      <c r="DN165" s="75"/>
      <c r="DO165" s="75"/>
      <c r="DP165" s="75"/>
      <c r="DQ165" s="75"/>
      <c r="DR165" s="75"/>
      <c r="DS165" s="75"/>
      <c r="DT165" s="75"/>
      <c r="DU165" s="75"/>
      <c r="DZ165" s="75"/>
      <c r="EA165" s="75"/>
      <c r="EB165" s="75"/>
      <c r="EC165" s="75"/>
      <c r="ED165" s="75"/>
      <c r="EE165" s="75"/>
      <c r="EF165" s="75"/>
      <c r="EG165" s="75"/>
      <c r="EH165" s="75"/>
      <c r="EI165" s="75"/>
      <c r="EJ165" s="75"/>
      <c r="EK165" s="75"/>
      <c r="EL165" s="75"/>
      <c r="EM165" s="75"/>
      <c r="EN165" s="75"/>
      <c r="EO165" s="75"/>
      <c r="EP165" s="75"/>
      <c r="EQ165" s="75"/>
      <c r="ER165" s="75"/>
      <c r="ES165" s="75"/>
      <c r="ET165" s="75"/>
      <c r="EU165" s="75"/>
      <c r="EV165" s="75"/>
      <c r="EW165" s="75"/>
      <c r="EX165" s="75"/>
      <c r="EY165" s="75"/>
      <c r="EZ165" s="75"/>
    </row>
    <row r="166" ht="12.75" spans="1:156">
      <c r="A166" s="6"/>
      <c r="B166" s="42"/>
      <c r="M166" s="20"/>
      <c r="O166" s="62"/>
      <c r="P166" s="62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  <c r="DI166" s="75"/>
      <c r="DJ166" s="75"/>
      <c r="DK166" s="75"/>
      <c r="DL166" s="75"/>
      <c r="DM166" s="75"/>
      <c r="DN166" s="75"/>
      <c r="DO166" s="75"/>
      <c r="DP166" s="75"/>
      <c r="DQ166" s="75"/>
      <c r="DR166" s="75"/>
      <c r="DS166" s="75"/>
      <c r="DT166" s="75"/>
      <c r="DU166" s="75"/>
      <c r="DZ166" s="75"/>
      <c r="EA166" s="75"/>
      <c r="EB166" s="75"/>
      <c r="EC166" s="75"/>
      <c r="ED166" s="75"/>
      <c r="EE166" s="75"/>
      <c r="EF166" s="75"/>
      <c r="EG166" s="75"/>
      <c r="EH166" s="75"/>
      <c r="EI166" s="75"/>
      <c r="EJ166" s="75"/>
      <c r="EK166" s="75"/>
      <c r="EL166" s="75"/>
      <c r="EM166" s="75"/>
      <c r="EN166" s="75"/>
      <c r="EO166" s="75"/>
      <c r="EP166" s="75"/>
      <c r="EQ166" s="75"/>
      <c r="ER166" s="75"/>
      <c r="ES166" s="75"/>
      <c r="ET166" s="75"/>
      <c r="EU166" s="75"/>
      <c r="EV166" s="75"/>
      <c r="EW166" s="75"/>
      <c r="EX166" s="75"/>
      <c r="EY166" s="75"/>
      <c r="EZ166" s="75"/>
    </row>
    <row r="167" ht="12.75" spans="1:156">
      <c r="A167" s="6"/>
      <c r="B167" s="42"/>
      <c r="M167" s="20"/>
      <c r="O167" s="62"/>
      <c r="P167" s="62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  <c r="DI167" s="75"/>
      <c r="DJ167" s="75"/>
      <c r="DK167" s="75"/>
      <c r="DL167" s="75"/>
      <c r="DM167" s="75"/>
      <c r="DN167" s="75"/>
      <c r="DO167" s="75"/>
      <c r="DP167" s="75"/>
      <c r="DQ167" s="75"/>
      <c r="DR167" s="75"/>
      <c r="DS167" s="75"/>
      <c r="DT167" s="75"/>
      <c r="DU167" s="75"/>
      <c r="DZ167" s="75"/>
      <c r="EA167" s="75"/>
      <c r="EB167" s="75"/>
      <c r="EC167" s="75"/>
      <c r="ED167" s="75"/>
      <c r="EE167" s="75"/>
      <c r="EF167" s="75"/>
      <c r="EG167" s="75"/>
      <c r="EH167" s="75"/>
      <c r="EI167" s="75"/>
      <c r="EJ167" s="75"/>
      <c r="EK167" s="75"/>
      <c r="EL167" s="75"/>
      <c r="EM167" s="75"/>
      <c r="EN167" s="75"/>
      <c r="EO167" s="75"/>
      <c r="EP167" s="75"/>
      <c r="EQ167" s="75"/>
      <c r="ER167" s="75"/>
      <c r="ES167" s="75"/>
      <c r="ET167" s="75"/>
      <c r="EU167" s="75"/>
      <c r="EV167" s="75"/>
      <c r="EW167" s="75"/>
      <c r="EX167" s="75"/>
      <c r="EY167" s="75"/>
      <c r="EZ167" s="75"/>
    </row>
    <row r="168" ht="12.75" spans="1:156">
      <c r="A168" s="6"/>
      <c r="B168" s="42"/>
      <c r="M168" s="20"/>
      <c r="O168" s="62"/>
      <c r="P168" s="62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  <c r="DI168" s="75"/>
      <c r="DJ168" s="75"/>
      <c r="DK168" s="75"/>
      <c r="DL168" s="75"/>
      <c r="DM168" s="75"/>
      <c r="DN168" s="75"/>
      <c r="DO168" s="75"/>
      <c r="DP168" s="75"/>
      <c r="DQ168" s="75"/>
      <c r="DR168" s="75"/>
      <c r="DS168" s="75"/>
      <c r="DT168" s="75"/>
      <c r="DU168" s="75"/>
      <c r="DZ168" s="75"/>
      <c r="EA168" s="75"/>
      <c r="EB168" s="75"/>
      <c r="EC168" s="75"/>
      <c r="ED168" s="75"/>
      <c r="EE168" s="75"/>
      <c r="EF168" s="75"/>
      <c r="EG168" s="75"/>
      <c r="EH168" s="75"/>
      <c r="EI168" s="75"/>
      <c r="EJ168" s="75"/>
      <c r="EK168" s="75"/>
      <c r="EL168" s="75"/>
      <c r="EM168" s="75"/>
      <c r="EN168" s="75"/>
      <c r="EO168" s="75"/>
      <c r="EP168" s="75"/>
      <c r="EQ168" s="75"/>
      <c r="ER168" s="75"/>
      <c r="ES168" s="75"/>
      <c r="ET168" s="75"/>
      <c r="EU168" s="75"/>
      <c r="EV168" s="75"/>
      <c r="EW168" s="75"/>
      <c r="EX168" s="75"/>
      <c r="EY168" s="75"/>
      <c r="EZ168" s="75"/>
    </row>
    <row r="169" ht="12.75" spans="1:156">
      <c r="A169" s="6"/>
      <c r="B169" s="42"/>
      <c r="M169" s="20"/>
      <c r="O169" s="62"/>
      <c r="P169" s="62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  <c r="CC169" s="75"/>
      <c r="CD169" s="75"/>
      <c r="CE169" s="75"/>
      <c r="CF169" s="75"/>
      <c r="CG169" s="75"/>
      <c r="CH169" s="75"/>
      <c r="CI169" s="75"/>
      <c r="CJ169" s="75"/>
      <c r="CK169" s="75"/>
      <c r="CL169" s="75"/>
      <c r="CM169" s="75"/>
      <c r="CN169" s="75"/>
      <c r="CO169" s="75"/>
      <c r="CP169" s="75"/>
      <c r="CQ169" s="75"/>
      <c r="CR169" s="75"/>
      <c r="CS169" s="75"/>
      <c r="CT169" s="75"/>
      <c r="CU169" s="75"/>
      <c r="CV169" s="75"/>
      <c r="CW169" s="75"/>
      <c r="CX169" s="75"/>
      <c r="CY169" s="75"/>
      <c r="CZ169" s="75"/>
      <c r="DA169" s="75"/>
      <c r="DB169" s="75"/>
      <c r="DC169" s="75"/>
      <c r="DD169" s="75"/>
      <c r="DE169" s="75"/>
      <c r="DF169" s="75"/>
      <c r="DG169" s="75"/>
      <c r="DH169" s="75"/>
      <c r="DI169" s="75"/>
      <c r="DJ169" s="75"/>
      <c r="DK169" s="75"/>
      <c r="DL169" s="75"/>
      <c r="DM169" s="75"/>
      <c r="DN169" s="75"/>
      <c r="DO169" s="75"/>
      <c r="DP169" s="75"/>
      <c r="DQ169" s="75"/>
      <c r="DR169" s="75"/>
      <c r="DS169" s="75"/>
      <c r="DT169" s="75"/>
      <c r="DU169" s="75"/>
      <c r="DZ169" s="75"/>
      <c r="EA169" s="75"/>
      <c r="EB169" s="75"/>
      <c r="EC169" s="75"/>
      <c r="ED169" s="75"/>
      <c r="EE169" s="75"/>
      <c r="EF169" s="75"/>
      <c r="EG169" s="75"/>
      <c r="EH169" s="75"/>
      <c r="EI169" s="75"/>
      <c r="EJ169" s="75"/>
      <c r="EK169" s="75"/>
      <c r="EL169" s="75"/>
      <c r="EM169" s="75"/>
      <c r="EN169" s="75"/>
      <c r="EO169" s="75"/>
      <c r="EP169" s="75"/>
      <c r="EQ169" s="75"/>
      <c r="ER169" s="75"/>
      <c r="ES169" s="75"/>
      <c r="ET169" s="75"/>
      <c r="EU169" s="75"/>
      <c r="EV169" s="75"/>
      <c r="EW169" s="75"/>
      <c r="EX169" s="75"/>
      <c r="EY169" s="75"/>
      <c r="EZ169" s="75"/>
    </row>
    <row r="170" ht="12.75" spans="1:156">
      <c r="A170" s="6"/>
      <c r="B170" s="42"/>
      <c r="M170" s="20"/>
      <c r="O170" s="62"/>
      <c r="P170" s="62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  <c r="DI170" s="75"/>
      <c r="DJ170" s="75"/>
      <c r="DK170" s="75"/>
      <c r="DL170" s="75"/>
      <c r="DM170" s="75"/>
      <c r="DN170" s="75"/>
      <c r="DO170" s="75"/>
      <c r="DP170" s="75"/>
      <c r="DQ170" s="75"/>
      <c r="DR170" s="75"/>
      <c r="DS170" s="75"/>
      <c r="DT170" s="75"/>
      <c r="DU170" s="75"/>
      <c r="DZ170" s="75"/>
      <c r="EA170" s="75"/>
      <c r="EB170" s="75"/>
      <c r="EC170" s="75"/>
      <c r="ED170" s="75"/>
      <c r="EE170" s="75"/>
      <c r="EF170" s="75"/>
      <c r="EG170" s="75"/>
      <c r="EH170" s="75"/>
      <c r="EI170" s="75"/>
      <c r="EJ170" s="75"/>
      <c r="EK170" s="75"/>
      <c r="EL170" s="75"/>
      <c r="EM170" s="75"/>
      <c r="EN170" s="75"/>
      <c r="EO170" s="75"/>
      <c r="EP170" s="75"/>
      <c r="EQ170" s="75"/>
      <c r="ER170" s="75"/>
      <c r="ES170" s="75"/>
      <c r="ET170" s="75"/>
      <c r="EU170" s="75"/>
      <c r="EV170" s="75"/>
      <c r="EW170" s="75"/>
      <c r="EX170" s="75"/>
      <c r="EY170" s="75"/>
      <c r="EZ170" s="75"/>
    </row>
    <row r="171" ht="12.75" spans="1:156">
      <c r="A171" s="6"/>
      <c r="B171" s="42"/>
      <c r="M171" s="20"/>
      <c r="O171" s="62"/>
      <c r="P171" s="62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  <c r="DI171" s="75"/>
      <c r="DJ171" s="75"/>
      <c r="DK171" s="75"/>
      <c r="DL171" s="75"/>
      <c r="DM171" s="75"/>
      <c r="DN171" s="75"/>
      <c r="DO171" s="75"/>
      <c r="DP171" s="75"/>
      <c r="DQ171" s="75"/>
      <c r="DR171" s="75"/>
      <c r="DS171" s="75"/>
      <c r="DT171" s="75"/>
      <c r="DU171" s="75"/>
      <c r="DZ171" s="75"/>
      <c r="EA171" s="75"/>
      <c r="EB171" s="75"/>
      <c r="EC171" s="75"/>
      <c r="ED171" s="75"/>
      <c r="EE171" s="75"/>
      <c r="EF171" s="75"/>
      <c r="EG171" s="75"/>
      <c r="EH171" s="75"/>
      <c r="EI171" s="75"/>
      <c r="EJ171" s="75"/>
      <c r="EK171" s="75"/>
      <c r="EL171" s="75"/>
      <c r="EM171" s="75"/>
      <c r="EN171" s="75"/>
      <c r="EO171" s="75"/>
      <c r="EP171" s="75"/>
      <c r="EQ171" s="75"/>
      <c r="ER171" s="75"/>
      <c r="ES171" s="75"/>
      <c r="ET171" s="75"/>
      <c r="EU171" s="75"/>
      <c r="EV171" s="75"/>
      <c r="EW171" s="75"/>
      <c r="EX171" s="75"/>
      <c r="EY171" s="75"/>
      <c r="EZ171" s="75"/>
    </row>
    <row r="172" ht="12.75" spans="1:156">
      <c r="A172" s="6"/>
      <c r="B172" s="42"/>
      <c r="M172" s="20"/>
      <c r="O172" s="62"/>
      <c r="P172" s="62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  <c r="CC172" s="75"/>
      <c r="CD172" s="75"/>
      <c r="CE172" s="75"/>
      <c r="CF172" s="75"/>
      <c r="CG172" s="75"/>
      <c r="CH172" s="75"/>
      <c r="CI172" s="75"/>
      <c r="CJ172" s="75"/>
      <c r="CK172" s="75"/>
      <c r="CL172" s="75"/>
      <c r="CM172" s="75"/>
      <c r="CN172" s="75"/>
      <c r="CO172" s="75"/>
      <c r="CP172" s="75"/>
      <c r="CQ172" s="75"/>
      <c r="CR172" s="75"/>
      <c r="CS172" s="75"/>
      <c r="CT172" s="75"/>
      <c r="CU172" s="75"/>
      <c r="CV172" s="75"/>
      <c r="CW172" s="75"/>
      <c r="CX172" s="75"/>
      <c r="CY172" s="75"/>
      <c r="CZ172" s="75"/>
      <c r="DA172" s="75"/>
      <c r="DB172" s="75"/>
      <c r="DC172" s="75"/>
      <c r="DD172" s="75"/>
      <c r="DE172" s="75"/>
      <c r="DF172" s="75"/>
      <c r="DG172" s="75"/>
      <c r="DH172" s="75"/>
      <c r="DI172" s="75"/>
      <c r="DJ172" s="75"/>
      <c r="DK172" s="75"/>
      <c r="DL172" s="75"/>
      <c r="DM172" s="75"/>
      <c r="DN172" s="75"/>
      <c r="DO172" s="75"/>
      <c r="DP172" s="75"/>
      <c r="DQ172" s="75"/>
      <c r="DR172" s="75"/>
      <c r="DS172" s="75"/>
      <c r="DT172" s="75"/>
      <c r="DU172" s="75"/>
      <c r="DZ172" s="75"/>
      <c r="EA172" s="75"/>
      <c r="EB172" s="75"/>
      <c r="EC172" s="75"/>
      <c r="ED172" s="75"/>
      <c r="EE172" s="75"/>
      <c r="EF172" s="75"/>
      <c r="EG172" s="75"/>
      <c r="EH172" s="75"/>
      <c r="EI172" s="75"/>
      <c r="EJ172" s="75"/>
      <c r="EK172" s="75"/>
      <c r="EL172" s="75"/>
      <c r="EM172" s="75"/>
      <c r="EN172" s="75"/>
      <c r="EO172" s="75"/>
      <c r="EP172" s="75"/>
      <c r="EQ172" s="75"/>
      <c r="ER172" s="75"/>
      <c r="ES172" s="75"/>
      <c r="ET172" s="75"/>
      <c r="EU172" s="75"/>
      <c r="EV172" s="75"/>
      <c r="EW172" s="75"/>
      <c r="EX172" s="75"/>
      <c r="EY172" s="75"/>
      <c r="EZ172" s="75"/>
    </row>
    <row r="173" ht="12.75" spans="1:156">
      <c r="A173" s="6"/>
      <c r="B173" s="42"/>
      <c r="M173" s="20"/>
      <c r="O173" s="62"/>
      <c r="P173" s="62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Z173" s="75"/>
      <c r="EA173" s="75"/>
      <c r="EB173" s="75"/>
      <c r="EC173" s="75"/>
      <c r="ED173" s="75"/>
      <c r="EE173" s="75"/>
      <c r="EF173" s="75"/>
      <c r="EG173" s="75"/>
      <c r="EH173" s="75"/>
      <c r="EI173" s="75"/>
      <c r="EJ173" s="75"/>
      <c r="EK173" s="75"/>
      <c r="EL173" s="75"/>
      <c r="EM173" s="75"/>
      <c r="EN173" s="75"/>
      <c r="EO173" s="75"/>
      <c r="EP173" s="75"/>
      <c r="EQ173" s="75"/>
      <c r="ER173" s="75"/>
      <c r="ES173" s="75"/>
      <c r="ET173" s="75"/>
      <c r="EU173" s="75"/>
      <c r="EV173" s="75"/>
      <c r="EW173" s="75"/>
      <c r="EX173" s="75"/>
      <c r="EY173" s="75"/>
      <c r="EZ173" s="75"/>
    </row>
    <row r="174" ht="12.75" spans="1:156">
      <c r="A174" s="6"/>
      <c r="B174" s="42"/>
      <c r="M174" s="20"/>
      <c r="O174" s="62"/>
      <c r="P174" s="62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  <c r="DZ174" s="75"/>
      <c r="EA174" s="75"/>
      <c r="EB174" s="75"/>
      <c r="EC174" s="75"/>
      <c r="ED174" s="75"/>
      <c r="EE174" s="75"/>
      <c r="EF174" s="75"/>
      <c r="EG174" s="75"/>
      <c r="EH174" s="75"/>
      <c r="EI174" s="75"/>
      <c r="EJ174" s="75"/>
      <c r="EK174" s="75"/>
      <c r="EL174" s="75"/>
      <c r="EM174" s="75"/>
      <c r="EN174" s="75"/>
      <c r="EO174" s="75"/>
      <c r="EP174" s="75"/>
      <c r="EQ174" s="75"/>
      <c r="ER174" s="75"/>
      <c r="ES174" s="75"/>
      <c r="ET174" s="75"/>
      <c r="EU174" s="75"/>
      <c r="EV174" s="75"/>
      <c r="EW174" s="75"/>
      <c r="EX174" s="75"/>
      <c r="EY174" s="75"/>
      <c r="EZ174" s="75"/>
    </row>
    <row r="175" ht="12.75" spans="1:156">
      <c r="A175" s="6"/>
      <c r="B175" s="42"/>
      <c r="M175" s="20"/>
      <c r="O175" s="62"/>
      <c r="P175" s="62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  <c r="DZ175" s="75"/>
      <c r="EA175" s="75"/>
      <c r="EB175" s="75"/>
      <c r="EC175" s="75"/>
      <c r="ED175" s="75"/>
      <c r="EE175" s="75"/>
      <c r="EF175" s="75"/>
      <c r="EG175" s="75"/>
      <c r="EH175" s="75"/>
      <c r="EI175" s="75"/>
      <c r="EJ175" s="75"/>
      <c r="EK175" s="75"/>
      <c r="EL175" s="75"/>
      <c r="EM175" s="75"/>
      <c r="EN175" s="75"/>
      <c r="EO175" s="75"/>
      <c r="EP175" s="75"/>
      <c r="EQ175" s="75"/>
      <c r="ER175" s="75"/>
      <c r="ES175" s="75"/>
      <c r="ET175" s="75"/>
      <c r="EU175" s="75"/>
      <c r="EV175" s="75"/>
      <c r="EW175" s="75"/>
      <c r="EX175" s="75"/>
      <c r="EY175" s="75"/>
      <c r="EZ175" s="75"/>
    </row>
    <row r="176" ht="12.75" spans="1:156">
      <c r="A176" s="6"/>
      <c r="B176" s="42"/>
      <c r="M176" s="20"/>
      <c r="O176" s="62"/>
      <c r="P176" s="62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  <c r="DI176" s="75"/>
      <c r="DJ176" s="75"/>
      <c r="DK176" s="75"/>
      <c r="DL176" s="75"/>
      <c r="DM176" s="75"/>
      <c r="DN176" s="75"/>
      <c r="DO176" s="75"/>
      <c r="DP176" s="75"/>
      <c r="DQ176" s="75"/>
      <c r="DR176" s="75"/>
      <c r="DS176" s="75"/>
      <c r="DT176" s="75"/>
      <c r="DU176" s="75"/>
      <c r="DZ176" s="75"/>
      <c r="EA176" s="75"/>
      <c r="EB176" s="75"/>
      <c r="EC176" s="75"/>
      <c r="ED176" s="75"/>
      <c r="EE176" s="75"/>
      <c r="EF176" s="75"/>
      <c r="EG176" s="75"/>
      <c r="EH176" s="75"/>
      <c r="EI176" s="75"/>
      <c r="EJ176" s="75"/>
      <c r="EK176" s="75"/>
      <c r="EL176" s="75"/>
      <c r="EM176" s="75"/>
      <c r="EN176" s="75"/>
      <c r="EO176" s="75"/>
      <c r="EP176" s="75"/>
      <c r="EQ176" s="75"/>
      <c r="ER176" s="75"/>
      <c r="ES176" s="75"/>
      <c r="ET176" s="75"/>
      <c r="EU176" s="75"/>
      <c r="EV176" s="75"/>
      <c r="EW176" s="75"/>
      <c r="EX176" s="75"/>
      <c r="EY176" s="75"/>
      <c r="EZ176" s="75"/>
    </row>
    <row r="177" ht="12.75" spans="1:156">
      <c r="A177" s="6"/>
      <c r="B177" s="42"/>
      <c r="M177" s="20"/>
      <c r="O177" s="62"/>
      <c r="P177" s="62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  <c r="DI177" s="75"/>
      <c r="DJ177" s="75"/>
      <c r="DK177" s="75"/>
      <c r="DL177" s="75"/>
      <c r="DM177" s="75"/>
      <c r="DN177" s="75"/>
      <c r="DO177" s="75"/>
      <c r="DP177" s="75"/>
      <c r="DQ177" s="75"/>
      <c r="DR177" s="75"/>
      <c r="DS177" s="75"/>
      <c r="DT177" s="75"/>
      <c r="DU177" s="75"/>
      <c r="DZ177" s="75"/>
      <c r="EA177" s="75"/>
      <c r="EB177" s="75"/>
      <c r="EC177" s="75"/>
      <c r="ED177" s="75"/>
      <c r="EE177" s="75"/>
      <c r="EF177" s="75"/>
      <c r="EG177" s="75"/>
      <c r="EH177" s="75"/>
      <c r="EI177" s="75"/>
      <c r="EJ177" s="75"/>
      <c r="EK177" s="75"/>
      <c r="EL177" s="75"/>
      <c r="EM177" s="75"/>
      <c r="EN177" s="75"/>
      <c r="EO177" s="75"/>
      <c r="EP177" s="75"/>
      <c r="EQ177" s="75"/>
      <c r="ER177" s="75"/>
      <c r="ES177" s="75"/>
      <c r="ET177" s="75"/>
      <c r="EU177" s="75"/>
      <c r="EV177" s="75"/>
      <c r="EW177" s="75"/>
      <c r="EX177" s="75"/>
      <c r="EY177" s="75"/>
      <c r="EZ177" s="75"/>
    </row>
    <row r="178" ht="12.75" spans="1:156">
      <c r="A178" s="6"/>
      <c r="B178" s="42"/>
      <c r="M178" s="20"/>
      <c r="O178" s="62"/>
      <c r="P178" s="62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  <c r="DI178" s="75"/>
      <c r="DJ178" s="75"/>
      <c r="DK178" s="75"/>
      <c r="DL178" s="75"/>
      <c r="DM178" s="75"/>
      <c r="DN178" s="75"/>
      <c r="DO178" s="75"/>
      <c r="DP178" s="75"/>
      <c r="DQ178" s="75"/>
      <c r="DR178" s="75"/>
      <c r="DS178" s="75"/>
      <c r="DT178" s="75"/>
      <c r="DU178" s="75"/>
      <c r="DZ178" s="75"/>
      <c r="EA178" s="75"/>
      <c r="EB178" s="75"/>
      <c r="EC178" s="75"/>
      <c r="ED178" s="75"/>
      <c r="EE178" s="75"/>
      <c r="EF178" s="75"/>
      <c r="EG178" s="75"/>
      <c r="EH178" s="75"/>
      <c r="EI178" s="75"/>
      <c r="EJ178" s="75"/>
      <c r="EK178" s="75"/>
      <c r="EL178" s="75"/>
      <c r="EM178" s="75"/>
      <c r="EN178" s="75"/>
      <c r="EO178" s="75"/>
      <c r="EP178" s="75"/>
      <c r="EQ178" s="75"/>
      <c r="ER178" s="75"/>
      <c r="ES178" s="75"/>
      <c r="ET178" s="75"/>
      <c r="EU178" s="75"/>
      <c r="EV178" s="75"/>
      <c r="EW178" s="75"/>
      <c r="EX178" s="75"/>
      <c r="EY178" s="75"/>
      <c r="EZ178" s="75"/>
    </row>
    <row r="179" ht="12.75" spans="1:156">
      <c r="A179" s="6"/>
      <c r="B179" s="42"/>
      <c r="M179" s="20"/>
      <c r="O179" s="62"/>
      <c r="P179" s="62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  <c r="CC179" s="75"/>
      <c r="CD179" s="75"/>
      <c r="CE179" s="75"/>
      <c r="CF179" s="75"/>
      <c r="CG179" s="75"/>
      <c r="CH179" s="75"/>
      <c r="CI179" s="75"/>
      <c r="CJ179" s="75"/>
      <c r="CK179" s="75"/>
      <c r="CL179" s="75"/>
      <c r="CM179" s="75"/>
      <c r="CN179" s="75"/>
      <c r="CO179" s="75"/>
      <c r="CP179" s="75"/>
      <c r="CQ179" s="75"/>
      <c r="CR179" s="75"/>
      <c r="CS179" s="75"/>
      <c r="CT179" s="75"/>
      <c r="CU179" s="75"/>
      <c r="CV179" s="75"/>
      <c r="CW179" s="75"/>
      <c r="CX179" s="75"/>
      <c r="CY179" s="75"/>
      <c r="CZ179" s="75"/>
      <c r="DA179" s="75"/>
      <c r="DB179" s="75"/>
      <c r="DC179" s="75"/>
      <c r="DD179" s="75"/>
      <c r="DE179" s="75"/>
      <c r="DF179" s="75"/>
      <c r="DG179" s="75"/>
      <c r="DH179" s="75"/>
      <c r="DI179" s="75"/>
      <c r="DJ179" s="75"/>
      <c r="DK179" s="75"/>
      <c r="DL179" s="75"/>
      <c r="DM179" s="75"/>
      <c r="DN179" s="75"/>
      <c r="DO179" s="75"/>
      <c r="DP179" s="75"/>
      <c r="DQ179" s="75"/>
      <c r="DR179" s="75"/>
      <c r="DS179" s="75"/>
      <c r="DT179" s="75"/>
      <c r="DU179" s="75"/>
      <c r="DZ179" s="75"/>
      <c r="EA179" s="75"/>
      <c r="EB179" s="75"/>
      <c r="EC179" s="75"/>
      <c r="ED179" s="75"/>
      <c r="EE179" s="75"/>
      <c r="EF179" s="75"/>
      <c r="EG179" s="75"/>
      <c r="EH179" s="75"/>
      <c r="EI179" s="75"/>
      <c r="EJ179" s="75"/>
      <c r="EK179" s="75"/>
      <c r="EL179" s="75"/>
      <c r="EM179" s="75"/>
      <c r="EN179" s="75"/>
      <c r="EO179" s="75"/>
      <c r="EP179" s="75"/>
      <c r="EQ179" s="75"/>
      <c r="ER179" s="75"/>
      <c r="ES179" s="75"/>
      <c r="ET179" s="75"/>
      <c r="EU179" s="75"/>
      <c r="EV179" s="75"/>
      <c r="EW179" s="75"/>
      <c r="EX179" s="75"/>
      <c r="EY179" s="75"/>
      <c r="EZ179" s="75"/>
    </row>
    <row r="180" ht="12.75" spans="1:156">
      <c r="A180" s="6"/>
      <c r="B180" s="42"/>
      <c r="M180" s="20"/>
      <c r="O180" s="62"/>
      <c r="P180" s="62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  <c r="DI180" s="75"/>
      <c r="DJ180" s="75"/>
      <c r="DK180" s="75"/>
      <c r="DL180" s="75"/>
      <c r="DM180" s="75"/>
      <c r="DN180" s="75"/>
      <c r="DO180" s="75"/>
      <c r="DP180" s="75"/>
      <c r="DQ180" s="75"/>
      <c r="DR180" s="75"/>
      <c r="DS180" s="75"/>
      <c r="DT180" s="75"/>
      <c r="DU180" s="75"/>
      <c r="DZ180" s="75"/>
      <c r="EA180" s="75"/>
      <c r="EB180" s="75"/>
      <c r="EC180" s="75"/>
      <c r="ED180" s="75"/>
      <c r="EE180" s="75"/>
      <c r="EF180" s="75"/>
      <c r="EG180" s="75"/>
      <c r="EH180" s="75"/>
      <c r="EI180" s="75"/>
      <c r="EJ180" s="75"/>
      <c r="EK180" s="75"/>
      <c r="EL180" s="75"/>
      <c r="EM180" s="75"/>
      <c r="EN180" s="75"/>
      <c r="EO180" s="75"/>
      <c r="EP180" s="75"/>
      <c r="EQ180" s="75"/>
      <c r="ER180" s="75"/>
      <c r="ES180" s="75"/>
      <c r="ET180" s="75"/>
      <c r="EU180" s="75"/>
      <c r="EV180" s="75"/>
      <c r="EW180" s="75"/>
      <c r="EX180" s="75"/>
      <c r="EY180" s="75"/>
      <c r="EZ180" s="75"/>
    </row>
    <row r="181" ht="12.75" spans="1:156">
      <c r="A181" s="6"/>
      <c r="B181" s="42"/>
      <c r="M181" s="20"/>
      <c r="O181" s="62"/>
      <c r="P181" s="62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  <c r="CC181" s="75"/>
      <c r="CD181" s="75"/>
      <c r="CE181" s="75"/>
      <c r="CF181" s="75"/>
      <c r="CG181" s="75"/>
      <c r="CH181" s="75"/>
      <c r="CI181" s="75"/>
      <c r="CJ181" s="75"/>
      <c r="CK181" s="75"/>
      <c r="CL181" s="75"/>
      <c r="CM181" s="75"/>
      <c r="CN181" s="75"/>
      <c r="CO181" s="75"/>
      <c r="CP181" s="75"/>
      <c r="CQ181" s="75"/>
      <c r="CR181" s="75"/>
      <c r="CS181" s="75"/>
      <c r="CT181" s="75"/>
      <c r="CU181" s="75"/>
      <c r="CV181" s="75"/>
      <c r="CW181" s="75"/>
      <c r="CX181" s="75"/>
      <c r="CY181" s="75"/>
      <c r="CZ181" s="75"/>
      <c r="DA181" s="75"/>
      <c r="DB181" s="75"/>
      <c r="DC181" s="75"/>
      <c r="DD181" s="75"/>
      <c r="DE181" s="75"/>
      <c r="DF181" s="75"/>
      <c r="DG181" s="75"/>
      <c r="DH181" s="75"/>
      <c r="DI181" s="75"/>
      <c r="DJ181" s="75"/>
      <c r="DK181" s="75"/>
      <c r="DL181" s="75"/>
      <c r="DM181" s="75"/>
      <c r="DN181" s="75"/>
      <c r="DO181" s="75"/>
      <c r="DP181" s="75"/>
      <c r="DQ181" s="75"/>
      <c r="DR181" s="75"/>
      <c r="DS181" s="75"/>
      <c r="DT181" s="75"/>
      <c r="DU181" s="75"/>
      <c r="DZ181" s="75"/>
      <c r="EA181" s="75"/>
      <c r="EB181" s="75"/>
      <c r="EC181" s="75"/>
      <c r="ED181" s="75"/>
      <c r="EE181" s="75"/>
      <c r="EF181" s="75"/>
      <c r="EG181" s="75"/>
      <c r="EH181" s="75"/>
      <c r="EI181" s="75"/>
      <c r="EJ181" s="75"/>
      <c r="EK181" s="75"/>
      <c r="EL181" s="75"/>
      <c r="EM181" s="75"/>
      <c r="EN181" s="75"/>
      <c r="EO181" s="75"/>
      <c r="EP181" s="75"/>
      <c r="EQ181" s="75"/>
      <c r="ER181" s="75"/>
      <c r="ES181" s="75"/>
      <c r="ET181" s="75"/>
      <c r="EU181" s="75"/>
      <c r="EV181" s="75"/>
      <c r="EW181" s="75"/>
      <c r="EX181" s="75"/>
      <c r="EY181" s="75"/>
      <c r="EZ181" s="75"/>
    </row>
    <row r="182" ht="12.75" spans="1:156">
      <c r="A182" s="6"/>
      <c r="B182" s="42"/>
      <c r="M182" s="20"/>
      <c r="O182" s="62"/>
      <c r="P182" s="62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  <c r="DZ182" s="75"/>
      <c r="EA182" s="75"/>
      <c r="EB182" s="75"/>
      <c r="EC182" s="75"/>
      <c r="ED182" s="75"/>
      <c r="EE182" s="75"/>
      <c r="EF182" s="75"/>
      <c r="EG182" s="75"/>
      <c r="EH182" s="75"/>
      <c r="EI182" s="75"/>
      <c r="EJ182" s="75"/>
      <c r="EK182" s="75"/>
      <c r="EL182" s="75"/>
      <c r="EM182" s="75"/>
      <c r="EN182" s="75"/>
      <c r="EO182" s="75"/>
      <c r="EP182" s="75"/>
      <c r="EQ182" s="75"/>
      <c r="ER182" s="75"/>
      <c r="ES182" s="75"/>
      <c r="ET182" s="75"/>
      <c r="EU182" s="75"/>
      <c r="EV182" s="75"/>
      <c r="EW182" s="75"/>
      <c r="EX182" s="75"/>
      <c r="EY182" s="75"/>
      <c r="EZ182" s="75"/>
    </row>
    <row r="183" ht="12.75" spans="1:156">
      <c r="A183" s="6"/>
      <c r="B183" s="42"/>
      <c r="M183" s="20"/>
      <c r="O183" s="62"/>
      <c r="P183" s="62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  <c r="DI183" s="75"/>
      <c r="DJ183" s="75"/>
      <c r="DK183" s="75"/>
      <c r="DL183" s="75"/>
      <c r="DM183" s="75"/>
      <c r="DN183" s="75"/>
      <c r="DO183" s="75"/>
      <c r="DP183" s="75"/>
      <c r="DQ183" s="75"/>
      <c r="DR183" s="75"/>
      <c r="DS183" s="75"/>
      <c r="DT183" s="75"/>
      <c r="DU183" s="75"/>
      <c r="DZ183" s="75"/>
      <c r="EA183" s="75"/>
      <c r="EB183" s="75"/>
      <c r="EC183" s="75"/>
      <c r="ED183" s="75"/>
      <c r="EE183" s="75"/>
      <c r="EF183" s="75"/>
      <c r="EG183" s="75"/>
      <c r="EH183" s="75"/>
      <c r="EI183" s="75"/>
      <c r="EJ183" s="75"/>
      <c r="EK183" s="75"/>
      <c r="EL183" s="75"/>
      <c r="EM183" s="75"/>
      <c r="EN183" s="75"/>
      <c r="EO183" s="75"/>
      <c r="EP183" s="75"/>
      <c r="EQ183" s="75"/>
      <c r="ER183" s="75"/>
      <c r="ES183" s="75"/>
      <c r="ET183" s="75"/>
      <c r="EU183" s="75"/>
      <c r="EV183" s="75"/>
      <c r="EW183" s="75"/>
      <c r="EX183" s="75"/>
      <c r="EY183" s="75"/>
      <c r="EZ183" s="75"/>
    </row>
    <row r="184" ht="12.75" spans="1:156">
      <c r="A184" s="6"/>
      <c r="B184" s="42"/>
      <c r="M184" s="20"/>
      <c r="O184" s="62"/>
      <c r="P184" s="62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  <c r="DI184" s="75"/>
      <c r="DJ184" s="75"/>
      <c r="DK184" s="75"/>
      <c r="DL184" s="75"/>
      <c r="DM184" s="75"/>
      <c r="DN184" s="75"/>
      <c r="DO184" s="75"/>
      <c r="DP184" s="75"/>
      <c r="DQ184" s="75"/>
      <c r="DR184" s="75"/>
      <c r="DS184" s="75"/>
      <c r="DT184" s="75"/>
      <c r="DU184" s="75"/>
      <c r="DZ184" s="75"/>
      <c r="EA184" s="75"/>
      <c r="EB184" s="75"/>
      <c r="EC184" s="75"/>
      <c r="ED184" s="75"/>
      <c r="EE184" s="75"/>
      <c r="EF184" s="75"/>
      <c r="EG184" s="75"/>
      <c r="EH184" s="75"/>
      <c r="EI184" s="75"/>
      <c r="EJ184" s="75"/>
      <c r="EK184" s="75"/>
      <c r="EL184" s="75"/>
      <c r="EM184" s="75"/>
      <c r="EN184" s="75"/>
      <c r="EO184" s="75"/>
      <c r="EP184" s="75"/>
      <c r="EQ184" s="75"/>
      <c r="ER184" s="75"/>
      <c r="ES184" s="75"/>
      <c r="ET184" s="75"/>
      <c r="EU184" s="75"/>
      <c r="EV184" s="75"/>
      <c r="EW184" s="75"/>
      <c r="EX184" s="75"/>
      <c r="EY184" s="75"/>
      <c r="EZ184" s="75"/>
    </row>
    <row r="185" ht="12.75" spans="1:156">
      <c r="A185" s="6"/>
      <c r="B185" s="42"/>
      <c r="M185" s="20"/>
      <c r="O185" s="62"/>
      <c r="P185" s="62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  <c r="DI185" s="75"/>
      <c r="DJ185" s="75"/>
      <c r="DK185" s="75"/>
      <c r="DL185" s="75"/>
      <c r="DM185" s="75"/>
      <c r="DN185" s="75"/>
      <c r="DO185" s="75"/>
      <c r="DP185" s="75"/>
      <c r="DQ185" s="75"/>
      <c r="DR185" s="75"/>
      <c r="DS185" s="75"/>
      <c r="DT185" s="75"/>
      <c r="DU185" s="75"/>
      <c r="DZ185" s="75"/>
      <c r="EA185" s="75"/>
      <c r="EB185" s="75"/>
      <c r="EC185" s="75"/>
      <c r="ED185" s="75"/>
      <c r="EE185" s="75"/>
      <c r="EF185" s="75"/>
      <c r="EG185" s="75"/>
      <c r="EH185" s="75"/>
      <c r="EI185" s="75"/>
      <c r="EJ185" s="75"/>
      <c r="EK185" s="75"/>
      <c r="EL185" s="75"/>
      <c r="EM185" s="75"/>
      <c r="EN185" s="75"/>
      <c r="EO185" s="75"/>
      <c r="EP185" s="75"/>
      <c r="EQ185" s="75"/>
      <c r="ER185" s="75"/>
      <c r="ES185" s="75"/>
      <c r="ET185" s="75"/>
      <c r="EU185" s="75"/>
      <c r="EV185" s="75"/>
      <c r="EW185" s="75"/>
      <c r="EX185" s="75"/>
      <c r="EY185" s="75"/>
      <c r="EZ185" s="75"/>
    </row>
    <row r="186" ht="12.75" spans="1:156">
      <c r="A186" s="6"/>
      <c r="B186" s="42"/>
      <c r="M186" s="20"/>
      <c r="O186" s="62"/>
      <c r="P186" s="62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  <c r="CC186" s="75"/>
      <c r="CD186" s="75"/>
      <c r="CE186" s="75"/>
      <c r="CF186" s="75"/>
      <c r="CG186" s="75"/>
      <c r="CH186" s="75"/>
      <c r="CI186" s="75"/>
      <c r="CJ186" s="75"/>
      <c r="CK186" s="75"/>
      <c r="CL186" s="75"/>
      <c r="CM186" s="75"/>
      <c r="CN186" s="75"/>
      <c r="CO186" s="75"/>
      <c r="CP186" s="75"/>
      <c r="CQ186" s="75"/>
      <c r="CR186" s="75"/>
      <c r="CS186" s="75"/>
      <c r="CT186" s="75"/>
      <c r="CU186" s="75"/>
      <c r="CV186" s="75"/>
      <c r="CW186" s="75"/>
      <c r="CX186" s="75"/>
      <c r="CY186" s="75"/>
      <c r="CZ186" s="75"/>
      <c r="DA186" s="75"/>
      <c r="DB186" s="75"/>
      <c r="DC186" s="75"/>
      <c r="DD186" s="75"/>
      <c r="DE186" s="75"/>
      <c r="DF186" s="75"/>
      <c r="DG186" s="75"/>
      <c r="DH186" s="75"/>
      <c r="DI186" s="75"/>
      <c r="DJ186" s="75"/>
      <c r="DK186" s="75"/>
      <c r="DL186" s="75"/>
      <c r="DM186" s="75"/>
      <c r="DN186" s="75"/>
      <c r="DO186" s="75"/>
      <c r="DP186" s="75"/>
      <c r="DQ186" s="75"/>
      <c r="DR186" s="75"/>
      <c r="DS186" s="75"/>
      <c r="DT186" s="75"/>
      <c r="DU186" s="75"/>
      <c r="DZ186" s="75"/>
      <c r="EA186" s="75"/>
      <c r="EB186" s="75"/>
      <c r="EC186" s="75"/>
      <c r="ED186" s="75"/>
      <c r="EE186" s="75"/>
      <c r="EF186" s="75"/>
      <c r="EG186" s="75"/>
      <c r="EH186" s="75"/>
      <c r="EI186" s="75"/>
      <c r="EJ186" s="75"/>
      <c r="EK186" s="75"/>
      <c r="EL186" s="75"/>
      <c r="EM186" s="75"/>
      <c r="EN186" s="75"/>
      <c r="EO186" s="75"/>
      <c r="EP186" s="75"/>
      <c r="EQ186" s="75"/>
      <c r="ER186" s="75"/>
      <c r="ES186" s="75"/>
      <c r="ET186" s="75"/>
      <c r="EU186" s="75"/>
      <c r="EV186" s="75"/>
      <c r="EW186" s="75"/>
      <c r="EX186" s="75"/>
      <c r="EY186" s="75"/>
      <c r="EZ186" s="75"/>
    </row>
    <row r="187" ht="12.75" spans="1:156">
      <c r="A187" s="6"/>
      <c r="B187" s="42"/>
      <c r="M187" s="20"/>
      <c r="O187" s="62"/>
      <c r="P187" s="62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  <c r="CC187" s="75"/>
      <c r="CD187" s="75"/>
      <c r="CE187" s="75"/>
      <c r="CF187" s="75"/>
      <c r="CG187" s="75"/>
      <c r="CH187" s="75"/>
      <c r="CI187" s="75"/>
      <c r="CJ187" s="75"/>
      <c r="CK187" s="75"/>
      <c r="CL187" s="75"/>
      <c r="CM187" s="75"/>
      <c r="CN187" s="75"/>
      <c r="CO187" s="75"/>
      <c r="CP187" s="75"/>
      <c r="CQ187" s="75"/>
      <c r="CR187" s="75"/>
      <c r="CS187" s="75"/>
      <c r="CT187" s="75"/>
      <c r="CU187" s="75"/>
      <c r="CV187" s="75"/>
      <c r="CW187" s="75"/>
      <c r="CX187" s="75"/>
      <c r="CY187" s="75"/>
      <c r="CZ187" s="75"/>
      <c r="DA187" s="75"/>
      <c r="DB187" s="75"/>
      <c r="DC187" s="75"/>
      <c r="DD187" s="75"/>
      <c r="DE187" s="75"/>
      <c r="DF187" s="75"/>
      <c r="DG187" s="75"/>
      <c r="DH187" s="75"/>
      <c r="DI187" s="75"/>
      <c r="DJ187" s="75"/>
      <c r="DK187" s="75"/>
      <c r="DL187" s="75"/>
      <c r="DM187" s="75"/>
      <c r="DN187" s="75"/>
      <c r="DO187" s="75"/>
      <c r="DP187" s="75"/>
      <c r="DQ187" s="75"/>
      <c r="DR187" s="75"/>
      <c r="DS187" s="75"/>
      <c r="DT187" s="75"/>
      <c r="DU187" s="75"/>
      <c r="DZ187" s="75"/>
      <c r="EA187" s="75"/>
      <c r="EB187" s="75"/>
      <c r="EC187" s="75"/>
      <c r="ED187" s="75"/>
      <c r="EE187" s="75"/>
      <c r="EF187" s="75"/>
      <c r="EG187" s="75"/>
      <c r="EH187" s="75"/>
      <c r="EI187" s="75"/>
      <c r="EJ187" s="75"/>
      <c r="EK187" s="75"/>
      <c r="EL187" s="75"/>
      <c r="EM187" s="75"/>
      <c r="EN187" s="75"/>
      <c r="EO187" s="75"/>
      <c r="EP187" s="75"/>
      <c r="EQ187" s="75"/>
      <c r="ER187" s="75"/>
      <c r="ES187" s="75"/>
      <c r="ET187" s="75"/>
      <c r="EU187" s="75"/>
      <c r="EV187" s="75"/>
      <c r="EW187" s="75"/>
      <c r="EX187" s="75"/>
      <c r="EY187" s="75"/>
      <c r="EZ187" s="75"/>
    </row>
    <row r="188" ht="12.75" spans="1:156">
      <c r="A188" s="6"/>
      <c r="B188" s="42"/>
      <c r="M188" s="20"/>
      <c r="O188" s="62"/>
      <c r="P188" s="62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  <c r="DI188" s="75"/>
      <c r="DJ188" s="75"/>
      <c r="DK188" s="75"/>
      <c r="DL188" s="75"/>
      <c r="DM188" s="75"/>
      <c r="DN188" s="75"/>
      <c r="DO188" s="75"/>
      <c r="DP188" s="75"/>
      <c r="DQ188" s="75"/>
      <c r="DR188" s="75"/>
      <c r="DS188" s="75"/>
      <c r="DT188" s="75"/>
      <c r="DU188" s="75"/>
      <c r="DZ188" s="75"/>
      <c r="EA188" s="75"/>
      <c r="EB188" s="75"/>
      <c r="EC188" s="75"/>
      <c r="ED188" s="75"/>
      <c r="EE188" s="75"/>
      <c r="EF188" s="75"/>
      <c r="EG188" s="75"/>
      <c r="EH188" s="75"/>
      <c r="EI188" s="75"/>
      <c r="EJ188" s="75"/>
      <c r="EK188" s="75"/>
      <c r="EL188" s="75"/>
      <c r="EM188" s="75"/>
      <c r="EN188" s="75"/>
      <c r="EO188" s="75"/>
      <c r="EP188" s="75"/>
      <c r="EQ188" s="75"/>
      <c r="ER188" s="75"/>
      <c r="ES188" s="75"/>
      <c r="ET188" s="75"/>
      <c r="EU188" s="75"/>
      <c r="EV188" s="75"/>
      <c r="EW188" s="75"/>
      <c r="EX188" s="75"/>
      <c r="EY188" s="75"/>
      <c r="EZ188" s="75"/>
    </row>
    <row r="189" ht="12.75" spans="1:156">
      <c r="A189" s="6"/>
      <c r="B189" s="42"/>
      <c r="M189" s="20"/>
      <c r="O189" s="62"/>
      <c r="P189" s="62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  <c r="CC189" s="75"/>
      <c r="CD189" s="75"/>
      <c r="CE189" s="75"/>
      <c r="CF189" s="75"/>
      <c r="CG189" s="75"/>
      <c r="CH189" s="75"/>
      <c r="CI189" s="75"/>
      <c r="CJ189" s="75"/>
      <c r="CK189" s="75"/>
      <c r="CL189" s="75"/>
      <c r="CM189" s="75"/>
      <c r="CN189" s="75"/>
      <c r="CO189" s="75"/>
      <c r="CP189" s="75"/>
      <c r="CQ189" s="75"/>
      <c r="CR189" s="75"/>
      <c r="CS189" s="75"/>
      <c r="CT189" s="75"/>
      <c r="CU189" s="75"/>
      <c r="CV189" s="75"/>
      <c r="CW189" s="75"/>
      <c r="CX189" s="75"/>
      <c r="CY189" s="75"/>
      <c r="CZ189" s="75"/>
      <c r="DA189" s="75"/>
      <c r="DB189" s="75"/>
      <c r="DC189" s="75"/>
      <c r="DD189" s="75"/>
      <c r="DE189" s="75"/>
      <c r="DF189" s="75"/>
      <c r="DG189" s="75"/>
      <c r="DH189" s="75"/>
      <c r="DI189" s="75"/>
      <c r="DJ189" s="75"/>
      <c r="DK189" s="75"/>
      <c r="DL189" s="75"/>
      <c r="DM189" s="75"/>
      <c r="DN189" s="75"/>
      <c r="DO189" s="75"/>
      <c r="DP189" s="75"/>
      <c r="DQ189" s="75"/>
      <c r="DR189" s="75"/>
      <c r="DS189" s="75"/>
      <c r="DT189" s="75"/>
      <c r="DU189" s="75"/>
      <c r="DZ189" s="75"/>
      <c r="EA189" s="75"/>
      <c r="EB189" s="75"/>
      <c r="EC189" s="75"/>
      <c r="ED189" s="75"/>
      <c r="EE189" s="75"/>
      <c r="EF189" s="75"/>
      <c r="EG189" s="75"/>
      <c r="EH189" s="75"/>
      <c r="EI189" s="75"/>
      <c r="EJ189" s="75"/>
      <c r="EK189" s="75"/>
      <c r="EL189" s="75"/>
      <c r="EM189" s="75"/>
      <c r="EN189" s="75"/>
      <c r="EO189" s="75"/>
      <c r="EP189" s="75"/>
      <c r="EQ189" s="75"/>
      <c r="ER189" s="75"/>
      <c r="ES189" s="75"/>
      <c r="ET189" s="75"/>
      <c r="EU189" s="75"/>
      <c r="EV189" s="75"/>
      <c r="EW189" s="75"/>
      <c r="EX189" s="75"/>
      <c r="EY189" s="75"/>
      <c r="EZ189" s="75"/>
    </row>
    <row r="190" ht="12.75" spans="1:156">
      <c r="A190" s="6"/>
      <c r="B190" s="42"/>
      <c r="M190" s="20"/>
      <c r="O190" s="62"/>
      <c r="P190" s="62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  <c r="CC190" s="75"/>
      <c r="CD190" s="75"/>
      <c r="CE190" s="75"/>
      <c r="CF190" s="75"/>
      <c r="CG190" s="75"/>
      <c r="CH190" s="75"/>
      <c r="CI190" s="75"/>
      <c r="CJ190" s="75"/>
      <c r="CK190" s="75"/>
      <c r="CL190" s="75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/>
      <c r="CW190" s="75"/>
      <c r="CX190" s="75"/>
      <c r="CY190" s="75"/>
      <c r="CZ190" s="75"/>
      <c r="DA190" s="75"/>
      <c r="DB190" s="75"/>
      <c r="DC190" s="75"/>
      <c r="DD190" s="75"/>
      <c r="DE190" s="75"/>
      <c r="DF190" s="75"/>
      <c r="DG190" s="75"/>
      <c r="DH190" s="75"/>
      <c r="DI190" s="75"/>
      <c r="DJ190" s="75"/>
      <c r="DK190" s="75"/>
      <c r="DL190" s="75"/>
      <c r="DM190" s="75"/>
      <c r="DN190" s="75"/>
      <c r="DO190" s="75"/>
      <c r="DP190" s="75"/>
      <c r="DQ190" s="75"/>
      <c r="DR190" s="75"/>
      <c r="DS190" s="75"/>
      <c r="DT190" s="75"/>
      <c r="DU190" s="75"/>
      <c r="DZ190" s="75"/>
      <c r="EA190" s="75"/>
      <c r="EB190" s="75"/>
      <c r="EC190" s="75"/>
      <c r="ED190" s="75"/>
      <c r="EE190" s="75"/>
      <c r="EF190" s="75"/>
      <c r="EG190" s="75"/>
      <c r="EH190" s="75"/>
      <c r="EI190" s="75"/>
      <c r="EJ190" s="75"/>
      <c r="EK190" s="75"/>
      <c r="EL190" s="75"/>
      <c r="EM190" s="75"/>
      <c r="EN190" s="75"/>
      <c r="EO190" s="75"/>
      <c r="EP190" s="75"/>
      <c r="EQ190" s="75"/>
      <c r="ER190" s="75"/>
      <c r="ES190" s="75"/>
      <c r="ET190" s="75"/>
      <c r="EU190" s="75"/>
      <c r="EV190" s="75"/>
      <c r="EW190" s="75"/>
      <c r="EX190" s="75"/>
      <c r="EY190" s="75"/>
      <c r="EZ190" s="75"/>
    </row>
    <row r="191" ht="12.75" spans="1:156">
      <c r="A191" s="6"/>
      <c r="B191" s="42"/>
      <c r="M191" s="20"/>
      <c r="O191" s="62"/>
      <c r="P191" s="62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  <c r="DZ191" s="75"/>
      <c r="EA191" s="75"/>
      <c r="EB191" s="75"/>
      <c r="EC191" s="75"/>
      <c r="ED191" s="75"/>
      <c r="EE191" s="75"/>
      <c r="EF191" s="75"/>
      <c r="EG191" s="75"/>
      <c r="EH191" s="75"/>
      <c r="EI191" s="75"/>
      <c r="EJ191" s="75"/>
      <c r="EK191" s="75"/>
      <c r="EL191" s="75"/>
      <c r="EM191" s="75"/>
      <c r="EN191" s="75"/>
      <c r="EO191" s="75"/>
      <c r="EP191" s="75"/>
      <c r="EQ191" s="75"/>
      <c r="ER191" s="75"/>
      <c r="ES191" s="75"/>
      <c r="ET191" s="75"/>
      <c r="EU191" s="75"/>
      <c r="EV191" s="75"/>
      <c r="EW191" s="75"/>
      <c r="EX191" s="75"/>
      <c r="EY191" s="75"/>
      <c r="EZ191" s="75"/>
    </row>
    <row r="192" ht="12.75" spans="1:156">
      <c r="A192" s="6"/>
      <c r="B192" s="42"/>
      <c r="M192" s="20"/>
      <c r="O192" s="62"/>
      <c r="P192" s="62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  <c r="CG192" s="75"/>
      <c r="CH192" s="75"/>
      <c r="CI192" s="75"/>
      <c r="CJ192" s="75"/>
      <c r="CK192" s="75"/>
      <c r="CL192" s="75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/>
      <c r="CW192" s="75"/>
      <c r="CX192" s="75"/>
      <c r="CY192" s="75"/>
      <c r="CZ192" s="75"/>
      <c r="DA192" s="75"/>
      <c r="DB192" s="75"/>
      <c r="DC192" s="75"/>
      <c r="DD192" s="75"/>
      <c r="DE192" s="75"/>
      <c r="DF192" s="75"/>
      <c r="DG192" s="75"/>
      <c r="DH192" s="75"/>
      <c r="DI192" s="75"/>
      <c r="DJ192" s="75"/>
      <c r="DK192" s="75"/>
      <c r="DL192" s="75"/>
      <c r="DM192" s="75"/>
      <c r="DN192" s="75"/>
      <c r="DO192" s="75"/>
      <c r="DP192" s="75"/>
      <c r="DQ192" s="75"/>
      <c r="DR192" s="75"/>
      <c r="DS192" s="75"/>
      <c r="DT192" s="75"/>
      <c r="DU192" s="75"/>
      <c r="DZ192" s="75"/>
      <c r="EA192" s="75"/>
      <c r="EB192" s="75"/>
      <c r="EC192" s="75"/>
      <c r="ED192" s="75"/>
      <c r="EE192" s="75"/>
      <c r="EF192" s="75"/>
      <c r="EG192" s="75"/>
      <c r="EH192" s="75"/>
      <c r="EI192" s="75"/>
      <c r="EJ192" s="75"/>
      <c r="EK192" s="75"/>
      <c r="EL192" s="75"/>
      <c r="EM192" s="75"/>
      <c r="EN192" s="75"/>
      <c r="EO192" s="75"/>
      <c r="EP192" s="75"/>
      <c r="EQ192" s="75"/>
      <c r="ER192" s="75"/>
      <c r="ES192" s="75"/>
      <c r="ET192" s="75"/>
      <c r="EU192" s="75"/>
      <c r="EV192" s="75"/>
      <c r="EW192" s="75"/>
      <c r="EX192" s="75"/>
      <c r="EY192" s="75"/>
      <c r="EZ192" s="75"/>
    </row>
    <row r="193" ht="12.75" spans="1:156">
      <c r="A193" s="6"/>
      <c r="B193" s="42"/>
      <c r="M193" s="20"/>
      <c r="O193" s="62"/>
      <c r="P193" s="62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  <c r="DZ193" s="75"/>
      <c r="EA193" s="75"/>
      <c r="EB193" s="75"/>
      <c r="EC193" s="75"/>
      <c r="ED193" s="75"/>
      <c r="EE193" s="75"/>
      <c r="EF193" s="75"/>
      <c r="EG193" s="75"/>
      <c r="EH193" s="75"/>
      <c r="EI193" s="75"/>
      <c r="EJ193" s="75"/>
      <c r="EK193" s="75"/>
      <c r="EL193" s="75"/>
      <c r="EM193" s="75"/>
      <c r="EN193" s="75"/>
      <c r="EO193" s="75"/>
      <c r="EP193" s="75"/>
      <c r="EQ193" s="75"/>
      <c r="ER193" s="75"/>
      <c r="ES193" s="75"/>
      <c r="ET193" s="75"/>
      <c r="EU193" s="75"/>
      <c r="EV193" s="75"/>
      <c r="EW193" s="75"/>
      <c r="EX193" s="75"/>
      <c r="EY193" s="75"/>
      <c r="EZ193" s="75"/>
    </row>
    <row r="194" ht="12.75" spans="1:156">
      <c r="A194" s="6"/>
      <c r="B194" s="42"/>
      <c r="M194" s="20"/>
      <c r="O194" s="62"/>
      <c r="P194" s="62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  <c r="CC194" s="75"/>
      <c r="CD194" s="75"/>
      <c r="CE194" s="75"/>
      <c r="CF194" s="75"/>
      <c r="CG194" s="75"/>
      <c r="CH194" s="75"/>
      <c r="CI194" s="75"/>
      <c r="CJ194" s="75"/>
      <c r="CK194" s="75"/>
      <c r="CL194" s="75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/>
      <c r="CW194" s="75"/>
      <c r="CX194" s="75"/>
      <c r="CY194" s="75"/>
      <c r="CZ194" s="75"/>
      <c r="DA194" s="75"/>
      <c r="DB194" s="75"/>
      <c r="DC194" s="75"/>
      <c r="DD194" s="75"/>
      <c r="DE194" s="75"/>
      <c r="DF194" s="75"/>
      <c r="DG194" s="75"/>
      <c r="DH194" s="75"/>
      <c r="DI194" s="75"/>
      <c r="DJ194" s="75"/>
      <c r="DK194" s="75"/>
      <c r="DL194" s="75"/>
      <c r="DM194" s="75"/>
      <c r="DN194" s="75"/>
      <c r="DO194" s="75"/>
      <c r="DP194" s="75"/>
      <c r="DQ194" s="75"/>
      <c r="DR194" s="75"/>
      <c r="DS194" s="75"/>
      <c r="DT194" s="75"/>
      <c r="DU194" s="75"/>
      <c r="DZ194" s="75"/>
      <c r="EA194" s="75"/>
      <c r="EB194" s="75"/>
      <c r="EC194" s="75"/>
      <c r="ED194" s="75"/>
      <c r="EE194" s="75"/>
      <c r="EF194" s="75"/>
      <c r="EG194" s="75"/>
      <c r="EH194" s="75"/>
      <c r="EI194" s="75"/>
      <c r="EJ194" s="75"/>
      <c r="EK194" s="75"/>
      <c r="EL194" s="75"/>
      <c r="EM194" s="75"/>
      <c r="EN194" s="75"/>
      <c r="EO194" s="75"/>
      <c r="EP194" s="75"/>
      <c r="EQ194" s="75"/>
      <c r="ER194" s="75"/>
      <c r="ES194" s="75"/>
      <c r="ET194" s="75"/>
      <c r="EU194" s="75"/>
      <c r="EV194" s="75"/>
      <c r="EW194" s="75"/>
      <c r="EX194" s="75"/>
      <c r="EY194" s="75"/>
      <c r="EZ194" s="75"/>
    </row>
    <row r="195" ht="12.75" spans="1:156">
      <c r="A195" s="6"/>
      <c r="B195" s="42"/>
      <c r="M195" s="20"/>
      <c r="O195" s="62"/>
      <c r="P195" s="62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  <c r="CC195" s="75"/>
      <c r="CD195" s="75"/>
      <c r="CE195" s="75"/>
      <c r="CF195" s="75"/>
      <c r="CG195" s="75"/>
      <c r="CH195" s="75"/>
      <c r="CI195" s="75"/>
      <c r="CJ195" s="75"/>
      <c r="CK195" s="75"/>
      <c r="CL195" s="75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/>
      <c r="CW195" s="75"/>
      <c r="CX195" s="75"/>
      <c r="CY195" s="75"/>
      <c r="CZ195" s="75"/>
      <c r="DA195" s="75"/>
      <c r="DB195" s="75"/>
      <c r="DC195" s="75"/>
      <c r="DD195" s="75"/>
      <c r="DE195" s="75"/>
      <c r="DF195" s="75"/>
      <c r="DG195" s="75"/>
      <c r="DH195" s="75"/>
      <c r="DI195" s="75"/>
      <c r="DJ195" s="75"/>
      <c r="DK195" s="75"/>
      <c r="DL195" s="75"/>
      <c r="DM195" s="75"/>
      <c r="DN195" s="75"/>
      <c r="DO195" s="75"/>
      <c r="DP195" s="75"/>
      <c r="DQ195" s="75"/>
      <c r="DR195" s="75"/>
      <c r="DS195" s="75"/>
      <c r="DT195" s="75"/>
      <c r="DU195" s="75"/>
      <c r="DZ195" s="75"/>
      <c r="EA195" s="75"/>
      <c r="EB195" s="75"/>
      <c r="EC195" s="75"/>
      <c r="ED195" s="75"/>
      <c r="EE195" s="75"/>
      <c r="EF195" s="75"/>
      <c r="EG195" s="75"/>
      <c r="EH195" s="75"/>
      <c r="EI195" s="75"/>
      <c r="EJ195" s="75"/>
      <c r="EK195" s="75"/>
      <c r="EL195" s="75"/>
      <c r="EM195" s="75"/>
      <c r="EN195" s="75"/>
      <c r="EO195" s="75"/>
      <c r="EP195" s="75"/>
      <c r="EQ195" s="75"/>
      <c r="ER195" s="75"/>
      <c r="ES195" s="75"/>
      <c r="ET195" s="75"/>
      <c r="EU195" s="75"/>
      <c r="EV195" s="75"/>
      <c r="EW195" s="75"/>
      <c r="EX195" s="75"/>
      <c r="EY195" s="75"/>
      <c r="EZ195" s="75"/>
    </row>
    <row r="196" ht="12.75" spans="1:156">
      <c r="A196" s="6"/>
      <c r="B196" s="42"/>
      <c r="M196" s="20"/>
      <c r="O196" s="62"/>
      <c r="P196" s="62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5"/>
      <c r="DI196" s="75"/>
      <c r="DJ196" s="75"/>
      <c r="DK196" s="75"/>
      <c r="DL196" s="75"/>
      <c r="DM196" s="75"/>
      <c r="DN196" s="75"/>
      <c r="DO196" s="75"/>
      <c r="DP196" s="75"/>
      <c r="DQ196" s="75"/>
      <c r="DR196" s="75"/>
      <c r="DS196" s="75"/>
      <c r="DT196" s="75"/>
      <c r="DU196" s="75"/>
      <c r="DZ196" s="75"/>
      <c r="EA196" s="75"/>
      <c r="EB196" s="75"/>
      <c r="EC196" s="75"/>
      <c r="ED196" s="75"/>
      <c r="EE196" s="75"/>
      <c r="EF196" s="75"/>
      <c r="EG196" s="75"/>
      <c r="EH196" s="75"/>
      <c r="EI196" s="75"/>
      <c r="EJ196" s="75"/>
      <c r="EK196" s="75"/>
      <c r="EL196" s="75"/>
      <c r="EM196" s="75"/>
      <c r="EN196" s="75"/>
      <c r="EO196" s="75"/>
      <c r="EP196" s="75"/>
      <c r="EQ196" s="75"/>
      <c r="ER196" s="75"/>
      <c r="ES196" s="75"/>
      <c r="ET196" s="75"/>
      <c r="EU196" s="75"/>
      <c r="EV196" s="75"/>
      <c r="EW196" s="75"/>
      <c r="EX196" s="75"/>
      <c r="EY196" s="75"/>
      <c r="EZ196" s="75"/>
    </row>
    <row r="197" ht="12.75" spans="1:156">
      <c r="A197" s="6"/>
      <c r="B197" s="42"/>
      <c r="M197" s="20"/>
      <c r="O197" s="62"/>
      <c r="P197" s="62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Z197" s="75"/>
      <c r="EA197" s="75"/>
      <c r="EB197" s="75"/>
      <c r="EC197" s="75"/>
      <c r="ED197" s="75"/>
      <c r="EE197" s="75"/>
      <c r="EF197" s="75"/>
      <c r="EG197" s="75"/>
      <c r="EH197" s="75"/>
      <c r="EI197" s="75"/>
      <c r="EJ197" s="75"/>
      <c r="EK197" s="75"/>
      <c r="EL197" s="75"/>
      <c r="EM197" s="75"/>
      <c r="EN197" s="75"/>
      <c r="EO197" s="75"/>
      <c r="EP197" s="75"/>
      <c r="EQ197" s="75"/>
      <c r="ER197" s="75"/>
      <c r="ES197" s="75"/>
      <c r="ET197" s="75"/>
      <c r="EU197" s="75"/>
      <c r="EV197" s="75"/>
      <c r="EW197" s="75"/>
      <c r="EX197" s="75"/>
      <c r="EY197" s="75"/>
      <c r="EZ197" s="75"/>
    </row>
    <row r="198" ht="12.75" spans="1:156">
      <c r="A198" s="6"/>
      <c r="B198" s="42"/>
      <c r="M198" s="20"/>
      <c r="O198" s="62"/>
      <c r="P198" s="62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  <c r="DZ198" s="75"/>
      <c r="EA198" s="75"/>
      <c r="EB198" s="75"/>
      <c r="EC198" s="75"/>
      <c r="ED198" s="75"/>
      <c r="EE198" s="75"/>
      <c r="EF198" s="75"/>
      <c r="EG198" s="75"/>
      <c r="EH198" s="75"/>
      <c r="EI198" s="75"/>
      <c r="EJ198" s="75"/>
      <c r="EK198" s="75"/>
      <c r="EL198" s="75"/>
      <c r="EM198" s="75"/>
      <c r="EN198" s="75"/>
      <c r="EO198" s="75"/>
      <c r="EP198" s="75"/>
      <c r="EQ198" s="75"/>
      <c r="ER198" s="75"/>
      <c r="ES198" s="75"/>
      <c r="ET198" s="75"/>
      <c r="EU198" s="75"/>
      <c r="EV198" s="75"/>
      <c r="EW198" s="75"/>
      <c r="EX198" s="75"/>
      <c r="EY198" s="75"/>
      <c r="EZ198" s="75"/>
    </row>
    <row r="199" ht="12.75" spans="1:156">
      <c r="A199" s="6"/>
      <c r="B199" s="42"/>
      <c r="M199" s="20"/>
      <c r="O199" s="62"/>
      <c r="P199" s="62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  <c r="DI199" s="75"/>
      <c r="DJ199" s="75"/>
      <c r="DK199" s="75"/>
      <c r="DL199" s="75"/>
      <c r="DM199" s="75"/>
      <c r="DN199" s="75"/>
      <c r="DO199" s="75"/>
      <c r="DP199" s="75"/>
      <c r="DQ199" s="75"/>
      <c r="DR199" s="75"/>
      <c r="DS199" s="75"/>
      <c r="DT199" s="75"/>
      <c r="DU199" s="75"/>
      <c r="DZ199" s="75"/>
      <c r="EA199" s="75"/>
      <c r="EB199" s="75"/>
      <c r="EC199" s="75"/>
      <c r="ED199" s="75"/>
      <c r="EE199" s="75"/>
      <c r="EF199" s="75"/>
      <c r="EG199" s="75"/>
      <c r="EH199" s="75"/>
      <c r="EI199" s="75"/>
      <c r="EJ199" s="75"/>
      <c r="EK199" s="75"/>
      <c r="EL199" s="75"/>
      <c r="EM199" s="75"/>
      <c r="EN199" s="75"/>
      <c r="EO199" s="75"/>
      <c r="EP199" s="75"/>
      <c r="EQ199" s="75"/>
      <c r="ER199" s="75"/>
      <c r="ES199" s="75"/>
      <c r="ET199" s="75"/>
      <c r="EU199" s="75"/>
      <c r="EV199" s="75"/>
      <c r="EW199" s="75"/>
      <c r="EX199" s="75"/>
      <c r="EY199" s="75"/>
      <c r="EZ199" s="75"/>
    </row>
    <row r="200" ht="12.75" spans="1:156">
      <c r="A200" s="6"/>
      <c r="B200" s="42"/>
      <c r="M200" s="20"/>
      <c r="O200" s="62"/>
      <c r="P200" s="62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  <c r="CG200" s="75"/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  <c r="DH200" s="75"/>
      <c r="DI200" s="75"/>
      <c r="DJ200" s="75"/>
      <c r="DK200" s="75"/>
      <c r="DL200" s="75"/>
      <c r="DM200" s="75"/>
      <c r="DN200" s="75"/>
      <c r="DO200" s="75"/>
      <c r="DP200" s="75"/>
      <c r="DQ200" s="75"/>
      <c r="DR200" s="75"/>
      <c r="DS200" s="75"/>
      <c r="DT200" s="75"/>
      <c r="DU200" s="75"/>
      <c r="DZ200" s="75"/>
      <c r="EA200" s="75"/>
      <c r="EB200" s="75"/>
      <c r="EC200" s="75"/>
      <c r="ED200" s="75"/>
      <c r="EE200" s="75"/>
      <c r="EF200" s="75"/>
      <c r="EG200" s="75"/>
      <c r="EH200" s="75"/>
      <c r="EI200" s="75"/>
      <c r="EJ200" s="75"/>
      <c r="EK200" s="75"/>
      <c r="EL200" s="75"/>
      <c r="EM200" s="75"/>
      <c r="EN200" s="75"/>
      <c r="EO200" s="75"/>
      <c r="EP200" s="75"/>
      <c r="EQ200" s="75"/>
      <c r="ER200" s="75"/>
      <c r="ES200" s="75"/>
      <c r="ET200" s="75"/>
      <c r="EU200" s="75"/>
      <c r="EV200" s="75"/>
      <c r="EW200" s="75"/>
      <c r="EX200" s="75"/>
      <c r="EY200" s="75"/>
      <c r="EZ200" s="75"/>
    </row>
    <row r="201" ht="12.75" spans="1:156">
      <c r="A201" s="6"/>
      <c r="B201" s="42"/>
      <c r="M201" s="20"/>
      <c r="O201" s="62"/>
      <c r="P201" s="62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75"/>
      <c r="EK201" s="75"/>
      <c r="EL201" s="75"/>
      <c r="EM201" s="75"/>
      <c r="EN201" s="75"/>
      <c r="EO201" s="75"/>
      <c r="EP201" s="75"/>
      <c r="EQ201" s="75"/>
      <c r="ER201" s="75"/>
      <c r="ES201" s="75"/>
      <c r="ET201" s="75"/>
      <c r="EU201" s="75"/>
      <c r="EV201" s="75"/>
      <c r="EW201" s="75"/>
      <c r="EX201" s="75"/>
      <c r="EY201" s="75"/>
      <c r="EZ201" s="75"/>
    </row>
    <row r="202" ht="12.75" spans="1:156">
      <c r="A202" s="6"/>
      <c r="B202" s="42"/>
      <c r="M202" s="20"/>
      <c r="O202" s="62"/>
      <c r="P202" s="62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  <c r="DZ202" s="75"/>
      <c r="EA202" s="75"/>
      <c r="EB202" s="75"/>
      <c r="EC202" s="75"/>
      <c r="ED202" s="75"/>
      <c r="EE202" s="75"/>
      <c r="EF202" s="75"/>
      <c r="EG202" s="75"/>
      <c r="EH202" s="75"/>
      <c r="EI202" s="75"/>
      <c r="EJ202" s="75"/>
      <c r="EK202" s="75"/>
      <c r="EL202" s="75"/>
      <c r="EM202" s="75"/>
      <c r="EN202" s="75"/>
      <c r="EO202" s="75"/>
      <c r="EP202" s="75"/>
      <c r="EQ202" s="75"/>
      <c r="ER202" s="75"/>
      <c r="ES202" s="75"/>
      <c r="ET202" s="75"/>
      <c r="EU202" s="75"/>
      <c r="EV202" s="75"/>
      <c r="EW202" s="75"/>
      <c r="EX202" s="75"/>
      <c r="EY202" s="75"/>
      <c r="EZ202" s="75"/>
    </row>
    <row r="203" ht="12.75" spans="1:156">
      <c r="A203" s="6"/>
      <c r="B203" s="42"/>
      <c r="M203" s="20"/>
      <c r="O203" s="62"/>
      <c r="P203" s="62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  <c r="DZ203" s="75"/>
      <c r="EA203" s="75"/>
      <c r="EB203" s="75"/>
      <c r="EC203" s="75"/>
      <c r="ED203" s="75"/>
      <c r="EE203" s="75"/>
      <c r="EF203" s="75"/>
      <c r="EG203" s="75"/>
      <c r="EH203" s="75"/>
      <c r="EI203" s="75"/>
      <c r="EJ203" s="75"/>
      <c r="EK203" s="75"/>
      <c r="EL203" s="75"/>
      <c r="EM203" s="75"/>
      <c r="EN203" s="75"/>
      <c r="EO203" s="75"/>
      <c r="EP203" s="75"/>
      <c r="EQ203" s="75"/>
      <c r="ER203" s="75"/>
      <c r="ES203" s="75"/>
      <c r="ET203" s="75"/>
      <c r="EU203" s="75"/>
      <c r="EV203" s="75"/>
      <c r="EW203" s="75"/>
      <c r="EX203" s="75"/>
      <c r="EY203" s="75"/>
      <c r="EZ203" s="75"/>
    </row>
    <row r="204" ht="12.75" spans="1:156">
      <c r="A204" s="6"/>
      <c r="B204" s="42"/>
      <c r="M204" s="20"/>
      <c r="O204" s="62"/>
      <c r="P204" s="62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  <c r="DZ204" s="75"/>
      <c r="EA204" s="75"/>
      <c r="EB204" s="75"/>
      <c r="EC204" s="75"/>
      <c r="ED204" s="75"/>
      <c r="EE204" s="75"/>
      <c r="EF204" s="75"/>
      <c r="EG204" s="75"/>
      <c r="EH204" s="75"/>
      <c r="EI204" s="75"/>
      <c r="EJ204" s="75"/>
      <c r="EK204" s="75"/>
      <c r="EL204" s="75"/>
      <c r="EM204" s="75"/>
      <c r="EN204" s="75"/>
      <c r="EO204" s="75"/>
      <c r="EP204" s="75"/>
      <c r="EQ204" s="75"/>
      <c r="ER204" s="75"/>
      <c r="ES204" s="75"/>
      <c r="ET204" s="75"/>
      <c r="EU204" s="75"/>
      <c r="EV204" s="75"/>
      <c r="EW204" s="75"/>
      <c r="EX204" s="75"/>
      <c r="EY204" s="75"/>
      <c r="EZ204" s="75"/>
    </row>
    <row r="205" ht="12.75" spans="1:156">
      <c r="A205" s="6"/>
      <c r="B205" s="42"/>
      <c r="M205" s="20"/>
      <c r="O205" s="62"/>
      <c r="P205" s="62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  <c r="DI205" s="75"/>
      <c r="DJ205" s="75"/>
      <c r="DK205" s="75"/>
      <c r="DL205" s="75"/>
      <c r="DM205" s="75"/>
      <c r="DN205" s="75"/>
      <c r="DO205" s="75"/>
      <c r="DP205" s="75"/>
      <c r="DQ205" s="75"/>
      <c r="DR205" s="75"/>
      <c r="DS205" s="75"/>
      <c r="DT205" s="75"/>
      <c r="DU205" s="75"/>
      <c r="DZ205" s="75"/>
      <c r="EA205" s="75"/>
      <c r="EB205" s="75"/>
      <c r="EC205" s="75"/>
      <c r="ED205" s="75"/>
      <c r="EE205" s="75"/>
      <c r="EF205" s="75"/>
      <c r="EG205" s="75"/>
      <c r="EH205" s="75"/>
      <c r="EI205" s="75"/>
      <c r="EJ205" s="75"/>
      <c r="EK205" s="75"/>
      <c r="EL205" s="75"/>
      <c r="EM205" s="75"/>
      <c r="EN205" s="75"/>
      <c r="EO205" s="75"/>
      <c r="EP205" s="75"/>
      <c r="EQ205" s="75"/>
      <c r="ER205" s="75"/>
      <c r="ES205" s="75"/>
      <c r="ET205" s="75"/>
      <c r="EU205" s="75"/>
      <c r="EV205" s="75"/>
      <c r="EW205" s="75"/>
      <c r="EX205" s="75"/>
      <c r="EY205" s="75"/>
      <c r="EZ205" s="75"/>
    </row>
    <row r="206" ht="12.75" spans="1:156">
      <c r="A206" s="6"/>
      <c r="B206" s="42"/>
      <c r="M206" s="20"/>
      <c r="O206" s="62"/>
      <c r="P206" s="62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  <c r="CD206" s="75"/>
      <c r="CE206" s="75"/>
      <c r="CF206" s="75"/>
      <c r="CG206" s="75"/>
      <c r="CH206" s="75"/>
      <c r="CI206" s="75"/>
      <c r="CJ206" s="75"/>
      <c r="CK206" s="75"/>
      <c r="CL206" s="75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/>
      <c r="CW206" s="75"/>
      <c r="CX206" s="75"/>
      <c r="CY206" s="75"/>
      <c r="CZ206" s="75"/>
      <c r="DA206" s="75"/>
      <c r="DB206" s="75"/>
      <c r="DC206" s="75"/>
      <c r="DD206" s="75"/>
      <c r="DE206" s="75"/>
      <c r="DF206" s="75"/>
      <c r="DG206" s="75"/>
      <c r="DH206" s="75"/>
      <c r="DI206" s="75"/>
      <c r="DJ206" s="75"/>
      <c r="DK206" s="75"/>
      <c r="DL206" s="75"/>
      <c r="DM206" s="75"/>
      <c r="DN206" s="75"/>
      <c r="DO206" s="75"/>
      <c r="DP206" s="75"/>
      <c r="DQ206" s="75"/>
      <c r="DR206" s="75"/>
      <c r="DS206" s="75"/>
      <c r="DT206" s="75"/>
      <c r="DU206" s="75"/>
      <c r="DZ206" s="75"/>
      <c r="EA206" s="75"/>
      <c r="EB206" s="75"/>
      <c r="EC206" s="75"/>
      <c r="ED206" s="75"/>
      <c r="EE206" s="75"/>
      <c r="EF206" s="75"/>
      <c r="EG206" s="75"/>
      <c r="EH206" s="75"/>
      <c r="EI206" s="75"/>
      <c r="EJ206" s="75"/>
      <c r="EK206" s="75"/>
      <c r="EL206" s="75"/>
      <c r="EM206" s="75"/>
      <c r="EN206" s="75"/>
      <c r="EO206" s="75"/>
      <c r="EP206" s="75"/>
      <c r="EQ206" s="75"/>
      <c r="ER206" s="75"/>
      <c r="ES206" s="75"/>
      <c r="ET206" s="75"/>
      <c r="EU206" s="75"/>
      <c r="EV206" s="75"/>
      <c r="EW206" s="75"/>
      <c r="EX206" s="75"/>
      <c r="EY206" s="75"/>
      <c r="EZ206" s="75"/>
    </row>
    <row r="207" ht="12.75" spans="1:156">
      <c r="A207" s="6"/>
      <c r="B207" s="42"/>
      <c r="M207" s="20"/>
      <c r="O207" s="62"/>
      <c r="P207" s="62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  <c r="CC207" s="75"/>
      <c r="CD207" s="75"/>
      <c r="CE207" s="75"/>
      <c r="CF207" s="75"/>
      <c r="CG207" s="75"/>
      <c r="CH207" s="75"/>
      <c r="CI207" s="75"/>
      <c r="CJ207" s="75"/>
      <c r="CK207" s="75"/>
      <c r="CL207" s="75"/>
      <c r="CM207" s="75"/>
      <c r="CN207" s="75"/>
      <c r="CO207" s="75"/>
      <c r="CP207" s="75"/>
      <c r="CQ207" s="75"/>
      <c r="CR207" s="75"/>
      <c r="CS207" s="75"/>
      <c r="CT207" s="75"/>
      <c r="CU207" s="75"/>
      <c r="CV207" s="75"/>
      <c r="CW207" s="75"/>
      <c r="CX207" s="75"/>
      <c r="CY207" s="75"/>
      <c r="CZ207" s="75"/>
      <c r="DA207" s="75"/>
      <c r="DB207" s="75"/>
      <c r="DC207" s="75"/>
      <c r="DD207" s="75"/>
      <c r="DE207" s="75"/>
      <c r="DF207" s="75"/>
      <c r="DG207" s="75"/>
      <c r="DH207" s="75"/>
      <c r="DI207" s="75"/>
      <c r="DJ207" s="75"/>
      <c r="DK207" s="75"/>
      <c r="DL207" s="75"/>
      <c r="DM207" s="75"/>
      <c r="DN207" s="75"/>
      <c r="DO207" s="75"/>
      <c r="DP207" s="75"/>
      <c r="DQ207" s="75"/>
      <c r="DR207" s="75"/>
      <c r="DS207" s="75"/>
      <c r="DT207" s="75"/>
      <c r="DU207" s="75"/>
      <c r="DZ207" s="75"/>
      <c r="EA207" s="75"/>
      <c r="EB207" s="75"/>
      <c r="EC207" s="75"/>
      <c r="ED207" s="75"/>
      <c r="EE207" s="75"/>
      <c r="EF207" s="75"/>
      <c r="EG207" s="75"/>
      <c r="EH207" s="75"/>
      <c r="EI207" s="75"/>
      <c r="EJ207" s="75"/>
      <c r="EK207" s="75"/>
      <c r="EL207" s="75"/>
      <c r="EM207" s="75"/>
      <c r="EN207" s="75"/>
      <c r="EO207" s="75"/>
      <c r="EP207" s="75"/>
      <c r="EQ207" s="75"/>
      <c r="ER207" s="75"/>
      <c r="ES207" s="75"/>
      <c r="ET207" s="75"/>
      <c r="EU207" s="75"/>
      <c r="EV207" s="75"/>
      <c r="EW207" s="75"/>
      <c r="EX207" s="75"/>
      <c r="EY207" s="75"/>
      <c r="EZ207" s="75"/>
    </row>
    <row r="208" ht="12.75" spans="1:156">
      <c r="A208" s="6"/>
      <c r="B208" s="42"/>
      <c r="M208" s="20"/>
      <c r="O208" s="62"/>
      <c r="P208" s="62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  <c r="CD208" s="75"/>
      <c r="CE208" s="75"/>
      <c r="CF208" s="75"/>
      <c r="CG208" s="75"/>
      <c r="CH208" s="75"/>
      <c r="CI208" s="75"/>
      <c r="CJ208" s="75"/>
      <c r="CK208" s="75"/>
      <c r="CL208" s="75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/>
      <c r="CW208" s="75"/>
      <c r="CX208" s="75"/>
      <c r="CY208" s="75"/>
      <c r="CZ208" s="75"/>
      <c r="DA208" s="75"/>
      <c r="DB208" s="75"/>
      <c r="DC208" s="75"/>
      <c r="DD208" s="75"/>
      <c r="DE208" s="75"/>
      <c r="DF208" s="75"/>
      <c r="DG208" s="75"/>
      <c r="DH208" s="75"/>
      <c r="DI208" s="75"/>
      <c r="DJ208" s="75"/>
      <c r="DK208" s="75"/>
      <c r="DL208" s="75"/>
      <c r="DM208" s="75"/>
      <c r="DN208" s="75"/>
      <c r="DO208" s="75"/>
      <c r="DP208" s="75"/>
      <c r="DQ208" s="75"/>
      <c r="DR208" s="75"/>
      <c r="DS208" s="75"/>
      <c r="DT208" s="75"/>
      <c r="DU208" s="75"/>
      <c r="DZ208" s="75"/>
      <c r="EA208" s="75"/>
      <c r="EB208" s="75"/>
      <c r="EC208" s="75"/>
      <c r="ED208" s="75"/>
      <c r="EE208" s="75"/>
      <c r="EF208" s="75"/>
      <c r="EG208" s="75"/>
      <c r="EH208" s="75"/>
      <c r="EI208" s="75"/>
      <c r="EJ208" s="75"/>
      <c r="EK208" s="75"/>
      <c r="EL208" s="75"/>
      <c r="EM208" s="75"/>
      <c r="EN208" s="75"/>
      <c r="EO208" s="75"/>
      <c r="EP208" s="75"/>
      <c r="EQ208" s="75"/>
      <c r="ER208" s="75"/>
      <c r="ES208" s="75"/>
      <c r="ET208" s="75"/>
      <c r="EU208" s="75"/>
      <c r="EV208" s="75"/>
      <c r="EW208" s="75"/>
      <c r="EX208" s="75"/>
      <c r="EY208" s="75"/>
      <c r="EZ208" s="75"/>
    </row>
    <row r="209" ht="12.75" spans="1:156">
      <c r="A209" s="6"/>
      <c r="B209" s="42"/>
      <c r="M209" s="20"/>
      <c r="O209" s="62"/>
      <c r="P209" s="62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  <c r="CC209" s="75"/>
      <c r="CD209" s="75"/>
      <c r="CE209" s="75"/>
      <c r="CF209" s="75"/>
      <c r="CG209" s="75"/>
      <c r="CH209" s="75"/>
      <c r="CI209" s="75"/>
      <c r="CJ209" s="75"/>
      <c r="CK209" s="75"/>
      <c r="CL209" s="75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/>
      <c r="CW209" s="75"/>
      <c r="CX209" s="75"/>
      <c r="CY209" s="75"/>
      <c r="CZ209" s="75"/>
      <c r="DA209" s="75"/>
      <c r="DB209" s="75"/>
      <c r="DC209" s="75"/>
      <c r="DD209" s="75"/>
      <c r="DE209" s="75"/>
      <c r="DF209" s="75"/>
      <c r="DG209" s="75"/>
      <c r="DH209" s="75"/>
      <c r="DI209" s="75"/>
      <c r="DJ209" s="75"/>
      <c r="DK209" s="75"/>
      <c r="DL209" s="75"/>
      <c r="DM209" s="75"/>
      <c r="DN209" s="75"/>
      <c r="DO209" s="75"/>
      <c r="DP209" s="75"/>
      <c r="DQ209" s="75"/>
      <c r="DR209" s="75"/>
      <c r="DS209" s="75"/>
      <c r="DT209" s="75"/>
      <c r="DU209" s="75"/>
      <c r="DZ209" s="75"/>
      <c r="EA209" s="75"/>
      <c r="EB209" s="75"/>
      <c r="EC209" s="75"/>
      <c r="ED209" s="75"/>
      <c r="EE209" s="75"/>
      <c r="EF209" s="75"/>
      <c r="EG209" s="75"/>
      <c r="EH209" s="75"/>
      <c r="EI209" s="75"/>
      <c r="EJ209" s="75"/>
      <c r="EK209" s="75"/>
      <c r="EL209" s="75"/>
      <c r="EM209" s="75"/>
      <c r="EN209" s="75"/>
      <c r="EO209" s="75"/>
      <c r="EP209" s="75"/>
      <c r="EQ209" s="75"/>
      <c r="ER209" s="75"/>
      <c r="ES209" s="75"/>
      <c r="ET209" s="75"/>
      <c r="EU209" s="75"/>
      <c r="EV209" s="75"/>
      <c r="EW209" s="75"/>
      <c r="EX209" s="75"/>
      <c r="EY209" s="75"/>
      <c r="EZ209" s="75"/>
    </row>
    <row r="210" ht="12.75" spans="1:156">
      <c r="A210" s="6"/>
      <c r="B210" s="42"/>
      <c r="M210" s="20"/>
      <c r="O210" s="62"/>
      <c r="P210" s="62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75"/>
      <c r="CD210" s="75"/>
      <c r="CE210" s="75"/>
      <c r="CF210" s="75"/>
      <c r="CG210" s="75"/>
      <c r="CH210" s="75"/>
      <c r="CI210" s="75"/>
      <c r="CJ210" s="75"/>
      <c r="CK210" s="75"/>
      <c r="CL210" s="75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/>
      <c r="CW210" s="75"/>
      <c r="CX210" s="75"/>
      <c r="CY210" s="75"/>
      <c r="CZ210" s="75"/>
      <c r="DA210" s="75"/>
      <c r="DB210" s="75"/>
      <c r="DC210" s="75"/>
      <c r="DD210" s="75"/>
      <c r="DE210" s="75"/>
      <c r="DF210" s="75"/>
      <c r="DG210" s="75"/>
      <c r="DH210" s="75"/>
      <c r="DI210" s="75"/>
      <c r="DJ210" s="75"/>
      <c r="DK210" s="75"/>
      <c r="DL210" s="75"/>
      <c r="DM210" s="75"/>
      <c r="DN210" s="75"/>
      <c r="DO210" s="75"/>
      <c r="DP210" s="75"/>
      <c r="DQ210" s="75"/>
      <c r="DR210" s="75"/>
      <c r="DS210" s="75"/>
      <c r="DT210" s="75"/>
      <c r="DU210" s="75"/>
      <c r="DZ210" s="75"/>
      <c r="EA210" s="75"/>
      <c r="EB210" s="75"/>
      <c r="EC210" s="75"/>
      <c r="ED210" s="75"/>
      <c r="EE210" s="75"/>
      <c r="EF210" s="75"/>
      <c r="EG210" s="75"/>
      <c r="EH210" s="75"/>
      <c r="EI210" s="75"/>
      <c r="EJ210" s="75"/>
      <c r="EK210" s="75"/>
      <c r="EL210" s="75"/>
      <c r="EM210" s="75"/>
      <c r="EN210" s="75"/>
      <c r="EO210" s="75"/>
      <c r="EP210" s="75"/>
      <c r="EQ210" s="75"/>
      <c r="ER210" s="75"/>
      <c r="ES210" s="75"/>
      <c r="ET210" s="75"/>
      <c r="EU210" s="75"/>
      <c r="EV210" s="75"/>
      <c r="EW210" s="75"/>
      <c r="EX210" s="75"/>
      <c r="EY210" s="75"/>
      <c r="EZ210" s="75"/>
    </row>
    <row r="211" ht="12.75" spans="1:156">
      <c r="A211" s="6"/>
      <c r="B211" s="42"/>
      <c r="M211" s="20"/>
      <c r="O211" s="62"/>
      <c r="P211" s="62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  <c r="DZ211" s="75"/>
      <c r="EA211" s="75"/>
      <c r="EB211" s="75"/>
      <c r="EC211" s="75"/>
      <c r="ED211" s="75"/>
      <c r="EE211" s="75"/>
      <c r="EF211" s="75"/>
      <c r="EG211" s="75"/>
      <c r="EH211" s="75"/>
      <c r="EI211" s="75"/>
      <c r="EJ211" s="75"/>
      <c r="EK211" s="75"/>
      <c r="EL211" s="75"/>
      <c r="EM211" s="75"/>
      <c r="EN211" s="75"/>
      <c r="EO211" s="75"/>
      <c r="EP211" s="75"/>
      <c r="EQ211" s="75"/>
      <c r="ER211" s="75"/>
      <c r="ES211" s="75"/>
      <c r="ET211" s="75"/>
      <c r="EU211" s="75"/>
      <c r="EV211" s="75"/>
      <c r="EW211" s="75"/>
      <c r="EX211" s="75"/>
      <c r="EY211" s="75"/>
      <c r="EZ211" s="75"/>
    </row>
    <row r="212" ht="12.75" spans="1:156">
      <c r="A212" s="6"/>
      <c r="B212" s="42"/>
      <c r="M212" s="20"/>
      <c r="O212" s="62"/>
      <c r="P212" s="62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  <c r="CC212" s="75"/>
      <c r="CD212" s="75"/>
      <c r="CE212" s="75"/>
      <c r="CF212" s="75"/>
      <c r="CG212" s="75"/>
      <c r="CH212" s="75"/>
      <c r="CI212" s="75"/>
      <c r="CJ212" s="75"/>
      <c r="CK212" s="75"/>
      <c r="CL212" s="75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5"/>
      <c r="DD212" s="75"/>
      <c r="DE212" s="75"/>
      <c r="DF212" s="75"/>
      <c r="DG212" s="75"/>
      <c r="DH212" s="75"/>
      <c r="DI212" s="75"/>
      <c r="DJ212" s="75"/>
      <c r="DK212" s="75"/>
      <c r="DL212" s="75"/>
      <c r="DM212" s="75"/>
      <c r="DN212" s="75"/>
      <c r="DO212" s="75"/>
      <c r="DP212" s="75"/>
      <c r="DQ212" s="75"/>
      <c r="DR212" s="75"/>
      <c r="DS212" s="75"/>
      <c r="DT212" s="75"/>
      <c r="DU212" s="75"/>
      <c r="DZ212" s="75"/>
      <c r="EA212" s="75"/>
      <c r="EB212" s="75"/>
      <c r="EC212" s="75"/>
      <c r="ED212" s="75"/>
      <c r="EE212" s="75"/>
      <c r="EF212" s="75"/>
      <c r="EG212" s="75"/>
      <c r="EH212" s="75"/>
      <c r="EI212" s="75"/>
      <c r="EJ212" s="75"/>
      <c r="EK212" s="75"/>
      <c r="EL212" s="75"/>
      <c r="EM212" s="75"/>
      <c r="EN212" s="75"/>
      <c r="EO212" s="75"/>
      <c r="EP212" s="75"/>
      <c r="EQ212" s="75"/>
      <c r="ER212" s="75"/>
      <c r="ES212" s="75"/>
      <c r="ET212" s="75"/>
      <c r="EU212" s="75"/>
      <c r="EV212" s="75"/>
      <c r="EW212" s="75"/>
      <c r="EX212" s="75"/>
      <c r="EY212" s="75"/>
      <c r="EZ212" s="75"/>
    </row>
    <row r="213" ht="12.75" spans="1:156">
      <c r="A213" s="6"/>
      <c r="B213" s="42"/>
      <c r="M213" s="20"/>
      <c r="O213" s="62"/>
      <c r="P213" s="62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  <c r="DZ213" s="75"/>
      <c r="EA213" s="75"/>
      <c r="EB213" s="75"/>
      <c r="EC213" s="75"/>
      <c r="ED213" s="75"/>
      <c r="EE213" s="75"/>
      <c r="EF213" s="75"/>
      <c r="EG213" s="75"/>
      <c r="EH213" s="75"/>
      <c r="EI213" s="75"/>
      <c r="EJ213" s="75"/>
      <c r="EK213" s="75"/>
      <c r="EL213" s="75"/>
      <c r="EM213" s="75"/>
      <c r="EN213" s="75"/>
      <c r="EO213" s="75"/>
      <c r="EP213" s="75"/>
      <c r="EQ213" s="75"/>
      <c r="ER213" s="75"/>
      <c r="ES213" s="75"/>
      <c r="ET213" s="75"/>
      <c r="EU213" s="75"/>
      <c r="EV213" s="75"/>
      <c r="EW213" s="75"/>
      <c r="EX213" s="75"/>
      <c r="EY213" s="75"/>
      <c r="EZ213" s="75"/>
    </row>
    <row r="214" ht="12.75" spans="1:156">
      <c r="A214" s="6"/>
      <c r="B214" s="42"/>
      <c r="M214" s="20"/>
      <c r="O214" s="62"/>
      <c r="P214" s="62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  <c r="DI214" s="75"/>
      <c r="DJ214" s="75"/>
      <c r="DK214" s="75"/>
      <c r="DL214" s="75"/>
      <c r="DM214" s="75"/>
      <c r="DN214" s="75"/>
      <c r="DO214" s="75"/>
      <c r="DP214" s="75"/>
      <c r="DQ214" s="75"/>
      <c r="DR214" s="75"/>
      <c r="DS214" s="75"/>
      <c r="DT214" s="75"/>
      <c r="DU214" s="75"/>
      <c r="DZ214" s="75"/>
      <c r="EA214" s="75"/>
      <c r="EB214" s="75"/>
      <c r="EC214" s="75"/>
      <c r="ED214" s="75"/>
      <c r="EE214" s="75"/>
      <c r="EF214" s="75"/>
      <c r="EG214" s="75"/>
      <c r="EH214" s="75"/>
      <c r="EI214" s="75"/>
      <c r="EJ214" s="75"/>
      <c r="EK214" s="75"/>
      <c r="EL214" s="75"/>
      <c r="EM214" s="75"/>
      <c r="EN214" s="75"/>
      <c r="EO214" s="75"/>
      <c r="EP214" s="75"/>
      <c r="EQ214" s="75"/>
      <c r="ER214" s="75"/>
      <c r="ES214" s="75"/>
      <c r="ET214" s="75"/>
      <c r="EU214" s="75"/>
      <c r="EV214" s="75"/>
      <c r="EW214" s="75"/>
      <c r="EX214" s="75"/>
      <c r="EY214" s="75"/>
      <c r="EZ214" s="75"/>
    </row>
    <row r="215" ht="12.75" spans="1:156">
      <c r="A215" s="6"/>
      <c r="B215" s="42"/>
      <c r="M215" s="20"/>
      <c r="O215" s="62"/>
      <c r="P215" s="62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  <c r="CC215" s="75"/>
      <c r="CD215" s="75"/>
      <c r="CE215" s="75"/>
      <c r="CF215" s="75"/>
      <c r="CG215" s="75"/>
      <c r="CH215" s="75"/>
      <c r="CI215" s="75"/>
      <c r="CJ215" s="75"/>
      <c r="CK215" s="75"/>
      <c r="CL215" s="75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/>
      <c r="CW215" s="75"/>
      <c r="CX215" s="75"/>
      <c r="CY215" s="75"/>
      <c r="CZ215" s="75"/>
      <c r="DA215" s="75"/>
      <c r="DB215" s="75"/>
      <c r="DC215" s="75"/>
      <c r="DD215" s="75"/>
      <c r="DE215" s="75"/>
      <c r="DF215" s="75"/>
      <c r="DG215" s="75"/>
      <c r="DH215" s="75"/>
      <c r="DI215" s="75"/>
      <c r="DJ215" s="75"/>
      <c r="DK215" s="75"/>
      <c r="DL215" s="75"/>
      <c r="DM215" s="75"/>
      <c r="DN215" s="75"/>
      <c r="DO215" s="75"/>
      <c r="DP215" s="75"/>
      <c r="DQ215" s="75"/>
      <c r="DR215" s="75"/>
      <c r="DS215" s="75"/>
      <c r="DT215" s="75"/>
      <c r="DU215" s="75"/>
      <c r="DZ215" s="75"/>
      <c r="EA215" s="75"/>
      <c r="EB215" s="75"/>
      <c r="EC215" s="75"/>
      <c r="ED215" s="75"/>
      <c r="EE215" s="75"/>
      <c r="EF215" s="75"/>
      <c r="EG215" s="75"/>
      <c r="EH215" s="75"/>
      <c r="EI215" s="75"/>
      <c r="EJ215" s="75"/>
      <c r="EK215" s="75"/>
      <c r="EL215" s="75"/>
      <c r="EM215" s="75"/>
      <c r="EN215" s="75"/>
      <c r="EO215" s="75"/>
      <c r="EP215" s="75"/>
      <c r="EQ215" s="75"/>
      <c r="ER215" s="75"/>
      <c r="ES215" s="75"/>
      <c r="ET215" s="75"/>
      <c r="EU215" s="75"/>
      <c r="EV215" s="75"/>
      <c r="EW215" s="75"/>
      <c r="EX215" s="75"/>
      <c r="EY215" s="75"/>
      <c r="EZ215" s="75"/>
    </row>
    <row r="216" ht="12.75" spans="1:156">
      <c r="A216" s="6"/>
      <c r="B216" s="42"/>
      <c r="M216" s="20"/>
      <c r="O216" s="62"/>
      <c r="P216" s="62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  <c r="DZ216" s="75"/>
      <c r="EA216" s="75"/>
      <c r="EB216" s="75"/>
      <c r="EC216" s="75"/>
      <c r="ED216" s="75"/>
      <c r="EE216" s="75"/>
      <c r="EF216" s="75"/>
      <c r="EG216" s="75"/>
      <c r="EH216" s="75"/>
      <c r="EI216" s="75"/>
      <c r="EJ216" s="75"/>
      <c r="EK216" s="75"/>
      <c r="EL216" s="75"/>
      <c r="EM216" s="75"/>
      <c r="EN216" s="75"/>
      <c r="EO216" s="75"/>
      <c r="EP216" s="75"/>
      <c r="EQ216" s="75"/>
      <c r="ER216" s="75"/>
      <c r="ES216" s="75"/>
      <c r="ET216" s="75"/>
      <c r="EU216" s="75"/>
      <c r="EV216" s="75"/>
      <c r="EW216" s="75"/>
      <c r="EX216" s="75"/>
      <c r="EY216" s="75"/>
      <c r="EZ216" s="75"/>
    </row>
    <row r="217" ht="12.75" spans="1:156">
      <c r="A217" s="6"/>
      <c r="B217" s="42"/>
      <c r="M217" s="20"/>
      <c r="O217" s="62"/>
      <c r="P217" s="62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  <c r="DI217" s="75"/>
      <c r="DJ217" s="75"/>
      <c r="DK217" s="75"/>
      <c r="DL217" s="75"/>
      <c r="DM217" s="75"/>
      <c r="DN217" s="75"/>
      <c r="DO217" s="75"/>
      <c r="DP217" s="75"/>
      <c r="DQ217" s="75"/>
      <c r="DR217" s="75"/>
      <c r="DS217" s="75"/>
      <c r="DT217" s="75"/>
      <c r="DU217" s="75"/>
      <c r="DZ217" s="75"/>
      <c r="EA217" s="75"/>
      <c r="EB217" s="75"/>
      <c r="EC217" s="75"/>
      <c r="ED217" s="75"/>
      <c r="EE217" s="75"/>
      <c r="EF217" s="75"/>
      <c r="EG217" s="75"/>
      <c r="EH217" s="75"/>
      <c r="EI217" s="75"/>
      <c r="EJ217" s="75"/>
      <c r="EK217" s="75"/>
      <c r="EL217" s="75"/>
      <c r="EM217" s="75"/>
      <c r="EN217" s="75"/>
      <c r="EO217" s="75"/>
      <c r="EP217" s="75"/>
      <c r="EQ217" s="75"/>
      <c r="ER217" s="75"/>
      <c r="ES217" s="75"/>
      <c r="ET217" s="75"/>
      <c r="EU217" s="75"/>
      <c r="EV217" s="75"/>
      <c r="EW217" s="75"/>
      <c r="EX217" s="75"/>
      <c r="EY217" s="75"/>
      <c r="EZ217" s="75"/>
    </row>
    <row r="218" ht="12.75" spans="1:156">
      <c r="A218" s="6"/>
      <c r="B218" s="42"/>
      <c r="M218" s="20"/>
      <c r="O218" s="62"/>
      <c r="P218" s="62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  <c r="DZ218" s="75"/>
      <c r="EA218" s="75"/>
      <c r="EB218" s="75"/>
      <c r="EC218" s="75"/>
      <c r="ED218" s="75"/>
      <c r="EE218" s="75"/>
      <c r="EF218" s="75"/>
      <c r="EG218" s="75"/>
      <c r="EH218" s="75"/>
      <c r="EI218" s="75"/>
      <c r="EJ218" s="75"/>
      <c r="EK218" s="75"/>
      <c r="EL218" s="75"/>
      <c r="EM218" s="75"/>
      <c r="EN218" s="75"/>
      <c r="EO218" s="75"/>
      <c r="EP218" s="75"/>
      <c r="EQ218" s="75"/>
      <c r="ER218" s="75"/>
      <c r="ES218" s="75"/>
      <c r="ET218" s="75"/>
      <c r="EU218" s="75"/>
      <c r="EV218" s="75"/>
      <c r="EW218" s="75"/>
      <c r="EX218" s="75"/>
      <c r="EY218" s="75"/>
      <c r="EZ218" s="75"/>
    </row>
    <row r="219" ht="12.75" spans="1:156">
      <c r="A219" s="6"/>
      <c r="B219" s="42"/>
      <c r="M219" s="20"/>
      <c r="O219" s="62"/>
      <c r="P219" s="62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  <c r="DZ219" s="75"/>
      <c r="EA219" s="75"/>
      <c r="EB219" s="75"/>
      <c r="EC219" s="75"/>
      <c r="ED219" s="75"/>
      <c r="EE219" s="75"/>
      <c r="EF219" s="75"/>
      <c r="EG219" s="75"/>
      <c r="EH219" s="75"/>
      <c r="EI219" s="75"/>
      <c r="EJ219" s="75"/>
      <c r="EK219" s="75"/>
      <c r="EL219" s="75"/>
      <c r="EM219" s="75"/>
      <c r="EN219" s="75"/>
      <c r="EO219" s="75"/>
      <c r="EP219" s="75"/>
      <c r="EQ219" s="75"/>
      <c r="ER219" s="75"/>
      <c r="ES219" s="75"/>
      <c r="ET219" s="75"/>
      <c r="EU219" s="75"/>
      <c r="EV219" s="75"/>
      <c r="EW219" s="75"/>
      <c r="EX219" s="75"/>
      <c r="EY219" s="75"/>
      <c r="EZ219" s="75"/>
    </row>
    <row r="220" ht="12.75" spans="1:156">
      <c r="A220" s="6"/>
      <c r="B220" s="42"/>
      <c r="M220" s="20"/>
      <c r="O220" s="62"/>
      <c r="P220" s="62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Z220" s="75"/>
      <c r="EA220" s="75"/>
      <c r="EB220" s="75"/>
      <c r="EC220" s="75"/>
      <c r="ED220" s="75"/>
      <c r="EE220" s="75"/>
      <c r="EF220" s="75"/>
      <c r="EG220" s="75"/>
      <c r="EH220" s="75"/>
      <c r="EI220" s="75"/>
      <c r="EJ220" s="75"/>
      <c r="EK220" s="75"/>
      <c r="EL220" s="75"/>
      <c r="EM220" s="75"/>
      <c r="EN220" s="75"/>
      <c r="EO220" s="75"/>
      <c r="EP220" s="75"/>
      <c r="EQ220" s="75"/>
      <c r="ER220" s="75"/>
      <c r="ES220" s="75"/>
      <c r="ET220" s="75"/>
      <c r="EU220" s="75"/>
      <c r="EV220" s="75"/>
      <c r="EW220" s="75"/>
      <c r="EX220" s="75"/>
      <c r="EY220" s="75"/>
      <c r="EZ220" s="75"/>
    </row>
    <row r="221" ht="12.75" spans="1:156">
      <c r="A221" s="6"/>
      <c r="B221" s="42"/>
      <c r="M221" s="20"/>
      <c r="O221" s="62"/>
      <c r="P221" s="62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  <c r="DI221" s="75"/>
      <c r="DJ221" s="75"/>
      <c r="DK221" s="75"/>
      <c r="DL221" s="75"/>
      <c r="DM221" s="75"/>
      <c r="DN221" s="75"/>
      <c r="DO221" s="75"/>
      <c r="DP221" s="75"/>
      <c r="DQ221" s="75"/>
      <c r="DR221" s="75"/>
      <c r="DS221" s="75"/>
      <c r="DT221" s="75"/>
      <c r="DU221" s="75"/>
      <c r="DZ221" s="75"/>
      <c r="EA221" s="75"/>
      <c r="EB221" s="75"/>
      <c r="EC221" s="75"/>
      <c r="ED221" s="75"/>
      <c r="EE221" s="75"/>
      <c r="EF221" s="75"/>
      <c r="EG221" s="75"/>
      <c r="EH221" s="75"/>
      <c r="EI221" s="75"/>
      <c r="EJ221" s="75"/>
      <c r="EK221" s="75"/>
      <c r="EL221" s="75"/>
      <c r="EM221" s="75"/>
      <c r="EN221" s="75"/>
      <c r="EO221" s="75"/>
      <c r="EP221" s="75"/>
      <c r="EQ221" s="75"/>
      <c r="ER221" s="75"/>
      <c r="ES221" s="75"/>
      <c r="ET221" s="75"/>
      <c r="EU221" s="75"/>
      <c r="EV221" s="75"/>
      <c r="EW221" s="75"/>
      <c r="EX221" s="75"/>
      <c r="EY221" s="75"/>
      <c r="EZ221" s="75"/>
    </row>
    <row r="222" ht="12.75" spans="1:156">
      <c r="A222" s="6"/>
      <c r="B222" s="42"/>
      <c r="M222" s="20"/>
      <c r="O222" s="62"/>
      <c r="P222" s="62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  <c r="DI222" s="75"/>
      <c r="DJ222" s="75"/>
      <c r="DK222" s="75"/>
      <c r="DL222" s="75"/>
      <c r="DM222" s="75"/>
      <c r="DN222" s="75"/>
      <c r="DO222" s="75"/>
      <c r="DP222" s="75"/>
      <c r="DQ222" s="75"/>
      <c r="DR222" s="75"/>
      <c r="DS222" s="75"/>
      <c r="DT222" s="75"/>
      <c r="DU222" s="75"/>
      <c r="DZ222" s="75"/>
      <c r="EA222" s="75"/>
      <c r="EB222" s="75"/>
      <c r="EC222" s="75"/>
      <c r="ED222" s="75"/>
      <c r="EE222" s="75"/>
      <c r="EF222" s="75"/>
      <c r="EG222" s="75"/>
      <c r="EH222" s="75"/>
      <c r="EI222" s="75"/>
      <c r="EJ222" s="75"/>
      <c r="EK222" s="75"/>
      <c r="EL222" s="75"/>
      <c r="EM222" s="75"/>
      <c r="EN222" s="75"/>
      <c r="EO222" s="75"/>
      <c r="EP222" s="75"/>
      <c r="EQ222" s="75"/>
      <c r="ER222" s="75"/>
      <c r="ES222" s="75"/>
      <c r="ET222" s="75"/>
      <c r="EU222" s="75"/>
      <c r="EV222" s="75"/>
      <c r="EW222" s="75"/>
      <c r="EX222" s="75"/>
      <c r="EY222" s="75"/>
      <c r="EZ222" s="75"/>
    </row>
    <row r="223" ht="12.75" spans="1:156">
      <c r="A223" s="6"/>
      <c r="B223" s="42"/>
      <c r="M223" s="20"/>
      <c r="O223" s="62"/>
      <c r="P223" s="62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  <c r="CC223" s="75"/>
      <c r="CD223" s="75"/>
      <c r="CE223" s="75"/>
      <c r="CF223" s="75"/>
      <c r="CG223" s="75"/>
      <c r="CH223" s="75"/>
      <c r="CI223" s="75"/>
      <c r="CJ223" s="75"/>
      <c r="CK223" s="75"/>
      <c r="CL223" s="75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/>
      <c r="CW223" s="75"/>
      <c r="CX223" s="75"/>
      <c r="CY223" s="75"/>
      <c r="CZ223" s="75"/>
      <c r="DA223" s="75"/>
      <c r="DB223" s="75"/>
      <c r="DC223" s="75"/>
      <c r="DD223" s="75"/>
      <c r="DE223" s="75"/>
      <c r="DF223" s="75"/>
      <c r="DG223" s="75"/>
      <c r="DH223" s="75"/>
      <c r="DI223" s="75"/>
      <c r="DJ223" s="75"/>
      <c r="DK223" s="75"/>
      <c r="DL223" s="75"/>
      <c r="DM223" s="75"/>
      <c r="DN223" s="75"/>
      <c r="DO223" s="75"/>
      <c r="DP223" s="75"/>
      <c r="DQ223" s="75"/>
      <c r="DR223" s="75"/>
      <c r="DS223" s="75"/>
      <c r="DT223" s="75"/>
      <c r="DU223" s="75"/>
      <c r="DZ223" s="75"/>
      <c r="EA223" s="75"/>
      <c r="EB223" s="75"/>
      <c r="EC223" s="75"/>
      <c r="ED223" s="75"/>
      <c r="EE223" s="75"/>
      <c r="EF223" s="75"/>
      <c r="EG223" s="75"/>
      <c r="EH223" s="75"/>
      <c r="EI223" s="75"/>
      <c r="EJ223" s="75"/>
      <c r="EK223" s="75"/>
      <c r="EL223" s="75"/>
      <c r="EM223" s="75"/>
      <c r="EN223" s="75"/>
      <c r="EO223" s="75"/>
      <c r="EP223" s="75"/>
      <c r="EQ223" s="75"/>
      <c r="ER223" s="75"/>
      <c r="ES223" s="75"/>
      <c r="ET223" s="75"/>
      <c r="EU223" s="75"/>
      <c r="EV223" s="75"/>
      <c r="EW223" s="75"/>
      <c r="EX223" s="75"/>
      <c r="EY223" s="75"/>
      <c r="EZ223" s="75"/>
    </row>
    <row r="224" ht="12.75" spans="1:156">
      <c r="A224" s="6"/>
      <c r="B224" s="42"/>
      <c r="M224" s="20"/>
      <c r="O224" s="62"/>
      <c r="P224" s="62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  <c r="DH224" s="75"/>
      <c r="DI224" s="75"/>
      <c r="DJ224" s="75"/>
      <c r="DK224" s="75"/>
      <c r="DL224" s="75"/>
      <c r="DM224" s="75"/>
      <c r="DN224" s="75"/>
      <c r="DO224" s="75"/>
      <c r="DP224" s="75"/>
      <c r="DQ224" s="75"/>
      <c r="DR224" s="75"/>
      <c r="DS224" s="75"/>
      <c r="DT224" s="75"/>
      <c r="DU224" s="75"/>
      <c r="DZ224" s="75"/>
      <c r="EA224" s="75"/>
      <c r="EB224" s="75"/>
      <c r="EC224" s="75"/>
      <c r="ED224" s="75"/>
      <c r="EE224" s="75"/>
      <c r="EF224" s="75"/>
      <c r="EG224" s="75"/>
      <c r="EH224" s="75"/>
      <c r="EI224" s="75"/>
      <c r="EJ224" s="75"/>
      <c r="EK224" s="75"/>
      <c r="EL224" s="75"/>
      <c r="EM224" s="75"/>
      <c r="EN224" s="75"/>
      <c r="EO224" s="75"/>
      <c r="EP224" s="75"/>
      <c r="EQ224" s="75"/>
      <c r="ER224" s="75"/>
      <c r="ES224" s="75"/>
      <c r="ET224" s="75"/>
      <c r="EU224" s="75"/>
      <c r="EV224" s="75"/>
      <c r="EW224" s="75"/>
      <c r="EX224" s="75"/>
      <c r="EY224" s="75"/>
      <c r="EZ224" s="75"/>
    </row>
    <row r="225" ht="12.75" spans="1:156">
      <c r="A225" s="6"/>
      <c r="B225" s="42"/>
      <c r="M225" s="20"/>
      <c r="O225" s="62"/>
      <c r="P225" s="62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  <c r="DH225" s="75"/>
      <c r="DI225" s="75"/>
      <c r="DJ225" s="75"/>
      <c r="DK225" s="75"/>
      <c r="DL225" s="75"/>
      <c r="DM225" s="75"/>
      <c r="DN225" s="75"/>
      <c r="DO225" s="75"/>
      <c r="DP225" s="75"/>
      <c r="DQ225" s="75"/>
      <c r="DR225" s="75"/>
      <c r="DS225" s="75"/>
      <c r="DT225" s="75"/>
      <c r="DU225" s="75"/>
      <c r="DZ225" s="75"/>
      <c r="EA225" s="75"/>
      <c r="EB225" s="75"/>
      <c r="EC225" s="75"/>
      <c r="ED225" s="75"/>
      <c r="EE225" s="75"/>
      <c r="EF225" s="75"/>
      <c r="EG225" s="75"/>
      <c r="EH225" s="75"/>
      <c r="EI225" s="75"/>
      <c r="EJ225" s="75"/>
      <c r="EK225" s="75"/>
      <c r="EL225" s="75"/>
      <c r="EM225" s="75"/>
      <c r="EN225" s="75"/>
      <c r="EO225" s="75"/>
      <c r="EP225" s="75"/>
      <c r="EQ225" s="75"/>
      <c r="ER225" s="75"/>
      <c r="ES225" s="75"/>
      <c r="ET225" s="75"/>
      <c r="EU225" s="75"/>
      <c r="EV225" s="75"/>
      <c r="EW225" s="75"/>
      <c r="EX225" s="75"/>
      <c r="EY225" s="75"/>
      <c r="EZ225" s="75"/>
    </row>
    <row r="226" ht="12.75" spans="1:156">
      <c r="A226" s="6"/>
      <c r="B226" s="42"/>
      <c r="M226" s="20"/>
      <c r="O226" s="62"/>
      <c r="P226" s="62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Z226" s="75"/>
      <c r="EA226" s="75"/>
      <c r="EB226" s="75"/>
      <c r="EC226" s="75"/>
      <c r="ED226" s="75"/>
      <c r="EE226" s="75"/>
      <c r="EF226" s="75"/>
      <c r="EG226" s="75"/>
      <c r="EH226" s="75"/>
      <c r="EI226" s="75"/>
      <c r="EJ226" s="75"/>
      <c r="EK226" s="75"/>
      <c r="EL226" s="75"/>
      <c r="EM226" s="75"/>
      <c r="EN226" s="75"/>
      <c r="EO226" s="75"/>
      <c r="EP226" s="75"/>
      <c r="EQ226" s="75"/>
      <c r="ER226" s="75"/>
      <c r="ES226" s="75"/>
      <c r="ET226" s="75"/>
      <c r="EU226" s="75"/>
      <c r="EV226" s="75"/>
      <c r="EW226" s="75"/>
      <c r="EX226" s="75"/>
      <c r="EY226" s="75"/>
      <c r="EZ226" s="75"/>
    </row>
    <row r="227" ht="12.75" spans="1:156">
      <c r="A227" s="6"/>
      <c r="B227" s="42"/>
      <c r="M227" s="20"/>
      <c r="O227" s="62"/>
      <c r="P227" s="62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  <c r="DH227" s="75"/>
      <c r="DI227" s="75"/>
      <c r="DJ227" s="75"/>
      <c r="DK227" s="75"/>
      <c r="DL227" s="75"/>
      <c r="DM227" s="75"/>
      <c r="DN227" s="75"/>
      <c r="DO227" s="75"/>
      <c r="DP227" s="75"/>
      <c r="DQ227" s="75"/>
      <c r="DR227" s="75"/>
      <c r="DS227" s="75"/>
      <c r="DT227" s="75"/>
      <c r="DU227" s="75"/>
      <c r="DZ227" s="75"/>
      <c r="EA227" s="75"/>
      <c r="EB227" s="75"/>
      <c r="EC227" s="75"/>
      <c r="ED227" s="75"/>
      <c r="EE227" s="75"/>
      <c r="EF227" s="75"/>
      <c r="EG227" s="75"/>
      <c r="EH227" s="75"/>
      <c r="EI227" s="75"/>
      <c r="EJ227" s="75"/>
      <c r="EK227" s="75"/>
      <c r="EL227" s="75"/>
      <c r="EM227" s="75"/>
      <c r="EN227" s="75"/>
      <c r="EO227" s="75"/>
      <c r="EP227" s="75"/>
      <c r="EQ227" s="75"/>
      <c r="ER227" s="75"/>
      <c r="ES227" s="75"/>
      <c r="ET227" s="75"/>
      <c r="EU227" s="75"/>
      <c r="EV227" s="75"/>
      <c r="EW227" s="75"/>
      <c r="EX227" s="75"/>
      <c r="EY227" s="75"/>
      <c r="EZ227" s="75"/>
    </row>
    <row r="228" ht="12.75" spans="1:156">
      <c r="A228" s="6"/>
      <c r="B228" s="42"/>
      <c r="M228" s="20"/>
      <c r="O228" s="62"/>
      <c r="P228" s="62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  <c r="DI228" s="75"/>
      <c r="DJ228" s="75"/>
      <c r="DK228" s="75"/>
      <c r="DL228" s="75"/>
      <c r="DM228" s="75"/>
      <c r="DN228" s="75"/>
      <c r="DO228" s="75"/>
      <c r="DP228" s="75"/>
      <c r="DQ228" s="75"/>
      <c r="DR228" s="75"/>
      <c r="DS228" s="75"/>
      <c r="DT228" s="75"/>
      <c r="DU228" s="75"/>
      <c r="DZ228" s="75"/>
      <c r="EA228" s="75"/>
      <c r="EB228" s="75"/>
      <c r="EC228" s="75"/>
      <c r="ED228" s="75"/>
      <c r="EE228" s="75"/>
      <c r="EF228" s="75"/>
      <c r="EG228" s="75"/>
      <c r="EH228" s="75"/>
      <c r="EI228" s="75"/>
      <c r="EJ228" s="75"/>
      <c r="EK228" s="75"/>
      <c r="EL228" s="75"/>
      <c r="EM228" s="75"/>
      <c r="EN228" s="75"/>
      <c r="EO228" s="75"/>
      <c r="EP228" s="75"/>
      <c r="EQ228" s="75"/>
      <c r="ER228" s="75"/>
      <c r="ES228" s="75"/>
      <c r="ET228" s="75"/>
      <c r="EU228" s="75"/>
      <c r="EV228" s="75"/>
      <c r="EW228" s="75"/>
      <c r="EX228" s="75"/>
      <c r="EY228" s="75"/>
      <c r="EZ228" s="75"/>
    </row>
    <row r="229" ht="12.75" spans="1:156">
      <c r="A229" s="6"/>
      <c r="B229" s="42"/>
      <c r="M229" s="20"/>
      <c r="O229" s="62"/>
      <c r="P229" s="62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  <c r="DZ229" s="75"/>
      <c r="EA229" s="75"/>
      <c r="EB229" s="75"/>
      <c r="EC229" s="75"/>
      <c r="ED229" s="75"/>
      <c r="EE229" s="75"/>
      <c r="EF229" s="75"/>
      <c r="EG229" s="75"/>
      <c r="EH229" s="75"/>
      <c r="EI229" s="75"/>
      <c r="EJ229" s="75"/>
      <c r="EK229" s="75"/>
      <c r="EL229" s="75"/>
      <c r="EM229" s="75"/>
      <c r="EN229" s="75"/>
      <c r="EO229" s="75"/>
      <c r="EP229" s="75"/>
      <c r="EQ229" s="75"/>
      <c r="ER229" s="75"/>
      <c r="ES229" s="75"/>
      <c r="ET229" s="75"/>
      <c r="EU229" s="75"/>
      <c r="EV229" s="75"/>
      <c r="EW229" s="75"/>
      <c r="EX229" s="75"/>
      <c r="EY229" s="75"/>
      <c r="EZ229" s="75"/>
    </row>
    <row r="230" ht="12.75" spans="1:156">
      <c r="A230" s="6"/>
      <c r="B230" s="42"/>
      <c r="M230" s="20"/>
      <c r="O230" s="62"/>
      <c r="P230" s="62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  <c r="DH230" s="75"/>
      <c r="DI230" s="75"/>
      <c r="DJ230" s="75"/>
      <c r="DK230" s="75"/>
      <c r="DL230" s="75"/>
      <c r="DM230" s="75"/>
      <c r="DN230" s="75"/>
      <c r="DO230" s="75"/>
      <c r="DP230" s="75"/>
      <c r="DQ230" s="75"/>
      <c r="DR230" s="75"/>
      <c r="DS230" s="75"/>
      <c r="DT230" s="75"/>
      <c r="DU230" s="75"/>
      <c r="DZ230" s="75"/>
      <c r="EA230" s="75"/>
      <c r="EB230" s="75"/>
      <c r="EC230" s="75"/>
      <c r="ED230" s="75"/>
      <c r="EE230" s="75"/>
      <c r="EF230" s="75"/>
      <c r="EG230" s="75"/>
      <c r="EH230" s="75"/>
      <c r="EI230" s="75"/>
      <c r="EJ230" s="75"/>
      <c r="EK230" s="75"/>
      <c r="EL230" s="75"/>
      <c r="EM230" s="75"/>
      <c r="EN230" s="75"/>
      <c r="EO230" s="75"/>
      <c r="EP230" s="75"/>
      <c r="EQ230" s="75"/>
      <c r="ER230" s="75"/>
      <c r="ES230" s="75"/>
      <c r="ET230" s="75"/>
      <c r="EU230" s="75"/>
      <c r="EV230" s="75"/>
      <c r="EW230" s="75"/>
      <c r="EX230" s="75"/>
      <c r="EY230" s="75"/>
      <c r="EZ230" s="75"/>
    </row>
    <row r="231" ht="12.75" spans="1:156">
      <c r="A231" s="6"/>
      <c r="B231" s="42"/>
      <c r="M231" s="20"/>
      <c r="O231" s="62"/>
      <c r="P231" s="62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  <c r="DZ231" s="75"/>
      <c r="EA231" s="75"/>
      <c r="EB231" s="75"/>
      <c r="EC231" s="75"/>
      <c r="ED231" s="75"/>
      <c r="EE231" s="75"/>
      <c r="EF231" s="75"/>
      <c r="EG231" s="75"/>
      <c r="EH231" s="75"/>
      <c r="EI231" s="75"/>
      <c r="EJ231" s="75"/>
      <c r="EK231" s="75"/>
      <c r="EL231" s="75"/>
      <c r="EM231" s="75"/>
      <c r="EN231" s="75"/>
      <c r="EO231" s="75"/>
      <c r="EP231" s="75"/>
      <c r="EQ231" s="75"/>
      <c r="ER231" s="75"/>
      <c r="ES231" s="75"/>
      <c r="ET231" s="75"/>
      <c r="EU231" s="75"/>
      <c r="EV231" s="75"/>
      <c r="EW231" s="75"/>
      <c r="EX231" s="75"/>
      <c r="EY231" s="75"/>
      <c r="EZ231" s="75"/>
    </row>
    <row r="232" ht="12.75" spans="1:156">
      <c r="A232" s="6"/>
      <c r="B232" s="42"/>
      <c r="M232" s="20"/>
      <c r="O232" s="62"/>
      <c r="P232" s="62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  <c r="DI232" s="75"/>
      <c r="DJ232" s="75"/>
      <c r="DK232" s="75"/>
      <c r="DL232" s="75"/>
      <c r="DM232" s="75"/>
      <c r="DN232" s="75"/>
      <c r="DO232" s="75"/>
      <c r="DP232" s="75"/>
      <c r="DQ232" s="75"/>
      <c r="DR232" s="75"/>
      <c r="DS232" s="75"/>
      <c r="DT232" s="75"/>
      <c r="DU232" s="75"/>
      <c r="DZ232" s="75"/>
      <c r="EA232" s="75"/>
      <c r="EB232" s="75"/>
      <c r="EC232" s="75"/>
      <c r="ED232" s="75"/>
      <c r="EE232" s="75"/>
      <c r="EF232" s="75"/>
      <c r="EG232" s="75"/>
      <c r="EH232" s="75"/>
      <c r="EI232" s="75"/>
      <c r="EJ232" s="75"/>
      <c r="EK232" s="75"/>
      <c r="EL232" s="75"/>
      <c r="EM232" s="75"/>
      <c r="EN232" s="75"/>
      <c r="EO232" s="75"/>
      <c r="EP232" s="75"/>
      <c r="EQ232" s="75"/>
      <c r="ER232" s="75"/>
      <c r="ES232" s="75"/>
      <c r="ET232" s="75"/>
      <c r="EU232" s="75"/>
      <c r="EV232" s="75"/>
      <c r="EW232" s="75"/>
      <c r="EX232" s="75"/>
      <c r="EY232" s="75"/>
      <c r="EZ232" s="75"/>
    </row>
    <row r="233" ht="12.75" spans="1:156">
      <c r="A233" s="6"/>
      <c r="B233" s="42"/>
      <c r="M233" s="20"/>
      <c r="O233" s="62"/>
      <c r="P233" s="62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</row>
    <row r="234" ht="12.75" spans="1:156">
      <c r="A234" s="6"/>
      <c r="B234" s="42"/>
      <c r="M234" s="20"/>
      <c r="O234" s="62"/>
      <c r="P234" s="62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Z234" s="75"/>
      <c r="EA234" s="75"/>
      <c r="EB234" s="75"/>
      <c r="EC234" s="75"/>
      <c r="ED234" s="75"/>
      <c r="EE234" s="75"/>
      <c r="EF234" s="75"/>
      <c r="EG234" s="75"/>
      <c r="EH234" s="75"/>
      <c r="EI234" s="75"/>
      <c r="EJ234" s="75"/>
      <c r="EK234" s="75"/>
      <c r="EL234" s="75"/>
      <c r="EM234" s="75"/>
      <c r="EN234" s="75"/>
      <c r="EO234" s="75"/>
      <c r="EP234" s="75"/>
      <c r="EQ234" s="75"/>
      <c r="ER234" s="75"/>
      <c r="ES234" s="75"/>
      <c r="ET234" s="75"/>
      <c r="EU234" s="75"/>
      <c r="EV234" s="75"/>
      <c r="EW234" s="75"/>
      <c r="EX234" s="75"/>
      <c r="EY234" s="75"/>
      <c r="EZ234" s="75"/>
    </row>
    <row r="235" ht="12.75" spans="1:156">
      <c r="A235" s="6"/>
      <c r="B235" s="42"/>
      <c r="M235" s="20"/>
      <c r="O235" s="62"/>
      <c r="P235" s="62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  <c r="DZ235" s="75"/>
      <c r="EA235" s="75"/>
      <c r="EB235" s="75"/>
      <c r="EC235" s="75"/>
      <c r="ED235" s="75"/>
      <c r="EE235" s="75"/>
      <c r="EF235" s="75"/>
      <c r="EG235" s="75"/>
      <c r="EH235" s="75"/>
      <c r="EI235" s="75"/>
      <c r="EJ235" s="75"/>
      <c r="EK235" s="75"/>
      <c r="EL235" s="75"/>
      <c r="EM235" s="75"/>
      <c r="EN235" s="75"/>
      <c r="EO235" s="75"/>
      <c r="EP235" s="75"/>
      <c r="EQ235" s="75"/>
      <c r="ER235" s="75"/>
      <c r="ES235" s="75"/>
      <c r="ET235" s="75"/>
      <c r="EU235" s="75"/>
      <c r="EV235" s="75"/>
      <c r="EW235" s="75"/>
      <c r="EX235" s="75"/>
      <c r="EY235" s="75"/>
      <c r="EZ235" s="75"/>
    </row>
    <row r="236" ht="12.75" spans="1:156">
      <c r="A236" s="6"/>
      <c r="B236" s="42"/>
      <c r="M236" s="20"/>
      <c r="O236" s="62"/>
      <c r="P236" s="62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  <c r="DI236" s="75"/>
      <c r="DJ236" s="75"/>
      <c r="DK236" s="75"/>
      <c r="DL236" s="75"/>
      <c r="DM236" s="75"/>
      <c r="DN236" s="75"/>
      <c r="DO236" s="75"/>
      <c r="DP236" s="75"/>
      <c r="DQ236" s="75"/>
      <c r="DR236" s="75"/>
      <c r="DS236" s="75"/>
      <c r="DT236" s="75"/>
      <c r="DU236" s="75"/>
      <c r="DZ236" s="75"/>
      <c r="EA236" s="75"/>
      <c r="EB236" s="75"/>
      <c r="EC236" s="75"/>
      <c r="ED236" s="75"/>
      <c r="EE236" s="75"/>
      <c r="EF236" s="75"/>
      <c r="EG236" s="75"/>
      <c r="EH236" s="75"/>
      <c r="EI236" s="75"/>
      <c r="EJ236" s="75"/>
      <c r="EK236" s="75"/>
      <c r="EL236" s="75"/>
      <c r="EM236" s="75"/>
      <c r="EN236" s="75"/>
      <c r="EO236" s="75"/>
      <c r="EP236" s="75"/>
      <c r="EQ236" s="75"/>
      <c r="ER236" s="75"/>
      <c r="ES236" s="75"/>
      <c r="ET236" s="75"/>
      <c r="EU236" s="75"/>
      <c r="EV236" s="75"/>
      <c r="EW236" s="75"/>
      <c r="EX236" s="75"/>
      <c r="EY236" s="75"/>
      <c r="EZ236" s="75"/>
    </row>
    <row r="237" ht="12.75" spans="1:156">
      <c r="A237" s="6"/>
      <c r="B237" s="42"/>
      <c r="M237" s="20"/>
      <c r="O237" s="62"/>
      <c r="P237" s="62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  <c r="DZ237" s="75"/>
      <c r="EA237" s="75"/>
      <c r="EB237" s="75"/>
      <c r="EC237" s="75"/>
      <c r="ED237" s="75"/>
      <c r="EE237" s="75"/>
      <c r="EF237" s="75"/>
      <c r="EG237" s="75"/>
      <c r="EH237" s="75"/>
      <c r="EI237" s="75"/>
      <c r="EJ237" s="75"/>
      <c r="EK237" s="75"/>
      <c r="EL237" s="75"/>
      <c r="EM237" s="75"/>
      <c r="EN237" s="75"/>
      <c r="EO237" s="75"/>
      <c r="EP237" s="75"/>
      <c r="EQ237" s="75"/>
      <c r="ER237" s="75"/>
      <c r="ES237" s="75"/>
      <c r="ET237" s="75"/>
      <c r="EU237" s="75"/>
      <c r="EV237" s="75"/>
      <c r="EW237" s="75"/>
      <c r="EX237" s="75"/>
      <c r="EY237" s="75"/>
      <c r="EZ237" s="75"/>
    </row>
    <row r="238" ht="12.75" spans="1:156">
      <c r="A238" s="6"/>
      <c r="B238" s="42"/>
      <c r="M238" s="20"/>
      <c r="O238" s="62"/>
      <c r="P238" s="62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  <c r="DZ238" s="75"/>
      <c r="EA238" s="75"/>
      <c r="EB238" s="75"/>
      <c r="EC238" s="75"/>
      <c r="ED238" s="75"/>
      <c r="EE238" s="75"/>
      <c r="EF238" s="75"/>
      <c r="EG238" s="75"/>
      <c r="EH238" s="75"/>
      <c r="EI238" s="75"/>
      <c r="EJ238" s="75"/>
      <c r="EK238" s="75"/>
      <c r="EL238" s="75"/>
      <c r="EM238" s="75"/>
      <c r="EN238" s="75"/>
      <c r="EO238" s="75"/>
      <c r="EP238" s="75"/>
      <c r="EQ238" s="75"/>
      <c r="ER238" s="75"/>
      <c r="ES238" s="75"/>
      <c r="ET238" s="75"/>
      <c r="EU238" s="75"/>
      <c r="EV238" s="75"/>
      <c r="EW238" s="75"/>
      <c r="EX238" s="75"/>
      <c r="EY238" s="75"/>
      <c r="EZ238" s="75"/>
    </row>
    <row r="239" ht="12.75" spans="1:156">
      <c r="A239" s="6"/>
      <c r="B239" s="42"/>
      <c r="M239" s="20"/>
      <c r="O239" s="62"/>
      <c r="P239" s="62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75"/>
      <c r="EK239" s="75"/>
      <c r="EL239" s="75"/>
      <c r="EM239" s="75"/>
      <c r="EN239" s="75"/>
      <c r="EO239" s="75"/>
      <c r="EP239" s="75"/>
      <c r="EQ239" s="75"/>
      <c r="ER239" s="75"/>
      <c r="ES239" s="75"/>
      <c r="ET239" s="75"/>
      <c r="EU239" s="75"/>
      <c r="EV239" s="75"/>
      <c r="EW239" s="75"/>
      <c r="EX239" s="75"/>
      <c r="EY239" s="75"/>
      <c r="EZ239" s="75"/>
    </row>
    <row r="240" ht="12.75" spans="1:156">
      <c r="A240" s="6"/>
      <c r="B240" s="42"/>
      <c r="M240" s="20"/>
      <c r="O240" s="62"/>
      <c r="P240" s="62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  <c r="DZ240" s="75"/>
      <c r="EA240" s="75"/>
      <c r="EB240" s="75"/>
      <c r="EC240" s="75"/>
      <c r="ED240" s="75"/>
      <c r="EE240" s="75"/>
      <c r="EF240" s="75"/>
      <c r="EG240" s="75"/>
      <c r="EH240" s="75"/>
      <c r="EI240" s="75"/>
      <c r="EJ240" s="75"/>
      <c r="EK240" s="75"/>
      <c r="EL240" s="75"/>
      <c r="EM240" s="75"/>
      <c r="EN240" s="75"/>
      <c r="EO240" s="75"/>
      <c r="EP240" s="75"/>
      <c r="EQ240" s="75"/>
      <c r="ER240" s="75"/>
      <c r="ES240" s="75"/>
      <c r="ET240" s="75"/>
      <c r="EU240" s="75"/>
      <c r="EV240" s="75"/>
      <c r="EW240" s="75"/>
      <c r="EX240" s="75"/>
      <c r="EY240" s="75"/>
      <c r="EZ240" s="75"/>
    </row>
    <row r="241" ht="12.75" spans="1:156">
      <c r="A241" s="6"/>
      <c r="B241" s="42"/>
      <c r="M241" s="20"/>
      <c r="O241" s="62"/>
      <c r="P241" s="62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  <c r="DZ241" s="75"/>
      <c r="EA241" s="75"/>
      <c r="EB241" s="75"/>
      <c r="EC241" s="75"/>
      <c r="ED241" s="75"/>
      <c r="EE241" s="75"/>
      <c r="EF241" s="75"/>
      <c r="EG241" s="75"/>
      <c r="EH241" s="75"/>
      <c r="EI241" s="75"/>
      <c r="EJ241" s="75"/>
      <c r="EK241" s="75"/>
      <c r="EL241" s="75"/>
      <c r="EM241" s="75"/>
      <c r="EN241" s="75"/>
      <c r="EO241" s="75"/>
      <c r="EP241" s="75"/>
      <c r="EQ241" s="75"/>
      <c r="ER241" s="75"/>
      <c r="ES241" s="75"/>
      <c r="ET241" s="75"/>
      <c r="EU241" s="75"/>
      <c r="EV241" s="75"/>
      <c r="EW241" s="75"/>
      <c r="EX241" s="75"/>
      <c r="EY241" s="75"/>
      <c r="EZ241" s="75"/>
    </row>
    <row r="242" ht="12.75" spans="1:156">
      <c r="A242" s="6"/>
      <c r="B242" s="42"/>
      <c r="M242" s="20"/>
      <c r="O242" s="62"/>
      <c r="P242" s="62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  <c r="DZ242" s="75"/>
      <c r="EA242" s="75"/>
      <c r="EB242" s="75"/>
      <c r="EC242" s="75"/>
      <c r="ED242" s="75"/>
      <c r="EE242" s="75"/>
      <c r="EF242" s="75"/>
      <c r="EG242" s="75"/>
      <c r="EH242" s="75"/>
      <c r="EI242" s="75"/>
      <c r="EJ242" s="75"/>
      <c r="EK242" s="75"/>
      <c r="EL242" s="75"/>
      <c r="EM242" s="75"/>
      <c r="EN242" s="75"/>
      <c r="EO242" s="75"/>
      <c r="EP242" s="75"/>
      <c r="EQ242" s="75"/>
      <c r="ER242" s="75"/>
      <c r="ES242" s="75"/>
      <c r="ET242" s="75"/>
      <c r="EU242" s="75"/>
      <c r="EV242" s="75"/>
      <c r="EW242" s="75"/>
      <c r="EX242" s="75"/>
      <c r="EY242" s="75"/>
      <c r="EZ242" s="75"/>
    </row>
    <row r="243" ht="12.75" spans="1:156">
      <c r="A243" s="6"/>
      <c r="B243" s="42"/>
      <c r="M243" s="20"/>
      <c r="O243" s="62"/>
      <c r="P243" s="62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  <c r="DI243" s="75"/>
      <c r="DJ243" s="75"/>
      <c r="DK243" s="75"/>
      <c r="DL243" s="75"/>
      <c r="DM243" s="75"/>
      <c r="DN243" s="75"/>
      <c r="DO243" s="75"/>
      <c r="DP243" s="75"/>
      <c r="DQ243" s="75"/>
      <c r="DR243" s="75"/>
      <c r="DS243" s="75"/>
      <c r="DT243" s="75"/>
      <c r="DU243" s="75"/>
      <c r="DZ243" s="75"/>
      <c r="EA243" s="75"/>
      <c r="EB243" s="75"/>
      <c r="EC243" s="75"/>
      <c r="ED243" s="75"/>
      <c r="EE243" s="75"/>
      <c r="EF243" s="75"/>
      <c r="EG243" s="75"/>
      <c r="EH243" s="75"/>
      <c r="EI243" s="75"/>
      <c r="EJ243" s="75"/>
      <c r="EK243" s="75"/>
      <c r="EL243" s="75"/>
      <c r="EM243" s="75"/>
      <c r="EN243" s="75"/>
      <c r="EO243" s="75"/>
      <c r="EP243" s="75"/>
      <c r="EQ243" s="75"/>
      <c r="ER243" s="75"/>
      <c r="ES243" s="75"/>
      <c r="ET243" s="75"/>
      <c r="EU243" s="75"/>
      <c r="EV243" s="75"/>
      <c r="EW243" s="75"/>
      <c r="EX243" s="75"/>
      <c r="EY243" s="75"/>
      <c r="EZ243" s="75"/>
    </row>
    <row r="244" ht="12.75" spans="1:156">
      <c r="A244" s="6"/>
      <c r="B244" s="42"/>
      <c r="M244" s="20"/>
      <c r="O244" s="62"/>
      <c r="P244" s="62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75"/>
      <c r="EK244" s="75"/>
      <c r="EL244" s="75"/>
      <c r="EM244" s="75"/>
      <c r="EN244" s="75"/>
      <c r="EO244" s="75"/>
      <c r="EP244" s="75"/>
      <c r="EQ244" s="75"/>
      <c r="ER244" s="75"/>
      <c r="ES244" s="75"/>
      <c r="ET244" s="75"/>
      <c r="EU244" s="75"/>
      <c r="EV244" s="75"/>
      <c r="EW244" s="75"/>
      <c r="EX244" s="75"/>
      <c r="EY244" s="75"/>
      <c r="EZ244" s="75"/>
    </row>
    <row r="245" ht="12.75" spans="1:156">
      <c r="A245" s="6"/>
      <c r="B245" s="42"/>
      <c r="M245" s="20"/>
      <c r="O245" s="62"/>
      <c r="P245" s="62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  <c r="DI245" s="75"/>
      <c r="DJ245" s="75"/>
      <c r="DK245" s="75"/>
      <c r="DL245" s="75"/>
      <c r="DM245" s="75"/>
      <c r="DN245" s="75"/>
      <c r="DO245" s="75"/>
      <c r="DP245" s="75"/>
      <c r="DQ245" s="75"/>
      <c r="DR245" s="75"/>
      <c r="DS245" s="75"/>
      <c r="DT245" s="75"/>
      <c r="DU245" s="75"/>
      <c r="DZ245" s="75"/>
      <c r="EA245" s="75"/>
      <c r="EB245" s="75"/>
      <c r="EC245" s="75"/>
      <c r="ED245" s="75"/>
      <c r="EE245" s="75"/>
      <c r="EF245" s="75"/>
      <c r="EG245" s="75"/>
      <c r="EH245" s="75"/>
      <c r="EI245" s="75"/>
      <c r="EJ245" s="75"/>
      <c r="EK245" s="75"/>
      <c r="EL245" s="75"/>
      <c r="EM245" s="75"/>
      <c r="EN245" s="75"/>
      <c r="EO245" s="75"/>
      <c r="EP245" s="75"/>
      <c r="EQ245" s="75"/>
      <c r="ER245" s="75"/>
      <c r="ES245" s="75"/>
      <c r="ET245" s="75"/>
      <c r="EU245" s="75"/>
      <c r="EV245" s="75"/>
      <c r="EW245" s="75"/>
      <c r="EX245" s="75"/>
      <c r="EY245" s="75"/>
      <c r="EZ245" s="75"/>
    </row>
    <row r="246" ht="12.75" spans="1:156">
      <c r="A246" s="6"/>
      <c r="B246" s="42"/>
      <c r="M246" s="20"/>
      <c r="O246" s="62"/>
      <c r="P246" s="62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  <c r="DH246" s="75"/>
      <c r="DI246" s="75"/>
      <c r="DJ246" s="75"/>
      <c r="DK246" s="75"/>
      <c r="DL246" s="75"/>
      <c r="DM246" s="75"/>
      <c r="DN246" s="75"/>
      <c r="DO246" s="75"/>
      <c r="DP246" s="75"/>
      <c r="DQ246" s="75"/>
      <c r="DR246" s="75"/>
      <c r="DS246" s="75"/>
      <c r="DT246" s="75"/>
      <c r="DU246" s="75"/>
      <c r="DZ246" s="75"/>
      <c r="EA246" s="75"/>
      <c r="EB246" s="75"/>
      <c r="EC246" s="75"/>
      <c r="ED246" s="75"/>
      <c r="EE246" s="75"/>
      <c r="EF246" s="75"/>
      <c r="EG246" s="75"/>
      <c r="EH246" s="75"/>
      <c r="EI246" s="75"/>
      <c r="EJ246" s="75"/>
      <c r="EK246" s="75"/>
      <c r="EL246" s="75"/>
      <c r="EM246" s="75"/>
      <c r="EN246" s="75"/>
      <c r="EO246" s="75"/>
      <c r="EP246" s="75"/>
      <c r="EQ246" s="75"/>
      <c r="ER246" s="75"/>
      <c r="ES246" s="75"/>
      <c r="ET246" s="75"/>
      <c r="EU246" s="75"/>
      <c r="EV246" s="75"/>
      <c r="EW246" s="75"/>
      <c r="EX246" s="75"/>
      <c r="EY246" s="75"/>
      <c r="EZ246" s="75"/>
    </row>
    <row r="247" ht="12.75" spans="1:156">
      <c r="A247" s="6"/>
      <c r="B247" s="42"/>
      <c r="M247" s="20"/>
      <c r="O247" s="62"/>
      <c r="P247" s="62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5"/>
      <c r="DI247" s="75"/>
      <c r="DJ247" s="75"/>
      <c r="DK247" s="75"/>
      <c r="DL247" s="75"/>
      <c r="DM247" s="75"/>
      <c r="DN247" s="75"/>
      <c r="DO247" s="75"/>
      <c r="DP247" s="75"/>
      <c r="DQ247" s="75"/>
      <c r="DR247" s="75"/>
      <c r="DS247" s="75"/>
      <c r="DT247" s="75"/>
      <c r="DU247" s="75"/>
      <c r="DZ247" s="75"/>
      <c r="EA247" s="75"/>
      <c r="EB247" s="75"/>
      <c r="EC247" s="75"/>
      <c r="ED247" s="75"/>
      <c r="EE247" s="75"/>
      <c r="EF247" s="75"/>
      <c r="EG247" s="75"/>
      <c r="EH247" s="75"/>
      <c r="EI247" s="75"/>
      <c r="EJ247" s="75"/>
      <c r="EK247" s="75"/>
      <c r="EL247" s="75"/>
      <c r="EM247" s="75"/>
      <c r="EN247" s="75"/>
      <c r="EO247" s="75"/>
      <c r="EP247" s="75"/>
      <c r="EQ247" s="75"/>
      <c r="ER247" s="75"/>
      <c r="ES247" s="75"/>
      <c r="ET247" s="75"/>
      <c r="EU247" s="75"/>
      <c r="EV247" s="75"/>
      <c r="EW247" s="75"/>
      <c r="EX247" s="75"/>
      <c r="EY247" s="75"/>
      <c r="EZ247" s="75"/>
    </row>
    <row r="248" ht="12.75" spans="1:156">
      <c r="A248" s="6"/>
      <c r="B248" s="42"/>
      <c r="M248" s="20"/>
      <c r="O248" s="62"/>
      <c r="P248" s="62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  <c r="DH248" s="75"/>
      <c r="DI248" s="75"/>
      <c r="DJ248" s="75"/>
      <c r="DK248" s="75"/>
      <c r="DL248" s="75"/>
      <c r="DM248" s="75"/>
      <c r="DN248" s="75"/>
      <c r="DO248" s="75"/>
      <c r="DP248" s="75"/>
      <c r="DQ248" s="75"/>
      <c r="DR248" s="75"/>
      <c r="DS248" s="75"/>
      <c r="DT248" s="75"/>
      <c r="DU248" s="75"/>
      <c r="DZ248" s="75"/>
      <c r="EA248" s="75"/>
      <c r="EB248" s="75"/>
      <c r="EC248" s="75"/>
      <c r="ED248" s="75"/>
      <c r="EE248" s="75"/>
      <c r="EF248" s="75"/>
      <c r="EG248" s="75"/>
      <c r="EH248" s="75"/>
      <c r="EI248" s="75"/>
      <c r="EJ248" s="75"/>
      <c r="EK248" s="75"/>
      <c r="EL248" s="75"/>
      <c r="EM248" s="75"/>
      <c r="EN248" s="75"/>
      <c r="EO248" s="75"/>
      <c r="EP248" s="75"/>
      <c r="EQ248" s="75"/>
      <c r="ER248" s="75"/>
      <c r="ES248" s="75"/>
      <c r="ET248" s="75"/>
      <c r="EU248" s="75"/>
      <c r="EV248" s="75"/>
      <c r="EW248" s="75"/>
      <c r="EX248" s="75"/>
      <c r="EY248" s="75"/>
      <c r="EZ248" s="75"/>
    </row>
    <row r="249" ht="12.75" spans="1:156">
      <c r="A249" s="6"/>
      <c r="B249" s="42"/>
      <c r="M249" s="20"/>
      <c r="O249" s="62"/>
      <c r="P249" s="62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  <c r="DI249" s="75"/>
      <c r="DJ249" s="75"/>
      <c r="DK249" s="75"/>
      <c r="DL249" s="75"/>
      <c r="DM249" s="75"/>
      <c r="DN249" s="75"/>
      <c r="DO249" s="75"/>
      <c r="DP249" s="75"/>
      <c r="DQ249" s="75"/>
      <c r="DR249" s="75"/>
      <c r="DS249" s="75"/>
      <c r="DT249" s="75"/>
      <c r="DU249" s="75"/>
      <c r="DZ249" s="75"/>
      <c r="EA249" s="75"/>
      <c r="EB249" s="75"/>
      <c r="EC249" s="75"/>
      <c r="ED249" s="75"/>
      <c r="EE249" s="75"/>
      <c r="EF249" s="75"/>
      <c r="EG249" s="75"/>
      <c r="EH249" s="75"/>
      <c r="EI249" s="75"/>
      <c r="EJ249" s="75"/>
      <c r="EK249" s="75"/>
      <c r="EL249" s="75"/>
      <c r="EM249" s="75"/>
      <c r="EN249" s="75"/>
      <c r="EO249" s="75"/>
      <c r="EP249" s="75"/>
      <c r="EQ249" s="75"/>
      <c r="ER249" s="75"/>
      <c r="ES249" s="75"/>
      <c r="ET249" s="75"/>
      <c r="EU249" s="75"/>
      <c r="EV249" s="75"/>
      <c r="EW249" s="75"/>
      <c r="EX249" s="75"/>
      <c r="EY249" s="75"/>
      <c r="EZ249" s="75"/>
    </row>
    <row r="250" ht="12.75" spans="1:156">
      <c r="A250" s="6"/>
      <c r="B250" s="42"/>
      <c r="M250" s="20"/>
      <c r="O250" s="62"/>
      <c r="P250" s="62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  <c r="CC250" s="75"/>
      <c r="CD250" s="75"/>
      <c r="CE250" s="75"/>
      <c r="CF250" s="75"/>
      <c r="CG250" s="75"/>
      <c r="CH250" s="75"/>
      <c r="CI250" s="75"/>
      <c r="CJ250" s="75"/>
      <c r="CK250" s="75"/>
      <c r="CL250" s="75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  <c r="DH250" s="75"/>
      <c r="DI250" s="75"/>
      <c r="DJ250" s="75"/>
      <c r="DK250" s="75"/>
      <c r="DL250" s="75"/>
      <c r="DM250" s="75"/>
      <c r="DN250" s="75"/>
      <c r="DO250" s="75"/>
      <c r="DP250" s="75"/>
      <c r="DQ250" s="75"/>
      <c r="DR250" s="75"/>
      <c r="DS250" s="75"/>
      <c r="DT250" s="75"/>
      <c r="DU250" s="75"/>
      <c r="DZ250" s="75"/>
      <c r="EA250" s="75"/>
      <c r="EB250" s="75"/>
      <c r="EC250" s="75"/>
      <c r="ED250" s="75"/>
      <c r="EE250" s="75"/>
      <c r="EF250" s="75"/>
      <c r="EG250" s="75"/>
      <c r="EH250" s="75"/>
      <c r="EI250" s="75"/>
      <c r="EJ250" s="75"/>
      <c r="EK250" s="75"/>
      <c r="EL250" s="75"/>
      <c r="EM250" s="75"/>
      <c r="EN250" s="75"/>
      <c r="EO250" s="75"/>
      <c r="EP250" s="75"/>
      <c r="EQ250" s="75"/>
      <c r="ER250" s="75"/>
      <c r="ES250" s="75"/>
      <c r="ET250" s="75"/>
      <c r="EU250" s="75"/>
      <c r="EV250" s="75"/>
      <c r="EW250" s="75"/>
      <c r="EX250" s="75"/>
      <c r="EY250" s="75"/>
      <c r="EZ250" s="75"/>
    </row>
    <row r="251" ht="12.75" spans="1:156">
      <c r="A251" s="6"/>
      <c r="B251" s="42"/>
      <c r="M251" s="20"/>
      <c r="O251" s="62"/>
      <c r="P251" s="62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  <c r="DH251" s="75"/>
      <c r="DI251" s="75"/>
      <c r="DJ251" s="75"/>
      <c r="DK251" s="75"/>
      <c r="DL251" s="75"/>
      <c r="DM251" s="75"/>
      <c r="DN251" s="75"/>
      <c r="DO251" s="75"/>
      <c r="DP251" s="75"/>
      <c r="DQ251" s="75"/>
      <c r="DR251" s="75"/>
      <c r="DS251" s="75"/>
      <c r="DT251" s="75"/>
      <c r="DU251" s="75"/>
      <c r="DZ251" s="75"/>
      <c r="EA251" s="75"/>
      <c r="EB251" s="75"/>
      <c r="EC251" s="75"/>
      <c r="ED251" s="75"/>
      <c r="EE251" s="75"/>
      <c r="EF251" s="75"/>
      <c r="EG251" s="75"/>
      <c r="EH251" s="75"/>
      <c r="EI251" s="75"/>
      <c r="EJ251" s="75"/>
      <c r="EK251" s="75"/>
      <c r="EL251" s="75"/>
      <c r="EM251" s="75"/>
      <c r="EN251" s="75"/>
      <c r="EO251" s="75"/>
      <c r="EP251" s="75"/>
      <c r="EQ251" s="75"/>
      <c r="ER251" s="75"/>
      <c r="ES251" s="75"/>
      <c r="ET251" s="75"/>
      <c r="EU251" s="75"/>
      <c r="EV251" s="75"/>
      <c r="EW251" s="75"/>
      <c r="EX251" s="75"/>
      <c r="EY251" s="75"/>
      <c r="EZ251" s="75"/>
    </row>
    <row r="252" ht="12.75" spans="1:156">
      <c r="A252" s="6"/>
      <c r="B252" s="42"/>
      <c r="M252" s="20"/>
      <c r="O252" s="62"/>
      <c r="P252" s="62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  <c r="CC252" s="75"/>
      <c r="CD252" s="75"/>
      <c r="CE252" s="75"/>
      <c r="CF252" s="75"/>
      <c r="CG252" s="75"/>
      <c r="CH252" s="75"/>
      <c r="CI252" s="75"/>
      <c r="CJ252" s="75"/>
      <c r="CK252" s="75"/>
      <c r="CL252" s="75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/>
      <c r="CW252" s="75"/>
      <c r="CX252" s="75"/>
      <c r="CY252" s="75"/>
      <c r="CZ252" s="75"/>
      <c r="DA252" s="75"/>
      <c r="DB252" s="75"/>
      <c r="DC252" s="75"/>
      <c r="DD252" s="75"/>
      <c r="DE252" s="75"/>
      <c r="DF252" s="75"/>
      <c r="DG252" s="75"/>
      <c r="DH252" s="75"/>
      <c r="DI252" s="75"/>
      <c r="DJ252" s="75"/>
      <c r="DK252" s="75"/>
      <c r="DL252" s="75"/>
      <c r="DM252" s="75"/>
      <c r="DN252" s="75"/>
      <c r="DO252" s="75"/>
      <c r="DP252" s="75"/>
      <c r="DQ252" s="75"/>
      <c r="DR252" s="75"/>
      <c r="DS252" s="75"/>
      <c r="DT252" s="75"/>
      <c r="DU252" s="75"/>
      <c r="DZ252" s="75"/>
      <c r="EA252" s="75"/>
      <c r="EB252" s="75"/>
      <c r="EC252" s="75"/>
      <c r="ED252" s="75"/>
      <c r="EE252" s="75"/>
      <c r="EF252" s="75"/>
      <c r="EG252" s="75"/>
      <c r="EH252" s="75"/>
      <c r="EI252" s="75"/>
      <c r="EJ252" s="75"/>
      <c r="EK252" s="75"/>
      <c r="EL252" s="75"/>
      <c r="EM252" s="75"/>
      <c r="EN252" s="75"/>
      <c r="EO252" s="75"/>
      <c r="EP252" s="75"/>
      <c r="EQ252" s="75"/>
      <c r="ER252" s="75"/>
      <c r="ES252" s="75"/>
      <c r="ET252" s="75"/>
      <c r="EU252" s="75"/>
      <c r="EV252" s="75"/>
      <c r="EW252" s="75"/>
      <c r="EX252" s="75"/>
      <c r="EY252" s="75"/>
      <c r="EZ252" s="75"/>
    </row>
    <row r="253" ht="12.75" spans="1:156">
      <c r="A253" s="6"/>
      <c r="B253" s="42"/>
      <c r="M253" s="20"/>
      <c r="O253" s="62"/>
      <c r="P253" s="62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Z253" s="75"/>
      <c r="EA253" s="75"/>
      <c r="EB253" s="75"/>
      <c r="EC253" s="75"/>
      <c r="ED253" s="75"/>
      <c r="EE253" s="75"/>
      <c r="EF253" s="75"/>
      <c r="EG253" s="75"/>
      <c r="EH253" s="75"/>
      <c r="EI253" s="75"/>
      <c r="EJ253" s="75"/>
      <c r="EK253" s="75"/>
      <c r="EL253" s="75"/>
      <c r="EM253" s="75"/>
      <c r="EN253" s="75"/>
      <c r="EO253" s="75"/>
      <c r="EP253" s="75"/>
      <c r="EQ253" s="75"/>
      <c r="ER253" s="75"/>
      <c r="ES253" s="75"/>
      <c r="ET253" s="75"/>
      <c r="EU253" s="75"/>
      <c r="EV253" s="75"/>
      <c r="EW253" s="75"/>
      <c r="EX253" s="75"/>
      <c r="EY253" s="75"/>
      <c r="EZ253" s="75"/>
    </row>
    <row r="254" ht="12.75" spans="1:156">
      <c r="A254" s="6"/>
      <c r="B254" s="42"/>
      <c r="M254" s="20"/>
      <c r="O254" s="62"/>
      <c r="P254" s="62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  <c r="DH254" s="75"/>
      <c r="DI254" s="75"/>
      <c r="DJ254" s="75"/>
      <c r="DK254" s="75"/>
      <c r="DL254" s="75"/>
      <c r="DM254" s="75"/>
      <c r="DN254" s="75"/>
      <c r="DO254" s="75"/>
      <c r="DP254" s="75"/>
      <c r="DQ254" s="75"/>
      <c r="DR254" s="75"/>
      <c r="DS254" s="75"/>
      <c r="DT254" s="75"/>
      <c r="DU254" s="75"/>
      <c r="DZ254" s="75"/>
      <c r="EA254" s="75"/>
      <c r="EB254" s="75"/>
      <c r="EC254" s="75"/>
      <c r="ED254" s="75"/>
      <c r="EE254" s="75"/>
      <c r="EF254" s="75"/>
      <c r="EG254" s="75"/>
      <c r="EH254" s="75"/>
      <c r="EI254" s="75"/>
      <c r="EJ254" s="75"/>
      <c r="EK254" s="75"/>
      <c r="EL254" s="75"/>
      <c r="EM254" s="75"/>
      <c r="EN254" s="75"/>
      <c r="EO254" s="75"/>
      <c r="EP254" s="75"/>
      <c r="EQ254" s="75"/>
      <c r="ER254" s="75"/>
      <c r="ES254" s="75"/>
      <c r="ET254" s="75"/>
      <c r="EU254" s="75"/>
      <c r="EV254" s="75"/>
      <c r="EW254" s="75"/>
      <c r="EX254" s="75"/>
      <c r="EY254" s="75"/>
      <c r="EZ254" s="75"/>
    </row>
    <row r="255" ht="12.75" spans="1:156">
      <c r="A255" s="6"/>
      <c r="B255" s="42"/>
      <c r="M255" s="20"/>
      <c r="O255" s="62"/>
      <c r="P255" s="62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  <c r="DZ255" s="75"/>
      <c r="EA255" s="75"/>
      <c r="EB255" s="75"/>
      <c r="EC255" s="75"/>
      <c r="ED255" s="75"/>
      <c r="EE255" s="75"/>
      <c r="EF255" s="75"/>
      <c r="EG255" s="75"/>
      <c r="EH255" s="75"/>
      <c r="EI255" s="75"/>
      <c r="EJ255" s="75"/>
      <c r="EK255" s="75"/>
      <c r="EL255" s="75"/>
      <c r="EM255" s="75"/>
      <c r="EN255" s="75"/>
      <c r="EO255" s="75"/>
      <c r="EP255" s="75"/>
      <c r="EQ255" s="75"/>
      <c r="ER255" s="75"/>
      <c r="ES255" s="75"/>
      <c r="ET255" s="75"/>
      <c r="EU255" s="75"/>
      <c r="EV255" s="75"/>
      <c r="EW255" s="75"/>
      <c r="EX255" s="75"/>
      <c r="EY255" s="75"/>
      <c r="EZ255" s="75"/>
    </row>
    <row r="256" ht="12.75" spans="1:156">
      <c r="A256" s="6"/>
      <c r="B256" s="42"/>
      <c r="M256" s="20"/>
      <c r="O256" s="62"/>
      <c r="P256" s="62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  <c r="DZ256" s="75"/>
      <c r="EA256" s="75"/>
      <c r="EB256" s="75"/>
      <c r="EC256" s="75"/>
      <c r="ED256" s="75"/>
      <c r="EE256" s="75"/>
      <c r="EF256" s="75"/>
      <c r="EG256" s="75"/>
      <c r="EH256" s="75"/>
      <c r="EI256" s="75"/>
      <c r="EJ256" s="75"/>
      <c r="EK256" s="75"/>
      <c r="EL256" s="75"/>
      <c r="EM256" s="75"/>
      <c r="EN256" s="75"/>
      <c r="EO256" s="75"/>
      <c r="EP256" s="75"/>
      <c r="EQ256" s="75"/>
      <c r="ER256" s="75"/>
      <c r="ES256" s="75"/>
      <c r="ET256" s="75"/>
      <c r="EU256" s="75"/>
      <c r="EV256" s="75"/>
      <c r="EW256" s="75"/>
      <c r="EX256" s="75"/>
      <c r="EY256" s="75"/>
      <c r="EZ256" s="75"/>
    </row>
    <row r="257" ht="12.75" spans="1:156">
      <c r="A257" s="6"/>
      <c r="B257" s="42"/>
      <c r="M257" s="20"/>
      <c r="O257" s="62"/>
      <c r="P257" s="62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  <c r="DI257" s="75"/>
      <c r="DJ257" s="75"/>
      <c r="DK257" s="75"/>
      <c r="DL257" s="75"/>
      <c r="DM257" s="75"/>
      <c r="DN257" s="75"/>
      <c r="DO257" s="75"/>
      <c r="DP257" s="75"/>
      <c r="DQ257" s="75"/>
      <c r="DR257" s="75"/>
      <c r="DS257" s="75"/>
      <c r="DT257" s="75"/>
      <c r="DU257" s="75"/>
      <c r="DZ257" s="75"/>
      <c r="EA257" s="75"/>
      <c r="EB257" s="75"/>
      <c r="EC257" s="75"/>
      <c r="ED257" s="75"/>
      <c r="EE257" s="75"/>
      <c r="EF257" s="75"/>
      <c r="EG257" s="75"/>
      <c r="EH257" s="75"/>
      <c r="EI257" s="75"/>
      <c r="EJ257" s="75"/>
      <c r="EK257" s="75"/>
      <c r="EL257" s="75"/>
      <c r="EM257" s="75"/>
      <c r="EN257" s="75"/>
      <c r="EO257" s="75"/>
      <c r="EP257" s="75"/>
      <c r="EQ257" s="75"/>
      <c r="ER257" s="75"/>
      <c r="ES257" s="75"/>
      <c r="ET257" s="75"/>
      <c r="EU257" s="75"/>
      <c r="EV257" s="75"/>
      <c r="EW257" s="75"/>
      <c r="EX257" s="75"/>
      <c r="EY257" s="75"/>
      <c r="EZ257" s="75"/>
    </row>
    <row r="258" ht="12.75" spans="1:156">
      <c r="A258" s="6"/>
      <c r="B258" s="42"/>
      <c r="M258" s="20"/>
      <c r="O258" s="62"/>
      <c r="P258" s="62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  <c r="DI258" s="75"/>
      <c r="DJ258" s="75"/>
      <c r="DK258" s="75"/>
      <c r="DL258" s="75"/>
      <c r="DM258" s="75"/>
      <c r="DN258" s="75"/>
      <c r="DO258" s="75"/>
      <c r="DP258" s="75"/>
      <c r="DQ258" s="75"/>
      <c r="DR258" s="75"/>
      <c r="DS258" s="75"/>
      <c r="DT258" s="75"/>
      <c r="DU258" s="75"/>
      <c r="DZ258" s="75"/>
      <c r="EA258" s="75"/>
      <c r="EB258" s="75"/>
      <c r="EC258" s="75"/>
      <c r="ED258" s="75"/>
      <c r="EE258" s="75"/>
      <c r="EF258" s="75"/>
      <c r="EG258" s="75"/>
      <c r="EH258" s="75"/>
      <c r="EI258" s="75"/>
      <c r="EJ258" s="75"/>
      <c r="EK258" s="75"/>
      <c r="EL258" s="75"/>
      <c r="EM258" s="75"/>
      <c r="EN258" s="75"/>
      <c r="EO258" s="75"/>
      <c r="EP258" s="75"/>
      <c r="EQ258" s="75"/>
      <c r="ER258" s="75"/>
      <c r="ES258" s="75"/>
      <c r="ET258" s="75"/>
      <c r="EU258" s="75"/>
      <c r="EV258" s="75"/>
      <c r="EW258" s="75"/>
      <c r="EX258" s="75"/>
      <c r="EY258" s="75"/>
      <c r="EZ258" s="75"/>
    </row>
    <row r="259" ht="12.75" spans="1:156">
      <c r="A259" s="6"/>
      <c r="B259" s="42"/>
      <c r="M259" s="20"/>
      <c r="O259" s="62"/>
      <c r="P259" s="62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  <c r="CC259" s="75"/>
      <c r="CD259" s="75"/>
      <c r="CE259" s="75"/>
      <c r="CF259" s="75"/>
      <c r="CG259" s="75"/>
      <c r="CH259" s="75"/>
      <c r="CI259" s="75"/>
      <c r="CJ259" s="75"/>
      <c r="CK259" s="75"/>
      <c r="CL259" s="75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/>
      <c r="CW259" s="75"/>
      <c r="CX259" s="75"/>
      <c r="CY259" s="75"/>
      <c r="CZ259" s="75"/>
      <c r="DA259" s="75"/>
      <c r="DB259" s="75"/>
      <c r="DC259" s="75"/>
      <c r="DD259" s="75"/>
      <c r="DE259" s="75"/>
      <c r="DF259" s="75"/>
      <c r="DG259" s="75"/>
      <c r="DH259" s="75"/>
      <c r="DI259" s="75"/>
      <c r="DJ259" s="75"/>
      <c r="DK259" s="75"/>
      <c r="DL259" s="75"/>
      <c r="DM259" s="75"/>
      <c r="DN259" s="75"/>
      <c r="DO259" s="75"/>
      <c r="DP259" s="75"/>
      <c r="DQ259" s="75"/>
      <c r="DR259" s="75"/>
      <c r="DS259" s="75"/>
      <c r="DT259" s="75"/>
      <c r="DU259" s="75"/>
      <c r="DZ259" s="75"/>
      <c r="EA259" s="75"/>
      <c r="EB259" s="75"/>
      <c r="EC259" s="75"/>
      <c r="ED259" s="75"/>
      <c r="EE259" s="75"/>
      <c r="EF259" s="75"/>
      <c r="EG259" s="75"/>
      <c r="EH259" s="75"/>
      <c r="EI259" s="75"/>
      <c r="EJ259" s="75"/>
      <c r="EK259" s="75"/>
      <c r="EL259" s="75"/>
      <c r="EM259" s="75"/>
      <c r="EN259" s="75"/>
      <c r="EO259" s="75"/>
      <c r="EP259" s="75"/>
      <c r="EQ259" s="75"/>
      <c r="ER259" s="75"/>
      <c r="ES259" s="75"/>
      <c r="ET259" s="75"/>
      <c r="EU259" s="75"/>
      <c r="EV259" s="75"/>
      <c r="EW259" s="75"/>
      <c r="EX259" s="75"/>
      <c r="EY259" s="75"/>
      <c r="EZ259" s="75"/>
    </row>
    <row r="260" ht="12.75" spans="1:156">
      <c r="A260" s="6"/>
      <c r="B260" s="42"/>
      <c r="M260" s="20"/>
      <c r="O260" s="62"/>
      <c r="P260" s="62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  <c r="CC260" s="75"/>
      <c r="CD260" s="75"/>
      <c r="CE260" s="75"/>
      <c r="CF260" s="75"/>
      <c r="CG260" s="75"/>
      <c r="CH260" s="75"/>
      <c r="CI260" s="75"/>
      <c r="CJ260" s="75"/>
      <c r="CK260" s="75"/>
      <c r="CL260" s="75"/>
      <c r="CM260" s="75"/>
      <c r="CN260" s="75"/>
      <c r="CO260" s="75"/>
      <c r="CP260" s="75"/>
      <c r="CQ260" s="75"/>
      <c r="CR260" s="75"/>
      <c r="CS260" s="75"/>
      <c r="CT260" s="75"/>
      <c r="CU260" s="75"/>
      <c r="CV260" s="75"/>
      <c r="CW260" s="75"/>
      <c r="CX260" s="75"/>
      <c r="CY260" s="75"/>
      <c r="CZ260" s="75"/>
      <c r="DA260" s="75"/>
      <c r="DB260" s="75"/>
      <c r="DC260" s="75"/>
      <c r="DD260" s="75"/>
      <c r="DE260" s="75"/>
      <c r="DF260" s="75"/>
      <c r="DG260" s="75"/>
      <c r="DH260" s="75"/>
      <c r="DI260" s="75"/>
      <c r="DJ260" s="75"/>
      <c r="DK260" s="75"/>
      <c r="DL260" s="75"/>
      <c r="DM260" s="75"/>
      <c r="DN260" s="75"/>
      <c r="DO260" s="75"/>
      <c r="DP260" s="75"/>
      <c r="DQ260" s="75"/>
      <c r="DR260" s="75"/>
      <c r="DS260" s="75"/>
      <c r="DT260" s="75"/>
      <c r="DU260" s="75"/>
      <c r="DZ260" s="75"/>
      <c r="EA260" s="75"/>
      <c r="EB260" s="75"/>
      <c r="EC260" s="75"/>
      <c r="ED260" s="75"/>
      <c r="EE260" s="75"/>
      <c r="EF260" s="75"/>
      <c r="EG260" s="75"/>
      <c r="EH260" s="75"/>
      <c r="EI260" s="75"/>
      <c r="EJ260" s="75"/>
      <c r="EK260" s="75"/>
      <c r="EL260" s="75"/>
      <c r="EM260" s="75"/>
      <c r="EN260" s="75"/>
      <c r="EO260" s="75"/>
      <c r="EP260" s="75"/>
      <c r="EQ260" s="75"/>
      <c r="ER260" s="75"/>
      <c r="ES260" s="75"/>
      <c r="ET260" s="75"/>
      <c r="EU260" s="75"/>
      <c r="EV260" s="75"/>
      <c r="EW260" s="75"/>
      <c r="EX260" s="75"/>
      <c r="EY260" s="75"/>
      <c r="EZ260" s="75"/>
    </row>
    <row r="261" ht="12.75" spans="1:156">
      <c r="A261" s="6"/>
      <c r="B261" s="42"/>
      <c r="M261" s="20"/>
      <c r="O261" s="62"/>
      <c r="P261" s="62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  <c r="CD261" s="75"/>
      <c r="CE261" s="75"/>
      <c r="CF261" s="75"/>
      <c r="CG261" s="75"/>
      <c r="CH261" s="75"/>
      <c r="CI261" s="75"/>
      <c r="CJ261" s="75"/>
      <c r="CK261" s="75"/>
      <c r="CL261" s="75"/>
      <c r="CM261" s="75"/>
      <c r="CN261" s="75"/>
      <c r="CO261" s="75"/>
      <c r="CP261" s="75"/>
      <c r="CQ261" s="75"/>
      <c r="CR261" s="75"/>
      <c r="CS261" s="75"/>
      <c r="CT261" s="75"/>
      <c r="CU261" s="75"/>
      <c r="CV261" s="75"/>
      <c r="CW261" s="75"/>
      <c r="CX261" s="75"/>
      <c r="CY261" s="75"/>
      <c r="CZ261" s="75"/>
      <c r="DA261" s="75"/>
      <c r="DB261" s="75"/>
      <c r="DC261" s="75"/>
      <c r="DD261" s="75"/>
      <c r="DE261" s="75"/>
      <c r="DF261" s="75"/>
      <c r="DG261" s="75"/>
      <c r="DH261" s="75"/>
      <c r="DI261" s="75"/>
      <c r="DJ261" s="75"/>
      <c r="DK261" s="75"/>
      <c r="DL261" s="75"/>
      <c r="DM261" s="75"/>
      <c r="DN261" s="75"/>
      <c r="DO261" s="75"/>
      <c r="DP261" s="75"/>
      <c r="DQ261" s="75"/>
      <c r="DR261" s="75"/>
      <c r="DS261" s="75"/>
      <c r="DT261" s="75"/>
      <c r="DU261" s="75"/>
      <c r="DZ261" s="75"/>
      <c r="EA261" s="75"/>
      <c r="EB261" s="75"/>
      <c r="EC261" s="75"/>
      <c r="ED261" s="75"/>
      <c r="EE261" s="75"/>
      <c r="EF261" s="75"/>
      <c r="EG261" s="75"/>
      <c r="EH261" s="75"/>
      <c r="EI261" s="75"/>
      <c r="EJ261" s="75"/>
      <c r="EK261" s="75"/>
      <c r="EL261" s="75"/>
      <c r="EM261" s="75"/>
      <c r="EN261" s="75"/>
      <c r="EO261" s="75"/>
      <c r="EP261" s="75"/>
      <c r="EQ261" s="75"/>
      <c r="ER261" s="75"/>
      <c r="ES261" s="75"/>
      <c r="ET261" s="75"/>
      <c r="EU261" s="75"/>
      <c r="EV261" s="75"/>
      <c r="EW261" s="75"/>
      <c r="EX261" s="75"/>
      <c r="EY261" s="75"/>
      <c r="EZ261" s="75"/>
    </row>
    <row r="262" ht="12.75" spans="1:156">
      <c r="A262" s="6"/>
      <c r="B262" s="42"/>
      <c r="M262" s="20"/>
      <c r="O262" s="62"/>
      <c r="P262" s="62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  <c r="CC262" s="75"/>
      <c r="CD262" s="75"/>
      <c r="CE262" s="75"/>
      <c r="CF262" s="75"/>
      <c r="CG262" s="75"/>
      <c r="CH262" s="75"/>
      <c r="CI262" s="75"/>
      <c r="CJ262" s="75"/>
      <c r="CK262" s="75"/>
      <c r="CL262" s="75"/>
      <c r="CM262" s="75"/>
      <c r="CN262" s="75"/>
      <c r="CO262" s="75"/>
      <c r="CP262" s="75"/>
      <c r="CQ262" s="75"/>
      <c r="CR262" s="75"/>
      <c r="CS262" s="75"/>
      <c r="CT262" s="75"/>
      <c r="CU262" s="75"/>
      <c r="CV262" s="75"/>
      <c r="CW262" s="75"/>
      <c r="CX262" s="75"/>
      <c r="CY262" s="75"/>
      <c r="CZ262" s="75"/>
      <c r="DA262" s="75"/>
      <c r="DB262" s="75"/>
      <c r="DC262" s="75"/>
      <c r="DD262" s="75"/>
      <c r="DE262" s="75"/>
      <c r="DF262" s="75"/>
      <c r="DG262" s="75"/>
      <c r="DH262" s="75"/>
      <c r="DI262" s="75"/>
      <c r="DJ262" s="75"/>
      <c r="DK262" s="75"/>
      <c r="DL262" s="75"/>
      <c r="DM262" s="75"/>
      <c r="DN262" s="75"/>
      <c r="DO262" s="75"/>
      <c r="DP262" s="75"/>
      <c r="DQ262" s="75"/>
      <c r="DR262" s="75"/>
      <c r="DS262" s="75"/>
      <c r="DT262" s="75"/>
      <c r="DU262" s="75"/>
      <c r="DZ262" s="75"/>
      <c r="EA262" s="75"/>
      <c r="EB262" s="75"/>
      <c r="EC262" s="75"/>
      <c r="ED262" s="75"/>
      <c r="EE262" s="75"/>
      <c r="EF262" s="75"/>
      <c r="EG262" s="75"/>
      <c r="EH262" s="75"/>
      <c r="EI262" s="75"/>
      <c r="EJ262" s="75"/>
      <c r="EK262" s="75"/>
      <c r="EL262" s="75"/>
      <c r="EM262" s="75"/>
      <c r="EN262" s="75"/>
      <c r="EO262" s="75"/>
      <c r="EP262" s="75"/>
      <c r="EQ262" s="75"/>
      <c r="ER262" s="75"/>
      <c r="ES262" s="75"/>
      <c r="ET262" s="75"/>
      <c r="EU262" s="75"/>
      <c r="EV262" s="75"/>
      <c r="EW262" s="75"/>
      <c r="EX262" s="75"/>
      <c r="EY262" s="75"/>
      <c r="EZ262" s="75"/>
    </row>
    <row r="263" ht="12.75" spans="1:156">
      <c r="A263" s="6"/>
      <c r="B263" s="42"/>
      <c r="M263" s="20"/>
      <c r="O263" s="62"/>
      <c r="P263" s="62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  <c r="CC263" s="75"/>
      <c r="CD263" s="75"/>
      <c r="CE263" s="75"/>
      <c r="CF263" s="75"/>
      <c r="CG263" s="75"/>
      <c r="CH263" s="75"/>
      <c r="CI263" s="75"/>
      <c r="CJ263" s="75"/>
      <c r="CK263" s="75"/>
      <c r="CL263" s="75"/>
      <c r="CM263" s="75"/>
      <c r="CN263" s="75"/>
      <c r="CO263" s="75"/>
      <c r="CP263" s="75"/>
      <c r="CQ263" s="75"/>
      <c r="CR263" s="75"/>
      <c r="CS263" s="75"/>
      <c r="CT263" s="75"/>
      <c r="CU263" s="75"/>
      <c r="CV263" s="75"/>
      <c r="CW263" s="75"/>
      <c r="CX263" s="75"/>
      <c r="CY263" s="75"/>
      <c r="CZ263" s="75"/>
      <c r="DA263" s="75"/>
      <c r="DB263" s="75"/>
      <c r="DC263" s="75"/>
      <c r="DD263" s="75"/>
      <c r="DE263" s="75"/>
      <c r="DF263" s="75"/>
      <c r="DG263" s="75"/>
      <c r="DH263" s="75"/>
      <c r="DI263" s="75"/>
      <c r="DJ263" s="75"/>
      <c r="DK263" s="75"/>
      <c r="DL263" s="75"/>
      <c r="DM263" s="75"/>
      <c r="DN263" s="75"/>
      <c r="DO263" s="75"/>
      <c r="DP263" s="75"/>
      <c r="DQ263" s="75"/>
      <c r="DR263" s="75"/>
      <c r="DS263" s="75"/>
      <c r="DT263" s="75"/>
      <c r="DU263" s="75"/>
      <c r="DZ263" s="75"/>
      <c r="EA263" s="75"/>
      <c r="EB263" s="75"/>
      <c r="EC263" s="75"/>
      <c r="ED263" s="75"/>
      <c r="EE263" s="75"/>
      <c r="EF263" s="75"/>
      <c r="EG263" s="75"/>
      <c r="EH263" s="75"/>
      <c r="EI263" s="75"/>
      <c r="EJ263" s="75"/>
      <c r="EK263" s="75"/>
      <c r="EL263" s="75"/>
      <c r="EM263" s="75"/>
      <c r="EN263" s="75"/>
      <c r="EO263" s="75"/>
      <c r="EP263" s="75"/>
      <c r="EQ263" s="75"/>
      <c r="ER263" s="75"/>
      <c r="ES263" s="75"/>
      <c r="ET263" s="75"/>
      <c r="EU263" s="75"/>
      <c r="EV263" s="75"/>
      <c r="EW263" s="75"/>
      <c r="EX263" s="75"/>
      <c r="EY263" s="75"/>
      <c r="EZ263" s="75"/>
    </row>
    <row r="264" ht="12.75" spans="1:156">
      <c r="A264" s="6"/>
      <c r="B264" s="42"/>
      <c r="M264" s="20"/>
      <c r="O264" s="62"/>
      <c r="P264" s="62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5"/>
      <c r="CE264" s="75"/>
      <c r="CF264" s="75"/>
      <c r="CG264" s="75"/>
      <c r="CH264" s="75"/>
      <c r="CI264" s="75"/>
      <c r="CJ264" s="75"/>
      <c r="CK264" s="75"/>
      <c r="CL264" s="75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/>
      <c r="CW264" s="75"/>
      <c r="CX264" s="75"/>
      <c r="CY264" s="75"/>
      <c r="CZ264" s="75"/>
      <c r="DA264" s="75"/>
      <c r="DB264" s="75"/>
      <c r="DC264" s="75"/>
      <c r="DD264" s="75"/>
      <c r="DE264" s="75"/>
      <c r="DF264" s="75"/>
      <c r="DG264" s="75"/>
      <c r="DH264" s="75"/>
      <c r="DI264" s="75"/>
      <c r="DJ264" s="75"/>
      <c r="DK264" s="75"/>
      <c r="DL264" s="75"/>
      <c r="DM264" s="75"/>
      <c r="DN264" s="75"/>
      <c r="DO264" s="75"/>
      <c r="DP264" s="75"/>
      <c r="DQ264" s="75"/>
      <c r="DR264" s="75"/>
      <c r="DS264" s="75"/>
      <c r="DT264" s="75"/>
      <c r="DU264" s="75"/>
      <c r="DZ264" s="75"/>
      <c r="EA264" s="75"/>
      <c r="EB264" s="75"/>
      <c r="EC264" s="75"/>
      <c r="ED264" s="75"/>
      <c r="EE264" s="75"/>
      <c r="EF264" s="75"/>
      <c r="EG264" s="75"/>
      <c r="EH264" s="75"/>
      <c r="EI264" s="75"/>
      <c r="EJ264" s="75"/>
      <c r="EK264" s="75"/>
      <c r="EL264" s="75"/>
      <c r="EM264" s="75"/>
      <c r="EN264" s="75"/>
      <c r="EO264" s="75"/>
      <c r="EP264" s="75"/>
      <c r="EQ264" s="75"/>
      <c r="ER264" s="75"/>
      <c r="ES264" s="75"/>
      <c r="ET264" s="75"/>
      <c r="EU264" s="75"/>
      <c r="EV264" s="75"/>
      <c r="EW264" s="75"/>
      <c r="EX264" s="75"/>
      <c r="EY264" s="75"/>
      <c r="EZ264" s="75"/>
    </row>
    <row r="265" ht="12.75" spans="1:156">
      <c r="A265" s="6"/>
      <c r="B265" s="42"/>
      <c r="M265" s="20"/>
      <c r="O265" s="62"/>
      <c r="P265" s="62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  <c r="CC265" s="75"/>
      <c r="CD265" s="75"/>
      <c r="CE265" s="75"/>
      <c r="CF265" s="75"/>
      <c r="CG265" s="75"/>
      <c r="CH265" s="75"/>
      <c r="CI265" s="75"/>
      <c r="CJ265" s="75"/>
      <c r="CK265" s="75"/>
      <c r="CL265" s="75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/>
      <c r="CW265" s="75"/>
      <c r="CX265" s="75"/>
      <c r="CY265" s="75"/>
      <c r="CZ265" s="75"/>
      <c r="DA265" s="75"/>
      <c r="DB265" s="75"/>
      <c r="DC265" s="75"/>
      <c r="DD265" s="75"/>
      <c r="DE265" s="75"/>
      <c r="DF265" s="75"/>
      <c r="DG265" s="75"/>
      <c r="DH265" s="75"/>
      <c r="DI265" s="75"/>
      <c r="DJ265" s="75"/>
      <c r="DK265" s="75"/>
      <c r="DL265" s="75"/>
      <c r="DM265" s="75"/>
      <c r="DN265" s="75"/>
      <c r="DO265" s="75"/>
      <c r="DP265" s="75"/>
      <c r="DQ265" s="75"/>
      <c r="DR265" s="75"/>
      <c r="DS265" s="75"/>
      <c r="DT265" s="75"/>
      <c r="DU265" s="75"/>
      <c r="DZ265" s="75"/>
      <c r="EA265" s="75"/>
      <c r="EB265" s="75"/>
      <c r="EC265" s="75"/>
      <c r="ED265" s="75"/>
      <c r="EE265" s="75"/>
      <c r="EF265" s="75"/>
      <c r="EG265" s="75"/>
      <c r="EH265" s="75"/>
      <c r="EI265" s="75"/>
      <c r="EJ265" s="75"/>
      <c r="EK265" s="75"/>
      <c r="EL265" s="75"/>
      <c r="EM265" s="75"/>
      <c r="EN265" s="75"/>
      <c r="EO265" s="75"/>
      <c r="EP265" s="75"/>
      <c r="EQ265" s="75"/>
      <c r="ER265" s="75"/>
      <c r="ES265" s="75"/>
      <c r="ET265" s="75"/>
      <c r="EU265" s="75"/>
      <c r="EV265" s="75"/>
      <c r="EW265" s="75"/>
      <c r="EX265" s="75"/>
      <c r="EY265" s="75"/>
      <c r="EZ265" s="75"/>
    </row>
    <row r="266" ht="12.75" spans="1:156">
      <c r="A266" s="6"/>
      <c r="B266" s="42"/>
      <c r="M266" s="20"/>
      <c r="O266" s="62"/>
      <c r="P266" s="62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  <c r="CC266" s="75"/>
      <c r="CD266" s="75"/>
      <c r="CE266" s="75"/>
      <c r="CF266" s="75"/>
      <c r="CG266" s="75"/>
      <c r="CH266" s="75"/>
      <c r="CI266" s="75"/>
      <c r="CJ266" s="75"/>
      <c r="CK266" s="75"/>
      <c r="CL266" s="75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/>
      <c r="CW266" s="75"/>
      <c r="CX266" s="75"/>
      <c r="CY266" s="75"/>
      <c r="CZ266" s="75"/>
      <c r="DA266" s="75"/>
      <c r="DB266" s="75"/>
      <c r="DC266" s="75"/>
      <c r="DD266" s="75"/>
      <c r="DE266" s="75"/>
      <c r="DF266" s="75"/>
      <c r="DG266" s="75"/>
      <c r="DH266" s="75"/>
      <c r="DI266" s="75"/>
      <c r="DJ266" s="75"/>
      <c r="DK266" s="75"/>
      <c r="DL266" s="75"/>
      <c r="DM266" s="75"/>
      <c r="DN266" s="75"/>
      <c r="DO266" s="75"/>
      <c r="DP266" s="75"/>
      <c r="DQ266" s="75"/>
      <c r="DR266" s="75"/>
      <c r="DS266" s="75"/>
      <c r="DT266" s="75"/>
      <c r="DU266" s="75"/>
      <c r="DZ266" s="75"/>
      <c r="EA266" s="75"/>
      <c r="EB266" s="75"/>
      <c r="EC266" s="75"/>
      <c r="ED266" s="75"/>
      <c r="EE266" s="75"/>
      <c r="EF266" s="75"/>
      <c r="EG266" s="75"/>
      <c r="EH266" s="75"/>
      <c r="EI266" s="75"/>
      <c r="EJ266" s="75"/>
      <c r="EK266" s="75"/>
      <c r="EL266" s="75"/>
      <c r="EM266" s="75"/>
      <c r="EN266" s="75"/>
      <c r="EO266" s="75"/>
      <c r="EP266" s="75"/>
      <c r="EQ266" s="75"/>
      <c r="ER266" s="75"/>
      <c r="ES266" s="75"/>
      <c r="ET266" s="75"/>
      <c r="EU266" s="75"/>
      <c r="EV266" s="75"/>
      <c r="EW266" s="75"/>
      <c r="EX266" s="75"/>
      <c r="EY266" s="75"/>
      <c r="EZ266" s="75"/>
    </row>
    <row r="267" ht="12.75" spans="1:156">
      <c r="A267" s="6"/>
      <c r="B267" s="42"/>
      <c r="M267" s="20"/>
      <c r="O267" s="62"/>
      <c r="P267" s="62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  <c r="CC267" s="75"/>
      <c r="CD267" s="75"/>
      <c r="CE267" s="75"/>
      <c r="CF267" s="75"/>
      <c r="CG267" s="75"/>
      <c r="CH267" s="75"/>
      <c r="CI267" s="75"/>
      <c r="CJ267" s="75"/>
      <c r="CK267" s="75"/>
      <c r="CL267" s="75"/>
      <c r="CM267" s="75"/>
      <c r="CN267" s="75"/>
      <c r="CO267" s="75"/>
      <c r="CP267" s="75"/>
      <c r="CQ267" s="75"/>
      <c r="CR267" s="75"/>
      <c r="CS267" s="75"/>
      <c r="CT267" s="75"/>
      <c r="CU267" s="75"/>
      <c r="CV267" s="75"/>
      <c r="CW267" s="75"/>
      <c r="CX267" s="75"/>
      <c r="CY267" s="75"/>
      <c r="CZ267" s="75"/>
      <c r="DA267" s="75"/>
      <c r="DB267" s="75"/>
      <c r="DC267" s="75"/>
      <c r="DD267" s="75"/>
      <c r="DE267" s="75"/>
      <c r="DF267" s="75"/>
      <c r="DG267" s="75"/>
      <c r="DH267" s="75"/>
      <c r="DI267" s="75"/>
      <c r="DJ267" s="75"/>
      <c r="DK267" s="75"/>
      <c r="DL267" s="75"/>
      <c r="DM267" s="75"/>
      <c r="DN267" s="75"/>
      <c r="DO267" s="75"/>
      <c r="DP267" s="75"/>
      <c r="DQ267" s="75"/>
      <c r="DR267" s="75"/>
      <c r="DS267" s="75"/>
      <c r="DT267" s="75"/>
      <c r="DU267" s="75"/>
      <c r="DZ267" s="75"/>
      <c r="EA267" s="75"/>
      <c r="EB267" s="75"/>
      <c r="EC267" s="75"/>
      <c r="ED267" s="75"/>
      <c r="EE267" s="75"/>
      <c r="EF267" s="75"/>
      <c r="EG267" s="75"/>
      <c r="EH267" s="75"/>
      <c r="EI267" s="75"/>
      <c r="EJ267" s="75"/>
      <c r="EK267" s="75"/>
      <c r="EL267" s="75"/>
      <c r="EM267" s="75"/>
      <c r="EN267" s="75"/>
      <c r="EO267" s="75"/>
      <c r="EP267" s="75"/>
      <c r="EQ267" s="75"/>
      <c r="ER267" s="75"/>
      <c r="ES267" s="75"/>
      <c r="ET267" s="75"/>
      <c r="EU267" s="75"/>
      <c r="EV267" s="75"/>
      <c r="EW267" s="75"/>
      <c r="EX267" s="75"/>
      <c r="EY267" s="75"/>
      <c r="EZ267" s="75"/>
    </row>
    <row r="268" ht="12.75" spans="1:156">
      <c r="A268" s="6"/>
      <c r="B268" s="42"/>
      <c r="M268" s="20"/>
      <c r="O268" s="62"/>
      <c r="P268" s="62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  <c r="CC268" s="75"/>
      <c r="CD268" s="75"/>
      <c r="CE268" s="75"/>
      <c r="CF268" s="75"/>
      <c r="CG268" s="75"/>
      <c r="CH268" s="75"/>
      <c r="CI268" s="75"/>
      <c r="CJ268" s="75"/>
      <c r="CK268" s="75"/>
      <c r="CL268" s="75"/>
      <c r="CM268" s="75"/>
      <c r="CN268" s="75"/>
      <c r="CO268" s="75"/>
      <c r="CP268" s="75"/>
      <c r="CQ268" s="75"/>
      <c r="CR268" s="75"/>
      <c r="CS268" s="75"/>
      <c r="CT268" s="75"/>
      <c r="CU268" s="75"/>
      <c r="CV268" s="75"/>
      <c r="CW268" s="75"/>
      <c r="CX268" s="75"/>
      <c r="CY268" s="75"/>
      <c r="CZ268" s="75"/>
      <c r="DA268" s="75"/>
      <c r="DB268" s="75"/>
      <c r="DC268" s="75"/>
      <c r="DD268" s="75"/>
      <c r="DE268" s="75"/>
      <c r="DF268" s="75"/>
      <c r="DG268" s="75"/>
      <c r="DH268" s="75"/>
      <c r="DI268" s="75"/>
      <c r="DJ268" s="75"/>
      <c r="DK268" s="75"/>
      <c r="DL268" s="75"/>
      <c r="DM268" s="75"/>
      <c r="DN268" s="75"/>
      <c r="DO268" s="75"/>
      <c r="DP268" s="75"/>
      <c r="DQ268" s="75"/>
      <c r="DR268" s="75"/>
      <c r="DS268" s="75"/>
      <c r="DT268" s="75"/>
      <c r="DU268" s="75"/>
      <c r="DZ268" s="75"/>
      <c r="EA268" s="75"/>
      <c r="EB268" s="75"/>
      <c r="EC268" s="75"/>
      <c r="ED268" s="75"/>
      <c r="EE268" s="75"/>
      <c r="EF268" s="75"/>
      <c r="EG268" s="75"/>
      <c r="EH268" s="75"/>
      <c r="EI268" s="75"/>
      <c r="EJ268" s="75"/>
      <c r="EK268" s="75"/>
      <c r="EL268" s="75"/>
      <c r="EM268" s="75"/>
      <c r="EN268" s="75"/>
      <c r="EO268" s="75"/>
      <c r="EP268" s="75"/>
      <c r="EQ268" s="75"/>
      <c r="ER268" s="75"/>
      <c r="ES268" s="75"/>
      <c r="ET268" s="75"/>
      <c r="EU268" s="75"/>
      <c r="EV268" s="75"/>
      <c r="EW268" s="75"/>
      <c r="EX268" s="75"/>
      <c r="EY268" s="75"/>
      <c r="EZ268" s="75"/>
    </row>
    <row r="269" ht="12.75" spans="1:156">
      <c r="A269" s="6"/>
      <c r="B269" s="42"/>
      <c r="M269" s="20"/>
      <c r="O269" s="62"/>
      <c r="P269" s="62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  <c r="CC269" s="75"/>
      <c r="CD269" s="75"/>
      <c r="CE269" s="75"/>
      <c r="CF269" s="75"/>
      <c r="CG269" s="75"/>
      <c r="CH269" s="75"/>
      <c r="CI269" s="75"/>
      <c r="CJ269" s="75"/>
      <c r="CK269" s="75"/>
      <c r="CL269" s="75"/>
      <c r="CM269" s="75"/>
      <c r="CN269" s="75"/>
      <c r="CO269" s="75"/>
      <c r="CP269" s="75"/>
      <c r="CQ269" s="75"/>
      <c r="CR269" s="75"/>
      <c r="CS269" s="75"/>
      <c r="CT269" s="75"/>
      <c r="CU269" s="75"/>
      <c r="CV269" s="75"/>
      <c r="CW269" s="75"/>
      <c r="CX269" s="75"/>
      <c r="CY269" s="75"/>
      <c r="CZ269" s="75"/>
      <c r="DA269" s="75"/>
      <c r="DB269" s="75"/>
      <c r="DC269" s="75"/>
      <c r="DD269" s="75"/>
      <c r="DE269" s="75"/>
      <c r="DF269" s="75"/>
      <c r="DG269" s="75"/>
      <c r="DH269" s="75"/>
      <c r="DI269" s="75"/>
      <c r="DJ269" s="75"/>
      <c r="DK269" s="75"/>
      <c r="DL269" s="75"/>
      <c r="DM269" s="75"/>
      <c r="DN269" s="75"/>
      <c r="DO269" s="75"/>
      <c r="DP269" s="75"/>
      <c r="DQ269" s="75"/>
      <c r="DR269" s="75"/>
      <c r="DS269" s="75"/>
      <c r="DT269" s="75"/>
      <c r="DU269" s="75"/>
      <c r="DZ269" s="75"/>
      <c r="EA269" s="75"/>
      <c r="EB269" s="75"/>
      <c r="EC269" s="75"/>
      <c r="ED269" s="75"/>
      <c r="EE269" s="75"/>
      <c r="EF269" s="75"/>
      <c r="EG269" s="75"/>
      <c r="EH269" s="75"/>
      <c r="EI269" s="75"/>
      <c r="EJ269" s="75"/>
      <c r="EK269" s="75"/>
      <c r="EL269" s="75"/>
      <c r="EM269" s="75"/>
      <c r="EN269" s="75"/>
      <c r="EO269" s="75"/>
      <c r="EP269" s="75"/>
      <c r="EQ269" s="75"/>
      <c r="ER269" s="75"/>
      <c r="ES269" s="75"/>
      <c r="ET269" s="75"/>
      <c r="EU269" s="75"/>
      <c r="EV269" s="75"/>
      <c r="EW269" s="75"/>
      <c r="EX269" s="75"/>
      <c r="EY269" s="75"/>
      <c r="EZ269" s="75"/>
    </row>
    <row r="270" ht="12.75" spans="1:156">
      <c r="A270" s="6"/>
      <c r="B270" s="42"/>
      <c r="M270" s="20"/>
      <c r="O270" s="62"/>
      <c r="P270" s="62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  <c r="CC270" s="75"/>
      <c r="CD270" s="75"/>
      <c r="CE270" s="75"/>
      <c r="CF270" s="75"/>
      <c r="CG270" s="75"/>
      <c r="CH270" s="75"/>
      <c r="CI270" s="75"/>
      <c r="CJ270" s="75"/>
      <c r="CK270" s="75"/>
      <c r="CL270" s="75"/>
      <c r="CM270" s="75"/>
      <c r="CN270" s="75"/>
      <c r="CO270" s="75"/>
      <c r="CP270" s="75"/>
      <c r="CQ270" s="75"/>
      <c r="CR270" s="75"/>
      <c r="CS270" s="75"/>
      <c r="CT270" s="75"/>
      <c r="CU270" s="75"/>
      <c r="CV270" s="75"/>
      <c r="CW270" s="75"/>
      <c r="CX270" s="75"/>
      <c r="CY270" s="75"/>
      <c r="CZ270" s="75"/>
      <c r="DA270" s="75"/>
      <c r="DB270" s="75"/>
      <c r="DC270" s="75"/>
      <c r="DD270" s="75"/>
      <c r="DE270" s="75"/>
      <c r="DF270" s="75"/>
      <c r="DG270" s="75"/>
      <c r="DH270" s="75"/>
      <c r="DI270" s="75"/>
      <c r="DJ270" s="75"/>
      <c r="DK270" s="75"/>
      <c r="DL270" s="75"/>
      <c r="DM270" s="75"/>
      <c r="DN270" s="75"/>
      <c r="DO270" s="75"/>
      <c r="DP270" s="75"/>
      <c r="DQ270" s="75"/>
      <c r="DR270" s="75"/>
      <c r="DS270" s="75"/>
      <c r="DT270" s="75"/>
      <c r="DU270" s="75"/>
      <c r="DZ270" s="75"/>
      <c r="EA270" s="75"/>
      <c r="EB270" s="75"/>
      <c r="EC270" s="75"/>
      <c r="ED270" s="75"/>
      <c r="EE270" s="75"/>
      <c r="EF270" s="75"/>
      <c r="EG270" s="75"/>
      <c r="EH270" s="75"/>
      <c r="EI270" s="75"/>
      <c r="EJ270" s="75"/>
      <c r="EK270" s="75"/>
      <c r="EL270" s="75"/>
      <c r="EM270" s="75"/>
      <c r="EN270" s="75"/>
      <c r="EO270" s="75"/>
      <c r="EP270" s="75"/>
      <c r="EQ270" s="75"/>
      <c r="ER270" s="75"/>
      <c r="ES270" s="75"/>
      <c r="ET270" s="75"/>
      <c r="EU270" s="75"/>
      <c r="EV270" s="75"/>
      <c r="EW270" s="75"/>
      <c r="EX270" s="75"/>
      <c r="EY270" s="75"/>
      <c r="EZ270" s="75"/>
    </row>
    <row r="271" ht="12.75" spans="1:156">
      <c r="A271" s="6"/>
      <c r="B271" s="42"/>
      <c r="M271" s="20"/>
      <c r="O271" s="62"/>
      <c r="P271" s="62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  <c r="CC271" s="75"/>
      <c r="CD271" s="75"/>
      <c r="CE271" s="75"/>
      <c r="CF271" s="75"/>
      <c r="CG271" s="75"/>
      <c r="CH271" s="75"/>
      <c r="CI271" s="75"/>
      <c r="CJ271" s="75"/>
      <c r="CK271" s="75"/>
      <c r="CL271" s="75"/>
      <c r="CM271" s="75"/>
      <c r="CN271" s="75"/>
      <c r="CO271" s="75"/>
      <c r="CP271" s="75"/>
      <c r="CQ271" s="75"/>
      <c r="CR271" s="75"/>
      <c r="CS271" s="75"/>
      <c r="CT271" s="75"/>
      <c r="CU271" s="75"/>
      <c r="CV271" s="75"/>
      <c r="CW271" s="75"/>
      <c r="CX271" s="75"/>
      <c r="CY271" s="75"/>
      <c r="CZ271" s="75"/>
      <c r="DA271" s="75"/>
      <c r="DB271" s="75"/>
      <c r="DC271" s="75"/>
      <c r="DD271" s="75"/>
      <c r="DE271" s="75"/>
      <c r="DF271" s="75"/>
      <c r="DG271" s="75"/>
      <c r="DH271" s="75"/>
      <c r="DI271" s="75"/>
      <c r="DJ271" s="75"/>
      <c r="DK271" s="75"/>
      <c r="DL271" s="75"/>
      <c r="DM271" s="75"/>
      <c r="DN271" s="75"/>
      <c r="DO271" s="75"/>
      <c r="DP271" s="75"/>
      <c r="DQ271" s="75"/>
      <c r="DR271" s="75"/>
      <c r="DS271" s="75"/>
      <c r="DT271" s="75"/>
      <c r="DU271" s="75"/>
      <c r="DZ271" s="75"/>
      <c r="EA271" s="75"/>
      <c r="EB271" s="75"/>
      <c r="EC271" s="75"/>
      <c r="ED271" s="75"/>
      <c r="EE271" s="75"/>
      <c r="EF271" s="75"/>
      <c r="EG271" s="75"/>
      <c r="EH271" s="75"/>
      <c r="EI271" s="75"/>
      <c r="EJ271" s="75"/>
      <c r="EK271" s="75"/>
      <c r="EL271" s="75"/>
      <c r="EM271" s="75"/>
      <c r="EN271" s="75"/>
      <c r="EO271" s="75"/>
      <c r="EP271" s="75"/>
      <c r="EQ271" s="75"/>
      <c r="ER271" s="75"/>
      <c r="ES271" s="75"/>
      <c r="ET271" s="75"/>
      <c r="EU271" s="75"/>
      <c r="EV271" s="75"/>
      <c r="EW271" s="75"/>
      <c r="EX271" s="75"/>
      <c r="EY271" s="75"/>
      <c r="EZ271" s="75"/>
    </row>
    <row r="272" ht="12.75" spans="1:156">
      <c r="A272" s="6"/>
      <c r="B272" s="42"/>
      <c r="M272" s="20"/>
      <c r="O272" s="62"/>
      <c r="P272" s="62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  <c r="CC272" s="75"/>
      <c r="CD272" s="75"/>
      <c r="CE272" s="75"/>
      <c r="CF272" s="75"/>
      <c r="CG272" s="75"/>
      <c r="CH272" s="75"/>
      <c r="CI272" s="75"/>
      <c r="CJ272" s="75"/>
      <c r="CK272" s="75"/>
      <c r="CL272" s="75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/>
      <c r="CW272" s="75"/>
      <c r="CX272" s="75"/>
      <c r="CY272" s="75"/>
      <c r="CZ272" s="75"/>
      <c r="DA272" s="75"/>
      <c r="DB272" s="75"/>
      <c r="DC272" s="75"/>
      <c r="DD272" s="75"/>
      <c r="DE272" s="75"/>
      <c r="DF272" s="75"/>
      <c r="DG272" s="75"/>
      <c r="DH272" s="75"/>
      <c r="DI272" s="75"/>
      <c r="DJ272" s="75"/>
      <c r="DK272" s="75"/>
      <c r="DL272" s="75"/>
      <c r="DM272" s="75"/>
      <c r="DN272" s="75"/>
      <c r="DO272" s="75"/>
      <c r="DP272" s="75"/>
      <c r="DQ272" s="75"/>
      <c r="DR272" s="75"/>
      <c r="DS272" s="75"/>
      <c r="DT272" s="75"/>
      <c r="DU272" s="75"/>
      <c r="DZ272" s="75"/>
      <c r="EA272" s="75"/>
      <c r="EB272" s="75"/>
      <c r="EC272" s="75"/>
      <c r="ED272" s="75"/>
      <c r="EE272" s="75"/>
      <c r="EF272" s="75"/>
      <c r="EG272" s="75"/>
      <c r="EH272" s="75"/>
      <c r="EI272" s="75"/>
      <c r="EJ272" s="75"/>
      <c r="EK272" s="75"/>
      <c r="EL272" s="75"/>
      <c r="EM272" s="75"/>
      <c r="EN272" s="75"/>
      <c r="EO272" s="75"/>
      <c r="EP272" s="75"/>
      <c r="EQ272" s="75"/>
      <c r="ER272" s="75"/>
      <c r="ES272" s="75"/>
      <c r="ET272" s="75"/>
      <c r="EU272" s="75"/>
      <c r="EV272" s="75"/>
      <c r="EW272" s="75"/>
      <c r="EX272" s="75"/>
      <c r="EY272" s="75"/>
      <c r="EZ272" s="75"/>
    </row>
    <row r="273" ht="12.75" spans="1:156">
      <c r="A273" s="6"/>
      <c r="B273" s="42"/>
      <c r="M273" s="20"/>
      <c r="O273" s="62"/>
      <c r="P273" s="62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  <c r="CC273" s="75"/>
      <c r="CD273" s="75"/>
      <c r="CE273" s="75"/>
      <c r="CF273" s="75"/>
      <c r="CG273" s="75"/>
      <c r="CH273" s="75"/>
      <c r="CI273" s="75"/>
      <c r="CJ273" s="75"/>
      <c r="CK273" s="75"/>
      <c r="CL273" s="75"/>
      <c r="CM273" s="75"/>
      <c r="CN273" s="75"/>
      <c r="CO273" s="75"/>
      <c r="CP273" s="75"/>
      <c r="CQ273" s="75"/>
      <c r="CR273" s="75"/>
      <c r="CS273" s="75"/>
      <c r="CT273" s="75"/>
      <c r="CU273" s="75"/>
      <c r="CV273" s="75"/>
      <c r="CW273" s="75"/>
      <c r="CX273" s="75"/>
      <c r="CY273" s="75"/>
      <c r="CZ273" s="75"/>
      <c r="DA273" s="75"/>
      <c r="DB273" s="75"/>
      <c r="DC273" s="75"/>
      <c r="DD273" s="75"/>
      <c r="DE273" s="75"/>
      <c r="DF273" s="75"/>
      <c r="DG273" s="75"/>
      <c r="DH273" s="75"/>
      <c r="DI273" s="75"/>
      <c r="DJ273" s="75"/>
      <c r="DK273" s="75"/>
      <c r="DL273" s="75"/>
      <c r="DM273" s="75"/>
      <c r="DN273" s="75"/>
      <c r="DO273" s="75"/>
      <c r="DP273" s="75"/>
      <c r="DQ273" s="75"/>
      <c r="DR273" s="75"/>
      <c r="DS273" s="75"/>
      <c r="DT273" s="75"/>
      <c r="DU273" s="75"/>
      <c r="DZ273" s="75"/>
      <c r="EA273" s="75"/>
      <c r="EB273" s="75"/>
      <c r="EC273" s="75"/>
      <c r="ED273" s="75"/>
      <c r="EE273" s="75"/>
      <c r="EF273" s="75"/>
      <c r="EG273" s="75"/>
      <c r="EH273" s="75"/>
      <c r="EI273" s="75"/>
      <c r="EJ273" s="75"/>
      <c r="EK273" s="75"/>
      <c r="EL273" s="75"/>
      <c r="EM273" s="75"/>
      <c r="EN273" s="75"/>
      <c r="EO273" s="75"/>
      <c r="EP273" s="75"/>
      <c r="EQ273" s="75"/>
      <c r="ER273" s="75"/>
      <c r="ES273" s="75"/>
      <c r="ET273" s="75"/>
      <c r="EU273" s="75"/>
      <c r="EV273" s="75"/>
      <c r="EW273" s="75"/>
      <c r="EX273" s="75"/>
      <c r="EY273" s="75"/>
      <c r="EZ273" s="75"/>
    </row>
    <row r="274" ht="12.75" spans="1:156">
      <c r="A274" s="6"/>
      <c r="B274" s="42"/>
      <c r="M274" s="20"/>
      <c r="O274" s="62"/>
      <c r="P274" s="62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  <c r="CC274" s="75"/>
      <c r="CD274" s="75"/>
      <c r="CE274" s="75"/>
      <c r="CF274" s="75"/>
      <c r="CG274" s="75"/>
      <c r="CH274" s="75"/>
      <c r="CI274" s="75"/>
      <c r="CJ274" s="75"/>
      <c r="CK274" s="75"/>
      <c r="CL274" s="75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5"/>
      <c r="DD274" s="75"/>
      <c r="DE274" s="75"/>
      <c r="DF274" s="75"/>
      <c r="DG274" s="75"/>
      <c r="DH274" s="75"/>
      <c r="DI274" s="75"/>
      <c r="DJ274" s="75"/>
      <c r="DK274" s="75"/>
      <c r="DL274" s="75"/>
      <c r="DM274" s="75"/>
      <c r="DN274" s="75"/>
      <c r="DO274" s="75"/>
      <c r="DP274" s="75"/>
      <c r="DQ274" s="75"/>
      <c r="DR274" s="75"/>
      <c r="DS274" s="75"/>
      <c r="DT274" s="75"/>
      <c r="DU274" s="75"/>
      <c r="DZ274" s="75"/>
      <c r="EA274" s="75"/>
      <c r="EB274" s="75"/>
      <c r="EC274" s="75"/>
      <c r="ED274" s="75"/>
      <c r="EE274" s="75"/>
      <c r="EF274" s="75"/>
      <c r="EG274" s="75"/>
      <c r="EH274" s="75"/>
      <c r="EI274" s="75"/>
      <c r="EJ274" s="75"/>
      <c r="EK274" s="75"/>
      <c r="EL274" s="75"/>
      <c r="EM274" s="75"/>
      <c r="EN274" s="75"/>
      <c r="EO274" s="75"/>
      <c r="EP274" s="75"/>
      <c r="EQ274" s="75"/>
      <c r="ER274" s="75"/>
      <c r="ES274" s="75"/>
      <c r="ET274" s="75"/>
      <c r="EU274" s="75"/>
      <c r="EV274" s="75"/>
      <c r="EW274" s="75"/>
      <c r="EX274" s="75"/>
      <c r="EY274" s="75"/>
      <c r="EZ274" s="75"/>
    </row>
    <row r="275" ht="12.75" spans="1:156">
      <c r="A275" s="6"/>
      <c r="B275" s="42"/>
      <c r="M275" s="20"/>
      <c r="O275" s="62"/>
      <c r="P275" s="62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  <c r="CC275" s="75"/>
      <c r="CD275" s="75"/>
      <c r="CE275" s="75"/>
      <c r="CF275" s="75"/>
      <c r="CG275" s="75"/>
      <c r="CH275" s="75"/>
      <c r="CI275" s="75"/>
      <c r="CJ275" s="75"/>
      <c r="CK275" s="75"/>
      <c r="CL275" s="75"/>
      <c r="CM275" s="75"/>
      <c r="CN275" s="75"/>
      <c r="CO275" s="75"/>
      <c r="CP275" s="75"/>
      <c r="CQ275" s="75"/>
      <c r="CR275" s="75"/>
      <c r="CS275" s="75"/>
      <c r="CT275" s="75"/>
      <c r="CU275" s="75"/>
      <c r="CV275" s="75"/>
      <c r="CW275" s="75"/>
      <c r="CX275" s="75"/>
      <c r="CY275" s="75"/>
      <c r="CZ275" s="75"/>
      <c r="DA275" s="75"/>
      <c r="DB275" s="75"/>
      <c r="DC275" s="75"/>
      <c r="DD275" s="75"/>
      <c r="DE275" s="75"/>
      <c r="DF275" s="75"/>
      <c r="DG275" s="75"/>
      <c r="DH275" s="75"/>
      <c r="DI275" s="75"/>
      <c r="DJ275" s="75"/>
      <c r="DK275" s="75"/>
      <c r="DL275" s="75"/>
      <c r="DM275" s="75"/>
      <c r="DN275" s="75"/>
      <c r="DO275" s="75"/>
      <c r="DP275" s="75"/>
      <c r="DQ275" s="75"/>
      <c r="DR275" s="75"/>
      <c r="DS275" s="75"/>
      <c r="DT275" s="75"/>
      <c r="DU275" s="75"/>
      <c r="DZ275" s="75"/>
      <c r="EA275" s="75"/>
      <c r="EB275" s="75"/>
      <c r="EC275" s="75"/>
      <c r="ED275" s="75"/>
      <c r="EE275" s="75"/>
      <c r="EF275" s="75"/>
      <c r="EG275" s="75"/>
      <c r="EH275" s="75"/>
      <c r="EI275" s="75"/>
      <c r="EJ275" s="75"/>
      <c r="EK275" s="75"/>
      <c r="EL275" s="75"/>
      <c r="EM275" s="75"/>
      <c r="EN275" s="75"/>
      <c r="EO275" s="75"/>
      <c r="EP275" s="75"/>
      <c r="EQ275" s="75"/>
      <c r="ER275" s="75"/>
      <c r="ES275" s="75"/>
      <c r="ET275" s="75"/>
      <c r="EU275" s="75"/>
      <c r="EV275" s="75"/>
      <c r="EW275" s="75"/>
      <c r="EX275" s="75"/>
      <c r="EY275" s="75"/>
      <c r="EZ275" s="75"/>
    </row>
    <row r="276" ht="12.75" spans="1:156">
      <c r="A276" s="6"/>
      <c r="B276" s="42"/>
      <c r="M276" s="20"/>
      <c r="O276" s="62"/>
      <c r="P276" s="62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  <c r="CC276" s="75"/>
      <c r="CD276" s="75"/>
      <c r="CE276" s="75"/>
      <c r="CF276" s="75"/>
      <c r="CG276" s="75"/>
      <c r="CH276" s="75"/>
      <c r="CI276" s="75"/>
      <c r="CJ276" s="75"/>
      <c r="CK276" s="75"/>
      <c r="CL276" s="75"/>
      <c r="CM276" s="75"/>
      <c r="CN276" s="75"/>
      <c r="CO276" s="75"/>
      <c r="CP276" s="75"/>
      <c r="CQ276" s="75"/>
      <c r="CR276" s="75"/>
      <c r="CS276" s="75"/>
      <c r="CT276" s="75"/>
      <c r="CU276" s="75"/>
      <c r="CV276" s="75"/>
      <c r="CW276" s="75"/>
      <c r="CX276" s="75"/>
      <c r="CY276" s="75"/>
      <c r="CZ276" s="75"/>
      <c r="DA276" s="75"/>
      <c r="DB276" s="75"/>
      <c r="DC276" s="75"/>
      <c r="DD276" s="75"/>
      <c r="DE276" s="75"/>
      <c r="DF276" s="75"/>
      <c r="DG276" s="75"/>
      <c r="DH276" s="75"/>
      <c r="DI276" s="75"/>
      <c r="DJ276" s="75"/>
      <c r="DK276" s="75"/>
      <c r="DL276" s="75"/>
      <c r="DM276" s="75"/>
      <c r="DN276" s="75"/>
      <c r="DO276" s="75"/>
      <c r="DP276" s="75"/>
      <c r="DQ276" s="75"/>
      <c r="DR276" s="75"/>
      <c r="DS276" s="75"/>
      <c r="DT276" s="75"/>
      <c r="DU276" s="75"/>
      <c r="DZ276" s="75"/>
      <c r="EA276" s="75"/>
      <c r="EB276" s="75"/>
      <c r="EC276" s="75"/>
      <c r="ED276" s="75"/>
      <c r="EE276" s="75"/>
      <c r="EF276" s="75"/>
      <c r="EG276" s="75"/>
      <c r="EH276" s="75"/>
      <c r="EI276" s="75"/>
      <c r="EJ276" s="75"/>
      <c r="EK276" s="75"/>
      <c r="EL276" s="75"/>
      <c r="EM276" s="75"/>
      <c r="EN276" s="75"/>
      <c r="EO276" s="75"/>
      <c r="EP276" s="75"/>
      <c r="EQ276" s="75"/>
      <c r="ER276" s="75"/>
      <c r="ES276" s="75"/>
      <c r="ET276" s="75"/>
      <c r="EU276" s="75"/>
      <c r="EV276" s="75"/>
      <c r="EW276" s="75"/>
      <c r="EX276" s="75"/>
      <c r="EY276" s="75"/>
      <c r="EZ276" s="75"/>
    </row>
    <row r="277" ht="12.75" spans="1:156">
      <c r="A277" s="6"/>
      <c r="B277" s="42"/>
      <c r="M277" s="20"/>
      <c r="O277" s="62"/>
      <c r="P277" s="62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  <c r="CC277" s="75"/>
      <c r="CD277" s="75"/>
      <c r="CE277" s="75"/>
      <c r="CF277" s="75"/>
      <c r="CG277" s="75"/>
      <c r="CH277" s="75"/>
      <c r="CI277" s="75"/>
      <c r="CJ277" s="75"/>
      <c r="CK277" s="75"/>
      <c r="CL277" s="75"/>
      <c r="CM277" s="75"/>
      <c r="CN277" s="75"/>
      <c r="CO277" s="75"/>
      <c r="CP277" s="75"/>
      <c r="CQ277" s="75"/>
      <c r="CR277" s="75"/>
      <c r="CS277" s="75"/>
      <c r="CT277" s="75"/>
      <c r="CU277" s="75"/>
      <c r="CV277" s="75"/>
      <c r="CW277" s="75"/>
      <c r="CX277" s="75"/>
      <c r="CY277" s="75"/>
      <c r="CZ277" s="75"/>
      <c r="DA277" s="75"/>
      <c r="DB277" s="75"/>
      <c r="DC277" s="75"/>
      <c r="DD277" s="75"/>
      <c r="DE277" s="75"/>
      <c r="DF277" s="75"/>
      <c r="DG277" s="75"/>
      <c r="DH277" s="75"/>
      <c r="DI277" s="75"/>
      <c r="DJ277" s="75"/>
      <c r="DK277" s="75"/>
      <c r="DL277" s="75"/>
      <c r="DM277" s="75"/>
      <c r="DN277" s="75"/>
      <c r="DO277" s="75"/>
      <c r="DP277" s="75"/>
      <c r="DQ277" s="75"/>
      <c r="DR277" s="75"/>
      <c r="DS277" s="75"/>
      <c r="DT277" s="75"/>
      <c r="DU277" s="75"/>
      <c r="DZ277" s="75"/>
      <c r="EA277" s="75"/>
      <c r="EB277" s="75"/>
      <c r="EC277" s="75"/>
      <c r="ED277" s="75"/>
      <c r="EE277" s="75"/>
      <c r="EF277" s="75"/>
      <c r="EG277" s="75"/>
      <c r="EH277" s="75"/>
      <c r="EI277" s="75"/>
      <c r="EJ277" s="75"/>
      <c r="EK277" s="75"/>
      <c r="EL277" s="75"/>
      <c r="EM277" s="75"/>
      <c r="EN277" s="75"/>
      <c r="EO277" s="75"/>
      <c r="EP277" s="75"/>
      <c r="EQ277" s="75"/>
      <c r="ER277" s="75"/>
      <c r="ES277" s="75"/>
      <c r="ET277" s="75"/>
      <c r="EU277" s="75"/>
      <c r="EV277" s="75"/>
      <c r="EW277" s="75"/>
      <c r="EX277" s="75"/>
      <c r="EY277" s="75"/>
      <c r="EZ277" s="75"/>
    </row>
    <row r="278" ht="12.75" spans="1:156">
      <c r="A278" s="6"/>
      <c r="B278" s="42"/>
      <c r="M278" s="20"/>
      <c r="O278" s="62"/>
      <c r="P278" s="62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  <c r="CC278" s="75"/>
      <c r="CD278" s="75"/>
      <c r="CE278" s="75"/>
      <c r="CF278" s="75"/>
      <c r="CG278" s="75"/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  <c r="DH278" s="75"/>
      <c r="DI278" s="75"/>
      <c r="DJ278" s="75"/>
      <c r="DK278" s="75"/>
      <c r="DL278" s="75"/>
      <c r="DM278" s="75"/>
      <c r="DN278" s="75"/>
      <c r="DO278" s="75"/>
      <c r="DP278" s="75"/>
      <c r="DQ278" s="75"/>
      <c r="DR278" s="75"/>
      <c r="DS278" s="75"/>
      <c r="DT278" s="75"/>
      <c r="DU278" s="75"/>
      <c r="DZ278" s="75"/>
      <c r="EA278" s="75"/>
      <c r="EB278" s="75"/>
      <c r="EC278" s="75"/>
      <c r="ED278" s="75"/>
      <c r="EE278" s="75"/>
      <c r="EF278" s="75"/>
      <c r="EG278" s="75"/>
      <c r="EH278" s="75"/>
      <c r="EI278" s="75"/>
      <c r="EJ278" s="75"/>
      <c r="EK278" s="75"/>
      <c r="EL278" s="75"/>
      <c r="EM278" s="75"/>
      <c r="EN278" s="75"/>
      <c r="EO278" s="75"/>
      <c r="EP278" s="75"/>
      <c r="EQ278" s="75"/>
      <c r="ER278" s="75"/>
      <c r="ES278" s="75"/>
      <c r="ET278" s="75"/>
      <c r="EU278" s="75"/>
      <c r="EV278" s="75"/>
      <c r="EW278" s="75"/>
      <c r="EX278" s="75"/>
      <c r="EY278" s="75"/>
      <c r="EZ278" s="75"/>
    </row>
    <row r="279" ht="12.75" spans="1:156">
      <c r="A279" s="6"/>
      <c r="B279" s="42"/>
      <c r="M279" s="20"/>
      <c r="O279" s="62"/>
      <c r="P279" s="62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  <c r="CC279" s="75"/>
      <c r="CD279" s="75"/>
      <c r="CE279" s="75"/>
      <c r="CF279" s="75"/>
      <c r="CG279" s="75"/>
      <c r="CH279" s="75"/>
      <c r="CI279" s="75"/>
      <c r="CJ279" s="75"/>
      <c r="CK279" s="75"/>
      <c r="CL279" s="75"/>
      <c r="CM279" s="75"/>
      <c r="CN279" s="75"/>
      <c r="CO279" s="75"/>
      <c r="CP279" s="75"/>
      <c r="CQ279" s="75"/>
      <c r="CR279" s="75"/>
      <c r="CS279" s="75"/>
      <c r="CT279" s="75"/>
      <c r="CU279" s="75"/>
      <c r="CV279" s="75"/>
      <c r="CW279" s="75"/>
      <c r="CX279" s="75"/>
      <c r="CY279" s="75"/>
      <c r="CZ279" s="75"/>
      <c r="DA279" s="75"/>
      <c r="DB279" s="75"/>
      <c r="DC279" s="75"/>
      <c r="DD279" s="75"/>
      <c r="DE279" s="75"/>
      <c r="DF279" s="75"/>
      <c r="DG279" s="75"/>
      <c r="DH279" s="75"/>
      <c r="DI279" s="75"/>
      <c r="DJ279" s="75"/>
      <c r="DK279" s="75"/>
      <c r="DL279" s="75"/>
      <c r="DM279" s="75"/>
      <c r="DN279" s="75"/>
      <c r="DO279" s="75"/>
      <c r="DP279" s="75"/>
      <c r="DQ279" s="75"/>
      <c r="DR279" s="75"/>
      <c r="DS279" s="75"/>
      <c r="DT279" s="75"/>
      <c r="DU279" s="75"/>
      <c r="DZ279" s="75"/>
      <c r="EA279" s="75"/>
      <c r="EB279" s="75"/>
      <c r="EC279" s="75"/>
      <c r="ED279" s="75"/>
      <c r="EE279" s="75"/>
      <c r="EF279" s="75"/>
      <c r="EG279" s="75"/>
      <c r="EH279" s="75"/>
      <c r="EI279" s="75"/>
      <c r="EJ279" s="75"/>
      <c r="EK279" s="75"/>
      <c r="EL279" s="75"/>
      <c r="EM279" s="75"/>
      <c r="EN279" s="75"/>
      <c r="EO279" s="75"/>
      <c r="EP279" s="75"/>
      <c r="EQ279" s="75"/>
      <c r="ER279" s="75"/>
      <c r="ES279" s="75"/>
      <c r="ET279" s="75"/>
      <c r="EU279" s="75"/>
      <c r="EV279" s="75"/>
      <c r="EW279" s="75"/>
      <c r="EX279" s="75"/>
      <c r="EY279" s="75"/>
      <c r="EZ279" s="75"/>
    </row>
    <row r="280" ht="12.75" spans="1:156">
      <c r="A280" s="6"/>
      <c r="B280" s="42"/>
      <c r="M280" s="20"/>
      <c r="O280" s="62"/>
      <c r="P280" s="62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  <c r="CC280" s="75"/>
      <c r="CD280" s="75"/>
      <c r="CE280" s="75"/>
      <c r="CF280" s="75"/>
      <c r="CG280" s="75"/>
      <c r="CH280" s="75"/>
      <c r="CI280" s="75"/>
      <c r="CJ280" s="75"/>
      <c r="CK280" s="75"/>
      <c r="CL280" s="75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5"/>
      <c r="DD280" s="75"/>
      <c r="DE280" s="75"/>
      <c r="DF280" s="75"/>
      <c r="DG280" s="75"/>
      <c r="DH280" s="75"/>
      <c r="DI280" s="75"/>
      <c r="DJ280" s="75"/>
      <c r="DK280" s="75"/>
      <c r="DL280" s="75"/>
      <c r="DM280" s="75"/>
      <c r="DN280" s="75"/>
      <c r="DO280" s="75"/>
      <c r="DP280" s="75"/>
      <c r="DQ280" s="75"/>
      <c r="DR280" s="75"/>
      <c r="DS280" s="75"/>
      <c r="DT280" s="75"/>
      <c r="DU280" s="75"/>
      <c r="DZ280" s="75"/>
      <c r="EA280" s="75"/>
      <c r="EB280" s="75"/>
      <c r="EC280" s="75"/>
      <c r="ED280" s="75"/>
      <c r="EE280" s="75"/>
      <c r="EF280" s="75"/>
      <c r="EG280" s="75"/>
      <c r="EH280" s="75"/>
      <c r="EI280" s="75"/>
      <c r="EJ280" s="75"/>
      <c r="EK280" s="75"/>
      <c r="EL280" s="75"/>
      <c r="EM280" s="75"/>
      <c r="EN280" s="75"/>
      <c r="EO280" s="75"/>
      <c r="EP280" s="75"/>
      <c r="EQ280" s="75"/>
      <c r="ER280" s="75"/>
      <c r="ES280" s="75"/>
      <c r="ET280" s="75"/>
      <c r="EU280" s="75"/>
      <c r="EV280" s="75"/>
      <c r="EW280" s="75"/>
      <c r="EX280" s="75"/>
      <c r="EY280" s="75"/>
      <c r="EZ280" s="75"/>
    </row>
    <row r="281" ht="12.75" spans="1:156">
      <c r="A281" s="6"/>
      <c r="B281" s="42"/>
      <c r="M281" s="20"/>
      <c r="O281" s="62"/>
      <c r="P281" s="62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  <c r="CC281" s="75"/>
      <c r="CD281" s="75"/>
      <c r="CE281" s="75"/>
      <c r="CF281" s="75"/>
      <c r="CG281" s="75"/>
      <c r="CH281" s="75"/>
      <c r="CI281" s="75"/>
      <c r="CJ281" s="75"/>
      <c r="CK281" s="75"/>
      <c r="CL281" s="75"/>
      <c r="CM281" s="75"/>
      <c r="CN281" s="75"/>
      <c r="CO281" s="75"/>
      <c r="CP281" s="75"/>
      <c r="CQ281" s="75"/>
      <c r="CR281" s="75"/>
      <c r="CS281" s="75"/>
      <c r="CT281" s="75"/>
      <c r="CU281" s="75"/>
      <c r="CV281" s="75"/>
      <c r="CW281" s="75"/>
      <c r="CX281" s="75"/>
      <c r="CY281" s="75"/>
      <c r="CZ281" s="75"/>
      <c r="DA281" s="75"/>
      <c r="DB281" s="75"/>
      <c r="DC281" s="75"/>
      <c r="DD281" s="75"/>
      <c r="DE281" s="75"/>
      <c r="DF281" s="75"/>
      <c r="DG281" s="75"/>
      <c r="DH281" s="75"/>
      <c r="DI281" s="75"/>
      <c r="DJ281" s="75"/>
      <c r="DK281" s="75"/>
      <c r="DL281" s="75"/>
      <c r="DM281" s="75"/>
      <c r="DN281" s="75"/>
      <c r="DO281" s="75"/>
      <c r="DP281" s="75"/>
      <c r="DQ281" s="75"/>
      <c r="DR281" s="75"/>
      <c r="DS281" s="75"/>
      <c r="DT281" s="75"/>
      <c r="DU281" s="75"/>
      <c r="DZ281" s="75"/>
      <c r="EA281" s="75"/>
      <c r="EB281" s="75"/>
      <c r="EC281" s="75"/>
      <c r="ED281" s="75"/>
      <c r="EE281" s="75"/>
      <c r="EF281" s="75"/>
      <c r="EG281" s="75"/>
      <c r="EH281" s="75"/>
      <c r="EI281" s="75"/>
      <c r="EJ281" s="75"/>
      <c r="EK281" s="75"/>
      <c r="EL281" s="75"/>
      <c r="EM281" s="75"/>
      <c r="EN281" s="75"/>
      <c r="EO281" s="75"/>
      <c r="EP281" s="75"/>
      <c r="EQ281" s="75"/>
      <c r="ER281" s="75"/>
      <c r="ES281" s="75"/>
      <c r="ET281" s="75"/>
      <c r="EU281" s="75"/>
      <c r="EV281" s="75"/>
      <c r="EW281" s="75"/>
      <c r="EX281" s="75"/>
      <c r="EY281" s="75"/>
      <c r="EZ281" s="75"/>
    </row>
    <row r="282" ht="12.75" spans="1:156">
      <c r="A282" s="6"/>
      <c r="B282" s="42"/>
      <c r="M282" s="20"/>
      <c r="O282" s="62"/>
      <c r="P282" s="62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5"/>
      <c r="CE282" s="75"/>
      <c r="CF282" s="75"/>
      <c r="CG282" s="75"/>
      <c r="CH282" s="75"/>
      <c r="CI282" s="75"/>
      <c r="CJ282" s="75"/>
      <c r="CK282" s="75"/>
      <c r="CL282" s="75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5"/>
      <c r="DD282" s="75"/>
      <c r="DE282" s="75"/>
      <c r="DF282" s="75"/>
      <c r="DG282" s="75"/>
      <c r="DH282" s="75"/>
      <c r="DI282" s="75"/>
      <c r="DJ282" s="75"/>
      <c r="DK282" s="75"/>
      <c r="DL282" s="75"/>
      <c r="DM282" s="75"/>
      <c r="DN282" s="75"/>
      <c r="DO282" s="75"/>
      <c r="DP282" s="75"/>
      <c r="DQ282" s="75"/>
      <c r="DR282" s="75"/>
      <c r="DS282" s="75"/>
      <c r="DT282" s="75"/>
      <c r="DU282" s="75"/>
      <c r="DZ282" s="75"/>
      <c r="EA282" s="75"/>
      <c r="EB282" s="75"/>
      <c r="EC282" s="75"/>
      <c r="ED282" s="75"/>
      <c r="EE282" s="75"/>
      <c r="EF282" s="75"/>
      <c r="EG282" s="75"/>
      <c r="EH282" s="75"/>
      <c r="EI282" s="75"/>
      <c r="EJ282" s="75"/>
      <c r="EK282" s="75"/>
      <c r="EL282" s="75"/>
      <c r="EM282" s="75"/>
      <c r="EN282" s="75"/>
      <c r="EO282" s="75"/>
      <c r="EP282" s="75"/>
      <c r="EQ282" s="75"/>
      <c r="ER282" s="75"/>
      <c r="ES282" s="75"/>
      <c r="ET282" s="75"/>
      <c r="EU282" s="75"/>
      <c r="EV282" s="75"/>
      <c r="EW282" s="75"/>
      <c r="EX282" s="75"/>
      <c r="EY282" s="75"/>
      <c r="EZ282" s="75"/>
    </row>
    <row r="283" ht="12.75" spans="1:156">
      <c r="A283" s="6"/>
      <c r="B283" s="42"/>
      <c r="M283" s="20"/>
      <c r="O283" s="62"/>
      <c r="P283" s="62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  <c r="CC283" s="75"/>
      <c r="CD283" s="75"/>
      <c r="CE283" s="75"/>
      <c r="CF283" s="75"/>
      <c r="CG283" s="75"/>
      <c r="CH283" s="75"/>
      <c r="CI283" s="75"/>
      <c r="CJ283" s="75"/>
      <c r="CK283" s="75"/>
      <c r="CL283" s="75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/>
      <c r="CW283" s="75"/>
      <c r="CX283" s="75"/>
      <c r="CY283" s="75"/>
      <c r="CZ283" s="75"/>
      <c r="DA283" s="75"/>
      <c r="DB283" s="75"/>
      <c r="DC283" s="75"/>
      <c r="DD283" s="75"/>
      <c r="DE283" s="75"/>
      <c r="DF283" s="75"/>
      <c r="DG283" s="75"/>
      <c r="DH283" s="75"/>
      <c r="DI283" s="75"/>
      <c r="DJ283" s="75"/>
      <c r="DK283" s="75"/>
      <c r="DL283" s="75"/>
      <c r="DM283" s="75"/>
      <c r="DN283" s="75"/>
      <c r="DO283" s="75"/>
      <c r="DP283" s="75"/>
      <c r="DQ283" s="75"/>
      <c r="DR283" s="75"/>
      <c r="DS283" s="75"/>
      <c r="DT283" s="75"/>
      <c r="DU283" s="75"/>
      <c r="DZ283" s="75"/>
      <c r="EA283" s="75"/>
      <c r="EB283" s="75"/>
      <c r="EC283" s="75"/>
      <c r="ED283" s="75"/>
      <c r="EE283" s="75"/>
      <c r="EF283" s="75"/>
      <c r="EG283" s="75"/>
      <c r="EH283" s="75"/>
      <c r="EI283" s="75"/>
      <c r="EJ283" s="75"/>
      <c r="EK283" s="75"/>
      <c r="EL283" s="75"/>
      <c r="EM283" s="75"/>
      <c r="EN283" s="75"/>
      <c r="EO283" s="75"/>
      <c r="EP283" s="75"/>
      <c r="EQ283" s="75"/>
      <c r="ER283" s="75"/>
      <c r="ES283" s="75"/>
      <c r="ET283" s="75"/>
      <c r="EU283" s="75"/>
      <c r="EV283" s="75"/>
      <c r="EW283" s="75"/>
      <c r="EX283" s="75"/>
      <c r="EY283" s="75"/>
      <c r="EZ283" s="75"/>
    </row>
    <row r="284" ht="12.75" spans="1:156">
      <c r="A284" s="6"/>
      <c r="B284" s="42"/>
      <c r="M284" s="20"/>
      <c r="O284" s="62"/>
      <c r="P284" s="62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  <c r="CC284" s="75"/>
      <c r="CD284" s="75"/>
      <c r="CE284" s="75"/>
      <c r="CF284" s="75"/>
      <c r="CG284" s="75"/>
      <c r="CH284" s="75"/>
      <c r="CI284" s="75"/>
      <c r="CJ284" s="75"/>
      <c r="CK284" s="75"/>
      <c r="CL284" s="75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/>
      <c r="CW284" s="75"/>
      <c r="CX284" s="75"/>
      <c r="CY284" s="75"/>
      <c r="CZ284" s="75"/>
      <c r="DA284" s="75"/>
      <c r="DB284" s="75"/>
      <c r="DC284" s="75"/>
      <c r="DD284" s="75"/>
      <c r="DE284" s="75"/>
      <c r="DF284" s="75"/>
      <c r="DG284" s="75"/>
      <c r="DH284" s="75"/>
      <c r="DI284" s="75"/>
      <c r="DJ284" s="75"/>
      <c r="DK284" s="75"/>
      <c r="DL284" s="75"/>
      <c r="DM284" s="75"/>
      <c r="DN284" s="75"/>
      <c r="DO284" s="75"/>
      <c r="DP284" s="75"/>
      <c r="DQ284" s="75"/>
      <c r="DR284" s="75"/>
      <c r="DS284" s="75"/>
      <c r="DT284" s="75"/>
      <c r="DU284" s="75"/>
      <c r="DZ284" s="75"/>
      <c r="EA284" s="75"/>
      <c r="EB284" s="75"/>
      <c r="EC284" s="75"/>
      <c r="ED284" s="75"/>
      <c r="EE284" s="75"/>
      <c r="EF284" s="75"/>
      <c r="EG284" s="75"/>
      <c r="EH284" s="75"/>
      <c r="EI284" s="75"/>
      <c r="EJ284" s="75"/>
      <c r="EK284" s="75"/>
      <c r="EL284" s="75"/>
      <c r="EM284" s="75"/>
      <c r="EN284" s="75"/>
      <c r="EO284" s="75"/>
      <c r="EP284" s="75"/>
      <c r="EQ284" s="75"/>
      <c r="ER284" s="75"/>
      <c r="ES284" s="75"/>
      <c r="ET284" s="75"/>
      <c r="EU284" s="75"/>
      <c r="EV284" s="75"/>
      <c r="EW284" s="75"/>
      <c r="EX284" s="75"/>
      <c r="EY284" s="75"/>
      <c r="EZ284" s="75"/>
    </row>
    <row r="285" ht="12.75" spans="1:156">
      <c r="A285" s="6"/>
      <c r="B285" s="42"/>
      <c r="M285" s="20"/>
      <c r="O285" s="62"/>
      <c r="P285" s="62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  <c r="CC285" s="75"/>
      <c r="CD285" s="75"/>
      <c r="CE285" s="75"/>
      <c r="CF285" s="75"/>
      <c r="CG285" s="75"/>
      <c r="CH285" s="75"/>
      <c r="CI285" s="75"/>
      <c r="CJ285" s="75"/>
      <c r="CK285" s="75"/>
      <c r="CL285" s="75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/>
      <c r="CW285" s="75"/>
      <c r="CX285" s="75"/>
      <c r="CY285" s="75"/>
      <c r="CZ285" s="75"/>
      <c r="DA285" s="75"/>
      <c r="DB285" s="75"/>
      <c r="DC285" s="75"/>
      <c r="DD285" s="75"/>
      <c r="DE285" s="75"/>
      <c r="DF285" s="75"/>
      <c r="DG285" s="75"/>
      <c r="DH285" s="75"/>
      <c r="DI285" s="75"/>
      <c r="DJ285" s="75"/>
      <c r="DK285" s="75"/>
      <c r="DL285" s="75"/>
      <c r="DM285" s="75"/>
      <c r="DN285" s="75"/>
      <c r="DO285" s="75"/>
      <c r="DP285" s="75"/>
      <c r="DQ285" s="75"/>
      <c r="DR285" s="75"/>
      <c r="DS285" s="75"/>
      <c r="DT285" s="75"/>
      <c r="DU285" s="75"/>
      <c r="DZ285" s="75"/>
      <c r="EA285" s="75"/>
      <c r="EB285" s="75"/>
      <c r="EC285" s="75"/>
      <c r="ED285" s="75"/>
      <c r="EE285" s="75"/>
      <c r="EF285" s="75"/>
      <c r="EG285" s="75"/>
      <c r="EH285" s="75"/>
      <c r="EI285" s="75"/>
      <c r="EJ285" s="75"/>
      <c r="EK285" s="75"/>
      <c r="EL285" s="75"/>
      <c r="EM285" s="75"/>
      <c r="EN285" s="75"/>
      <c r="EO285" s="75"/>
      <c r="EP285" s="75"/>
      <c r="EQ285" s="75"/>
      <c r="ER285" s="75"/>
      <c r="ES285" s="75"/>
      <c r="ET285" s="75"/>
      <c r="EU285" s="75"/>
      <c r="EV285" s="75"/>
      <c r="EW285" s="75"/>
      <c r="EX285" s="75"/>
      <c r="EY285" s="75"/>
      <c r="EZ285" s="75"/>
    </row>
    <row r="286" ht="12.75" spans="1:156">
      <c r="A286" s="6"/>
      <c r="B286" s="42"/>
      <c r="M286" s="20"/>
      <c r="O286" s="62"/>
      <c r="P286" s="62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  <c r="CC286" s="75"/>
      <c r="CD286" s="75"/>
      <c r="CE286" s="75"/>
      <c r="CF286" s="75"/>
      <c r="CG286" s="75"/>
      <c r="CH286" s="75"/>
      <c r="CI286" s="75"/>
      <c r="CJ286" s="75"/>
      <c r="CK286" s="75"/>
      <c r="CL286" s="75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  <c r="DH286" s="75"/>
      <c r="DI286" s="75"/>
      <c r="DJ286" s="75"/>
      <c r="DK286" s="75"/>
      <c r="DL286" s="75"/>
      <c r="DM286" s="75"/>
      <c r="DN286" s="75"/>
      <c r="DO286" s="75"/>
      <c r="DP286" s="75"/>
      <c r="DQ286" s="75"/>
      <c r="DR286" s="75"/>
      <c r="DS286" s="75"/>
      <c r="DT286" s="75"/>
      <c r="DU286" s="75"/>
      <c r="DZ286" s="75"/>
      <c r="EA286" s="75"/>
      <c r="EB286" s="75"/>
      <c r="EC286" s="75"/>
      <c r="ED286" s="75"/>
      <c r="EE286" s="75"/>
      <c r="EF286" s="75"/>
      <c r="EG286" s="75"/>
      <c r="EH286" s="75"/>
      <c r="EI286" s="75"/>
      <c r="EJ286" s="75"/>
      <c r="EK286" s="75"/>
      <c r="EL286" s="75"/>
      <c r="EM286" s="75"/>
      <c r="EN286" s="75"/>
      <c r="EO286" s="75"/>
      <c r="EP286" s="75"/>
      <c r="EQ286" s="75"/>
      <c r="ER286" s="75"/>
      <c r="ES286" s="75"/>
      <c r="ET286" s="75"/>
      <c r="EU286" s="75"/>
      <c r="EV286" s="75"/>
      <c r="EW286" s="75"/>
      <c r="EX286" s="75"/>
      <c r="EY286" s="75"/>
      <c r="EZ286" s="75"/>
    </row>
    <row r="287" ht="12.75" spans="1:156">
      <c r="A287" s="6"/>
      <c r="B287" s="42"/>
      <c r="M287" s="20"/>
      <c r="O287" s="62"/>
      <c r="P287" s="62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  <c r="CC287" s="75"/>
      <c r="CD287" s="75"/>
      <c r="CE287" s="75"/>
      <c r="CF287" s="75"/>
      <c r="CG287" s="75"/>
      <c r="CH287" s="75"/>
      <c r="CI287" s="75"/>
      <c r="CJ287" s="75"/>
      <c r="CK287" s="75"/>
      <c r="CL287" s="75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/>
      <c r="CW287" s="75"/>
      <c r="CX287" s="75"/>
      <c r="CY287" s="75"/>
      <c r="CZ287" s="75"/>
      <c r="DA287" s="75"/>
      <c r="DB287" s="75"/>
      <c r="DC287" s="75"/>
      <c r="DD287" s="75"/>
      <c r="DE287" s="75"/>
      <c r="DF287" s="75"/>
      <c r="DG287" s="75"/>
      <c r="DH287" s="75"/>
      <c r="DI287" s="75"/>
      <c r="DJ287" s="75"/>
      <c r="DK287" s="75"/>
      <c r="DL287" s="75"/>
      <c r="DM287" s="75"/>
      <c r="DN287" s="75"/>
      <c r="DO287" s="75"/>
      <c r="DP287" s="75"/>
      <c r="DQ287" s="75"/>
      <c r="DR287" s="75"/>
      <c r="DS287" s="75"/>
      <c r="DT287" s="75"/>
      <c r="DU287" s="75"/>
      <c r="DZ287" s="75"/>
      <c r="EA287" s="75"/>
      <c r="EB287" s="75"/>
      <c r="EC287" s="75"/>
      <c r="ED287" s="75"/>
      <c r="EE287" s="75"/>
      <c r="EF287" s="75"/>
      <c r="EG287" s="75"/>
      <c r="EH287" s="75"/>
      <c r="EI287" s="75"/>
      <c r="EJ287" s="75"/>
      <c r="EK287" s="75"/>
      <c r="EL287" s="75"/>
      <c r="EM287" s="75"/>
      <c r="EN287" s="75"/>
      <c r="EO287" s="75"/>
      <c r="EP287" s="75"/>
      <c r="EQ287" s="75"/>
      <c r="ER287" s="75"/>
      <c r="ES287" s="75"/>
      <c r="ET287" s="75"/>
      <c r="EU287" s="75"/>
      <c r="EV287" s="75"/>
      <c r="EW287" s="75"/>
      <c r="EX287" s="75"/>
      <c r="EY287" s="75"/>
      <c r="EZ287" s="75"/>
    </row>
    <row r="288" ht="12.75" spans="1:156">
      <c r="A288" s="6"/>
      <c r="B288" s="42"/>
      <c r="M288" s="20"/>
      <c r="O288" s="62"/>
      <c r="P288" s="62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  <c r="CC288" s="75"/>
      <c r="CD288" s="75"/>
      <c r="CE288" s="75"/>
      <c r="CF288" s="75"/>
      <c r="CG288" s="75"/>
      <c r="CH288" s="75"/>
      <c r="CI288" s="75"/>
      <c r="CJ288" s="75"/>
      <c r="CK288" s="75"/>
      <c r="CL288" s="75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/>
      <c r="CW288" s="75"/>
      <c r="CX288" s="75"/>
      <c r="CY288" s="75"/>
      <c r="CZ288" s="75"/>
      <c r="DA288" s="75"/>
      <c r="DB288" s="75"/>
      <c r="DC288" s="75"/>
      <c r="DD288" s="75"/>
      <c r="DE288" s="75"/>
      <c r="DF288" s="75"/>
      <c r="DG288" s="75"/>
      <c r="DH288" s="75"/>
      <c r="DI288" s="75"/>
      <c r="DJ288" s="75"/>
      <c r="DK288" s="75"/>
      <c r="DL288" s="75"/>
      <c r="DM288" s="75"/>
      <c r="DN288" s="75"/>
      <c r="DO288" s="75"/>
      <c r="DP288" s="75"/>
      <c r="DQ288" s="75"/>
      <c r="DR288" s="75"/>
      <c r="DS288" s="75"/>
      <c r="DT288" s="75"/>
      <c r="DU288" s="75"/>
      <c r="DZ288" s="75"/>
      <c r="EA288" s="75"/>
      <c r="EB288" s="75"/>
      <c r="EC288" s="75"/>
      <c r="ED288" s="75"/>
      <c r="EE288" s="75"/>
      <c r="EF288" s="75"/>
      <c r="EG288" s="75"/>
      <c r="EH288" s="75"/>
      <c r="EI288" s="75"/>
      <c r="EJ288" s="75"/>
      <c r="EK288" s="75"/>
      <c r="EL288" s="75"/>
      <c r="EM288" s="75"/>
      <c r="EN288" s="75"/>
      <c r="EO288" s="75"/>
      <c r="EP288" s="75"/>
      <c r="EQ288" s="75"/>
      <c r="ER288" s="75"/>
      <c r="ES288" s="75"/>
      <c r="ET288" s="75"/>
      <c r="EU288" s="75"/>
      <c r="EV288" s="75"/>
      <c r="EW288" s="75"/>
      <c r="EX288" s="75"/>
      <c r="EY288" s="75"/>
      <c r="EZ288" s="75"/>
    </row>
    <row r="289" ht="12.75" spans="1:156">
      <c r="A289" s="6"/>
      <c r="B289" s="42"/>
      <c r="M289" s="20"/>
      <c r="O289" s="62"/>
      <c r="P289" s="62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  <c r="CC289" s="75"/>
      <c r="CD289" s="75"/>
      <c r="CE289" s="75"/>
      <c r="CF289" s="75"/>
      <c r="CG289" s="75"/>
      <c r="CH289" s="75"/>
      <c r="CI289" s="75"/>
      <c r="CJ289" s="75"/>
      <c r="CK289" s="75"/>
      <c r="CL289" s="75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/>
      <c r="CW289" s="75"/>
      <c r="CX289" s="75"/>
      <c r="CY289" s="75"/>
      <c r="CZ289" s="75"/>
      <c r="DA289" s="75"/>
      <c r="DB289" s="75"/>
      <c r="DC289" s="75"/>
      <c r="DD289" s="75"/>
      <c r="DE289" s="75"/>
      <c r="DF289" s="75"/>
      <c r="DG289" s="75"/>
      <c r="DH289" s="75"/>
      <c r="DI289" s="75"/>
      <c r="DJ289" s="75"/>
      <c r="DK289" s="75"/>
      <c r="DL289" s="75"/>
      <c r="DM289" s="75"/>
      <c r="DN289" s="75"/>
      <c r="DO289" s="75"/>
      <c r="DP289" s="75"/>
      <c r="DQ289" s="75"/>
      <c r="DR289" s="75"/>
      <c r="DS289" s="75"/>
      <c r="DT289" s="75"/>
      <c r="DU289" s="75"/>
      <c r="DZ289" s="75"/>
      <c r="EA289" s="75"/>
      <c r="EB289" s="75"/>
      <c r="EC289" s="75"/>
      <c r="ED289" s="75"/>
      <c r="EE289" s="75"/>
      <c r="EF289" s="75"/>
      <c r="EG289" s="75"/>
      <c r="EH289" s="75"/>
      <c r="EI289" s="75"/>
      <c r="EJ289" s="75"/>
      <c r="EK289" s="75"/>
      <c r="EL289" s="75"/>
      <c r="EM289" s="75"/>
      <c r="EN289" s="75"/>
      <c r="EO289" s="75"/>
      <c r="EP289" s="75"/>
      <c r="EQ289" s="75"/>
      <c r="ER289" s="75"/>
      <c r="ES289" s="75"/>
      <c r="ET289" s="75"/>
      <c r="EU289" s="75"/>
      <c r="EV289" s="75"/>
      <c r="EW289" s="75"/>
      <c r="EX289" s="75"/>
      <c r="EY289" s="75"/>
      <c r="EZ289" s="75"/>
    </row>
    <row r="290" ht="12.75" spans="1:156">
      <c r="A290" s="6"/>
      <c r="B290" s="42"/>
      <c r="M290" s="20"/>
      <c r="O290" s="62"/>
      <c r="P290" s="62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  <c r="CC290" s="75"/>
      <c r="CD290" s="75"/>
      <c r="CE290" s="75"/>
      <c r="CF290" s="75"/>
      <c r="CG290" s="75"/>
      <c r="CH290" s="75"/>
      <c r="CI290" s="75"/>
      <c r="CJ290" s="75"/>
      <c r="CK290" s="75"/>
      <c r="CL290" s="75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/>
      <c r="CW290" s="75"/>
      <c r="CX290" s="75"/>
      <c r="CY290" s="75"/>
      <c r="CZ290" s="75"/>
      <c r="DA290" s="75"/>
      <c r="DB290" s="75"/>
      <c r="DC290" s="75"/>
      <c r="DD290" s="75"/>
      <c r="DE290" s="75"/>
      <c r="DF290" s="75"/>
      <c r="DG290" s="75"/>
      <c r="DH290" s="75"/>
      <c r="DI290" s="75"/>
      <c r="DJ290" s="75"/>
      <c r="DK290" s="75"/>
      <c r="DL290" s="75"/>
      <c r="DM290" s="75"/>
      <c r="DN290" s="75"/>
      <c r="DO290" s="75"/>
      <c r="DP290" s="75"/>
      <c r="DQ290" s="75"/>
      <c r="DR290" s="75"/>
      <c r="DS290" s="75"/>
      <c r="DT290" s="75"/>
      <c r="DU290" s="75"/>
      <c r="DZ290" s="75"/>
      <c r="EA290" s="75"/>
      <c r="EB290" s="75"/>
      <c r="EC290" s="75"/>
      <c r="ED290" s="75"/>
      <c r="EE290" s="75"/>
      <c r="EF290" s="75"/>
      <c r="EG290" s="75"/>
      <c r="EH290" s="75"/>
      <c r="EI290" s="75"/>
      <c r="EJ290" s="75"/>
      <c r="EK290" s="75"/>
      <c r="EL290" s="75"/>
      <c r="EM290" s="75"/>
      <c r="EN290" s="75"/>
      <c r="EO290" s="75"/>
      <c r="EP290" s="75"/>
      <c r="EQ290" s="75"/>
      <c r="ER290" s="75"/>
      <c r="ES290" s="75"/>
      <c r="ET290" s="75"/>
      <c r="EU290" s="75"/>
      <c r="EV290" s="75"/>
      <c r="EW290" s="75"/>
      <c r="EX290" s="75"/>
      <c r="EY290" s="75"/>
      <c r="EZ290" s="75"/>
    </row>
    <row r="291" ht="12.75" spans="1:156">
      <c r="A291" s="6"/>
      <c r="B291" s="42"/>
      <c r="M291" s="20"/>
      <c r="O291" s="62"/>
      <c r="P291" s="62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  <c r="CC291" s="75"/>
      <c r="CD291" s="75"/>
      <c r="CE291" s="75"/>
      <c r="CF291" s="75"/>
      <c r="CG291" s="75"/>
      <c r="CH291" s="75"/>
      <c r="CI291" s="75"/>
      <c r="CJ291" s="75"/>
      <c r="CK291" s="75"/>
      <c r="CL291" s="75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/>
      <c r="CW291" s="75"/>
      <c r="CX291" s="75"/>
      <c r="CY291" s="75"/>
      <c r="CZ291" s="75"/>
      <c r="DA291" s="75"/>
      <c r="DB291" s="75"/>
      <c r="DC291" s="75"/>
      <c r="DD291" s="75"/>
      <c r="DE291" s="75"/>
      <c r="DF291" s="75"/>
      <c r="DG291" s="75"/>
      <c r="DH291" s="75"/>
      <c r="DI291" s="75"/>
      <c r="DJ291" s="75"/>
      <c r="DK291" s="75"/>
      <c r="DL291" s="75"/>
      <c r="DM291" s="75"/>
      <c r="DN291" s="75"/>
      <c r="DO291" s="75"/>
      <c r="DP291" s="75"/>
      <c r="DQ291" s="75"/>
      <c r="DR291" s="75"/>
      <c r="DS291" s="75"/>
      <c r="DT291" s="75"/>
      <c r="DU291" s="75"/>
      <c r="DZ291" s="75"/>
      <c r="EA291" s="75"/>
      <c r="EB291" s="75"/>
      <c r="EC291" s="75"/>
      <c r="ED291" s="75"/>
      <c r="EE291" s="75"/>
      <c r="EF291" s="75"/>
      <c r="EG291" s="75"/>
      <c r="EH291" s="75"/>
      <c r="EI291" s="75"/>
      <c r="EJ291" s="75"/>
      <c r="EK291" s="75"/>
      <c r="EL291" s="75"/>
      <c r="EM291" s="75"/>
      <c r="EN291" s="75"/>
      <c r="EO291" s="75"/>
      <c r="EP291" s="75"/>
      <c r="EQ291" s="75"/>
      <c r="ER291" s="75"/>
      <c r="ES291" s="75"/>
      <c r="ET291" s="75"/>
      <c r="EU291" s="75"/>
      <c r="EV291" s="75"/>
      <c r="EW291" s="75"/>
      <c r="EX291" s="75"/>
      <c r="EY291" s="75"/>
      <c r="EZ291" s="75"/>
    </row>
    <row r="292" ht="12.75" spans="1:156">
      <c r="A292" s="6"/>
      <c r="B292" s="42"/>
      <c r="M292" s="20"/>
      <c r="O292" s="62"/>
      <c r="P292" s="62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  <c r="CC292" s="75"/>
      <c r="CD292" s="75"/>
      <c r="CE292" s="75"/>
      <c r="CF292" s="75"/>
      <c r="CG292" s="75"/>
      <c r="CH292" s="75"/>
      <c r="CI292" s="75"/>
      <c r="CJ292" s="75"/>
      <c r="CK292" s="75"/>
      <c r="CL292" s="75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  <c r="DH292" s="75"/>
      <c r="DI292" s="75"/>
      <c r="DJ292" s="75"/>
      <c r="DK292" s="75"/>
      <c r="DL292" s="75"/>
      <c r="DM292" s="75"/>
      <c r="DN292" s="75"/>
      <c r="DO292" s="75"/>
      <c r="DP292" s="75"/>
      <c r="DQ292" s="75"/>
      <c r="DR292" s="75"/>
      <c r="DS292" s="75"/>
      <c r="DT292" s="75"/>
      <c r="DU292" s="75"/>
      <c r="DZ292" s="75"/>
      <c r="EA292" s="75"/>
      <c r="EB292" s="75"/>
      <c r="EC292" s="75"/>
      <c r="ED292" s="75"/>
      <c r="EE292" s="75"/>
      <c r="EF292" s="75"/>
      <c r="EG292" s="75"/>
      <c r="EH292" s="75"/>
      <c r="EI292" s="75"/>
      <c r="EJ292" s="75"/>
      <c r="EK292" s="75"/>
      <c r="EL292" s="75"/>
      <c r="EM292" s="75"/>
      <c r="EN292" s="75"/>
      <c r="EO292" s="75"/>
      <c r="EP292" s="75"/>
      <c r="EQ292" s="75"/>
      <c r="ER292" s="75"/>
      <c r="ES292" s="75"/>
      <c r="ET292" s="75"/>
      <c r="EU292" s="75"/>
      <c r="EV292" s="75"/>
      <c r="EW292" s="75"/>
      <c r="EX292" s="75"/>
      <c r="EY292" s="75"/>
      <c r="EZ292" s="75"/>
    </row>
    <row r="293" ht="12.75" spans="1:156">
      <c r="A293" s="6"/>
      <c r="B293" s="42"/>
      <c r="M293" s="20"/>
      <c r="O293" s="62"/>
      <c r="P293" s="62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  <c r="CC293" s="75"/>
      <c r="CD293" s="75"/>
      <c r="CE293" s="75"/>
      <c r="CF293" s="75"/>
      <c r="CG293" s="75"/>
      <c r="CH293" s="75"/>
      <c r="CI293" s="75"/>
      <c r="CJ293" s="75"/>
      <c r="CK293" s="75"/>
      <c r="CL293" s="75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/>
      <c r="CW293" s="75"/>
      <c r="CX293" s="75"/>
      <c r="CY293" s="75"/>
      <c r="CZ293" s="75"/>
      <c r="DA293" s="75"/>
      <c r="DB293" s="75"/>
      <c r="DC293" s="75"/>
      <c r="DD293" s="75"/>
      <c r="DE293" s="75"/>
      <c r="DF293" s="75"/>
      <c r="DG293" s="75"/>
      <c r="DH293" s="75"/>
      <c r="DI293" s="75"/>
      <c r="DJ293" s="75"/>
      <c r="DK293" s="75"/>
      <c r="DL293" s="75"/>
      <c r="DM293" s="75"/>
      <c r="DN293" s="75"/>
      <c r="DO293" s="75"/>
      <c r="DP293" s="75"/>
      <c r="DQ293" s="75"/>
      <c r="DR293" s="75"/>
      <c r="DS293" s="75"/>
      <c r="DT293" s="75"/>
      <c r="DU293" s="75"/>
      <c r="DZ293" s="75"/>
      <c r="EA293" s="75"/>
      <c r="EB293" s="75"/>
      <c r="EC293" s="75"/>
      <c r="ED293" s="75"/>
      <c r="EE293" s="75"/>
      <c r="EF293" s="75"/>
      <c r="EG293" s="75"/>
      <c r="EH293" s="75"/>
      <c r="EI293" s="75"/>
      <c r="EJ293" s="75"/>
      <c r="EK293" s="75"/>
      <c r="EL293" s="75"/>
      <c r="EM293" s="75"/>
      <c r="EN293" s="75"/>
      <c r="EO293" s="75"/>
      <c r="EP293" s="75"/>
      <c r="EQ293" s="75"/>
      <c r="ER293" s="75"/>
      <c r="ES293" s="75"/>
      <c r="ET293" s="75"/>
      <c r="EU293" s="75"/>
      <c r="EV293" s="75"/>
      <c r="EW293" s="75"/>
      <c r="EX293" s="75"/>
      <c r="EY293" s="75"/>
      <c r="EZ293" s="75"/>
    </row>
    <row r="294" ht="12.75" spans="1:156">
      <c r="A294" s="6"/>
      <c r="B294" s="42"/>
      <c r="M294" s="20"/>
      <c r="O294" s="62"/>
      <c r="P294" s="62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  <c r="DH294" s="75"/>
      <c r="DI294" s="75"/>
      <c r="DJ294" s="75"/>
      <c r="DK294" s="75"/>
      <c r="DL294" s="75"/>
      <c r="DM294" s="75"/>
      <c r="DN294" s="75"/>
      <c r="DO294" s="75"/>
      <c r="DP294" s="75"/>
      <c r="DQ294" s="75"/>
      <c r="DR294" s="75"/>
      <c r="DS294" s="75"/>
      <c r="DT294" s="75"/>
      <c r="DU294" s="75"/>
      <c r="DZ294" s="75"/>
      <c r="EA294" s="75"/>
      <c r="EB294" s="75"/>
      <c r="EC294" s="75"/>
      <c r="ED294" s="75"/>
      <c r="EE294" s="75"/>
      <c r="EF294" s="75"/>
      <c r="EG294" s="75"/>
      <c r="EH294" s="75"/>
      <c r="EI294" s="75"/>
      <c r="EJ294" s="75"/>
      <c r="EK294" s="75"/>
      <c r="EL294" s="75"/>
      <c r="EM294" s="75"/>
      <c r="EN294" s="75"/>
      <c r="EO294" s="75"/>
      <c r="EP294" s="75"/>
      <c r="EQ294" s="75"/>
      <c r="ER294" s="75"/>
      <c r="ES294" s="75"/>
      <c r="ET294" s="75"/>
      <c r="EU294" s="75"/>
      <c r="EV294" s="75"/>
      <c r="EW294" s="75"/>
      <c r="EX294" s="75"/>
      <c r="EY294" s="75"/>
      <c r="EZ294" s="75"/>
    </row>
    <row r="295" ht="12.75" spans="1:156">
      <c r="A295" s="6"/>
      <c r="B295" s="42"/>
      <c r="M295" s="20"/>
      <c r="O295" s="62"/>
      <c r="P295" s="62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  <c r="DI295" s="75"/>
      <c r="DJ295" s="75"/>
      <c r="DK295" s="75"/>
      <c r="DL295" s="75"/>
      <c r="DM295" s="75"/>
      <c r="DN295" s="75"/>
      <c r="DO295" s="75"/>
      <c r="DP295" s="75"/>
      <c r="DQ295" s="75"/>
      <c r="DR295" s="75"/>
      <c r="DS295" s="75"/>
      <c r="DT295" s="75"/>
      <c r="DU295" s="75"/>
      <c r="DZ295" s="75"/>
      <c r="EA295" s="75"/>
      <c r="EB295" s="75"/>
      <c r="EC295" s="75"/>
      <c r="ED295" s="75"/>
      <c r="EE295" s="75"/>
      <c r="EF295" s="75"/>
      <c r="EG295" s="75"/>
      <c r="EH295" s="75"/>
      <c r="EI295" s="75"/>
      <c r="EJ295" s="75"/>
      <c r="EK295" s="75"/>
      <c r="EL295" s="75"/>
      <c r="EM295" s="75"/>
      <c r="EN295" s="75"/>
      <c r="EO295" s="75"/>
      <c r="EP295" s="75"/>
      <c r="EQ295" s="75"/>
      <c r="ER295" s="75"/>
      <c r="ES295" s="75"/>
      <c r="ET295" s="75"/>
      <c r="EU295" s="75"/>
      <c r="EV295" s="75"/>
      <c r="EW295" s="75"/>
      <c r="EX295" s="75"/>
      <c r="EY295" s="75"/>
      <c r="EZ295" s="75"/>
    </row>
    <row r="296" ht="12.75" spans="1:156">
      <c r="A296" s="6"/>
      <c r="B296" s="42"/>
      <c r="M296" s="20"/>
      <c r="O296" s="62"/>
      <c r="P296" s="62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  <c r="DH296" s="75"/>
      <c r="DI296" s="75"/>
      <c r="DJ296" s="75"/>
      <c r="DK296" s="75"/>
      <c r="DL296" s="75"/>
      <c r="DM296" s="75"/>
      <c r="DN296" s="75"/>
      <c r="DO296" s="75"/>
      <c r="DP296" s="75"/>
      <c r="DQ296" s="75"/>
      <c r="DR296" s="75"/>
      <c r="DS296" s="75"/>
      <c r="DT296" s="75"/>
      <c r="DU296" s="75"/>
      <c r="DZ296" s="75"/>
      <c r="EA296" s="75"/>
      <c r="EB296" s="75"/>
      <c r="EC296" s="75"/>
      <c r="ED296" s="75"/>
      <c r="EE296" s="75"/>
      <c r="EF296" s="75"/>
      <c r="EG296" s="75"/>
      <c r="EH296" s="75"/>
      <c r="EI296" s="75"/>
      <c r="EJ296" s="75"/>
      <c r="EK296" s="75"/>
      <c r="EL296" s="75"/>
      <c r="EM296" s="75"/>
      <c r="EN296" s="75"/>
      <c r="EO296" s="75"/>
      <c r="EP296" s="75"/>
      <c r="EQ296" s="75"/>
      <c r="ER296" s="75"/>
      <c r="ES296" s="75"/>
      <c r="ET296" s="75"/>
      <c r="EU296" s="75"/>
      <c r="EV296" s="75"/>
      <c r="EW296" s="75"/>
      <c r="EX296" s="75"/>
      <c r="EY296" s="75"/>
      <c r="EZ296" s="75"/>
    </row>
    <row r="297" ht="12.75" spans="1:156">
      <c r="A297" s="6"/>
      <c r="B297" s="42"/>
      <c r="M297" s="20"/>
      <c r="O297" s="62"/>
      <c r="P297" s="62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  <c r="CC297" s="75"/>
      <c r="CD297" s="75"/>
      <c r="CE297" s="75"/>
      <c r="CF297" s="75"/>
      <c r="CG297" s="75"/>
      <c r="CH297" s="75"/>
      <c r="CI297" s="75"/>
      <c r="CJ297" s="75"/>
      <c r="CK297" s="75"/>
      <c r="CL297" s="75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/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  <c r="DH297" s="75"/>
      <c r="DI297" s="75"/>
      <c r="DJ297" s="75"/>
      <c r="DK297" s="75"/>
      <c r="DL297" s="75"/>
      <c r="DM297" s="75"/>
      <c r="DN297" s="75"/>
      <c r="DO297" s="75"/>
      <c r="DP297" s="75"/>
      <c r="DQ297" s="75"/>
      <c r="DR297" s="75"/>
      <c r="DS297" s="75"/>
      <c r="DT297" s="75"/>
      <c r="DU297" s="75"/>
      <c r="DZ297" s="75"/>
      <c r="EA297" s="75"/>
      <c r="EB297" s="75"/>
      <c r="EC297" s="75"/>
      <c r="ED297" s="75"/>
      <c r="EE297" s="75"/>
      <c r="EF297" s="75"/>
      <c r="EG297" s="75"/>
      <c r="EH297" s="75"/>
      <c r="EI297" s="75"/>
      <c r="EJ297" s="75"/>
      <c r="EK297" s="75"/>
      <c r="EL297" s="75"/>
      <c r="EM297" s="75"/>
      <c r="EN297" s="75"/>
      <c r="EO297" s="75"/>
      <c r="EP297" s="75"/>
      <c r="EQ297" s="75"/>
      <c r="ER297" s="75"/>
      <c r="ES297" s="75"/>
      <c r="ET297" s="75"/>
      <c r="EU297" s="75"/>
      <c r="EV297" s="75"/>
      <c r="EW297" s="75"/>
      <c r="EX297" s="75"/>
      <c r="EY297" s="75"/>
      <c r="EZ297" s="75"/>
    </row>
    <row r="298" ht="12.75" spans="1:156">
      <c r="A298" s="6"/>
      <c r="B298" s="42"/>
      <c r="M298" s="20"/>
      <c r="O298" s="62"/>
      <c r="P298" s="62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  <c r="CC298" s="75"/>
      <c r="CD298" s="75"/>
      <c r="CE298" s="75"/>
      <c r="CF298" s="75"/>
      <c r="CG298" s="75"/>
      <c r="CH298" s="75"/>
      <c r="CI298" s="75"/>
      <c r="CJ298" s="75"/>
      <c r="CK298" s="75"/>
      <c r="CL298" s="75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  <c r="DH298" s="75"/>
      <c r="DI298" s="75"/>
      <c r="DJ298" s="75"/>
      <c r="DK298" s="75"/>
      <c r="DL298" s="75"/>
      <c r="DM298" s="75"/>
      <c r="DN298" s="75"/>
      <c r="DO298" s="75"/>
      <c r="DP298" s="75"/>
      <c r="DQ298" s="75"/>
      <c r="DR298" s="75"/>
      <c r="DS298" s="75"/>
      <c r="DT298" s="75"/>
      <c r="DU298" s="75"/>
      <c r="DZ298" s="75"/>
      <c r="EA298" s="75"/>
      <c r="EB298" s="75"/>
      <c r="EC298" s="75"/>
      <c r="ED298" s="75"/>
      <c r="EE298" s="75"/>
      <c r="EF298" s="75"/>
      <c r="EG298" s="75"/>
      <c r="EH298" s="75"/>
      <c r="EI298" s="75"/>
      <c r="EJ298" s="75"/>
      <c r="EK298" s="75"/>
      <c r="EL298" s="75"/>
      <c r="EM298" s="75"/>
      <c r="EN298" s="75"/>
      <c r="EO298" s="75"/>
      <c r="EP298" s="75"/>
      <c r="EQ298" s="75"/>
      <c r="ER298" s="75"/>
      <c r="ES298" s="75"/>
      <c r="ET298" s="75"/>
      <c r="EU298" s="75"/>
      <c r="EV298" s="75"/>
      <c r="EW298" s="75"/>
      <c r="EX298" s="75"/>
      <c r="EY298" s="75"/>
      <c r="EZ298" s="75"/>
    </row>
    <row r="299" ht="12.75" spans="1:156">
      <c r="A299" s="6"/>
      <c r="B299" s="42"/>
      <c r="M299" s="20"/>
      <c r="O299" s="62"/>
      <c r="P299" s="62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5"/>
      <c r="CE299" s="75"/>
      <c r="CF299" s="75"/>
      <c r="CG299" s="75"/>
      <c r="CH299" s="75"/>
      <c r="CI299" s="75"/>
      <c r="CJ299" s="75"/>
      <c r="CK299" s="75"/>
      <c r="CL299" s="75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/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  <c r="DH299" s="75"/>
      <c r="DI299" s="75"/>
      <c r="DJ299" s="75"/>
      <c r="DK299" s="75"/>
      <c r="DL299" s="75"/>
      <c r="DM299" s="75"/>
      <c r="DN299" s="75"/>
      <c r="DO299" s="75"/>
      <c r="DP299" s="75"/>
      <c r="DQ299" s="75"/>
      <c r="DR299" s="75"/>
      <c r="DS299" s="75"/>
      <c r="DT299" s="75"/>
      <c r="DU299" s="75"/>
      <c r="DZ299" s="75"/>
      <c r="EA299" s="75"/>
      <c r="EB299" s="75"/>
      <c r="EC299" s="75"/>
      <c r="ED299" s="75"/>
      <c r="EE299" s="75"/>
      <c r="EF299" s="75"/>
      <c r="EG299" s="75"/>
      <c r="EH299" s="75"/>
      <c r="EI299" s="75"/>
      <c r="EJ299" s="75"/>
      <c r="EK299" s="75"/>
      <c r="EL299" s="75"/>
      <c r="EM299" s="75"/>
      <c r="EN299" s="75"/>
      <c r="EO299" s="75"/>
      <c r="EP299" s="75"/>
      <c r="EQ299" s="75"/>
      <c r="ER299" s="75"/>
      <c r="ES299" s="75"/>
      <c r="ET299" s="75"/>
      <c r="EU299" s="75"/>
      <c r="EV299" s="75"/>
      <c r="EW299" s="75"/>
      <c r="EX299" s="75"/>
      <c r="EY299" s="75"/>
      <c r="EZ299" s="75"/>
    </row>
    <row r="300" ht="12.75" spans="1:156">
      <c r="A300" s="6"/>
      <c r="B300" s="42"/>
      <c r="M300" s="20"/>
      <c r="O300" s="62"/>
      <c r="P300" s="62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  <c r="DZ300" s="75"/>
      <c r="EA300" s="75"/>
      <c r="EB300" s="75"/>
      <c r="EC300" s="75"/>
      <c r="ED300" s="75"/>
      <c r="EE300" s="75"/>
      <c r="EF300" s="75"/>
      <c r="EG300" s="75"/>
      <c r="EH300" s="75"/>
      <c r="EI300" s="75"/>
      <c r="EJ300" s="75"/>
      <c r="EK300" s="75"/>
      <c r="EL300" s="75"/>
      <c r="EM300" s="75"/>
      <c r="EN300" s="75"/>
      <c r="EO300" s="75"/>
      <c r="EP300" s="75"/>
      <c r="EQ300" s="75"/>
      <c r="ER300" s="75"/>
      <c r="ES300" s="75"/>
      <c r="ET300" s="75"/>
      <c r="EU300" s="75"/>
      <c r="EV300" s="75"/>
      <c r="EW300" s="75"/>
      <c r="EX300" s="75"/>
      <c r="EY300" s="75"/>
      <c r="EZ300" s="75"/>
    </row>
    <row r="301" ht="12.75" spans="1:156">
      <c r="A301" s="6"/>
      <c r="B301" s="42"/>
      <c r="M301" s="20"/>
      <c r="O301" s="62"/>
      <c r="P301" s="62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  <c r="CC301" s="75"/>
      <c r="CD301" s="75"/>
      <c r="CE301" s="75"/>
      <c r="CF301" s="75"/>
      <c r="CG301" s="75"/>
      <c r="CH301" s="75"/>
      <c r="CI301" s="75"/>
      <c r="CJ301" s="75"/>
      <c r="CK301" s="75"/>
      <c r="CL301" s="75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/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  <c r="DH301" s="75"/>
      <c r="DI301" s="75"/>
      <c r="DJ301" s="75"/>
      <c r="DK301" s="75"/>
      <c r="DL301" s="75"/>
      <c r="DM301" s="75"/>
      <c r="DN301" s="75"/>
      <c r="DO301" s="75"/>
      <c r="DP301" s="75"/>
      <c r="DQ301" s="75"/>
      <c r="DR301" s="75"/>
      <c r="DS301" s="75"/>
      <c r="DT301" s="75"/>
      <c r="DU301" s="75"/>
      <c r="DZ301" s="75"/>
      <c r="EA301" s="75"/>
      <c r="EB301" s="75"/>
      <c r="EC301" s="75"/>
      <c r="ED301" s="75"/>
      <c r="EE301" s="75"/>
      <c r="EF301" s="75"/>
      <c r="EG301" s="75"/>
      <c r="EH301" s="75"/>
      <c r="EI301" s="75"/>
      <c r="EJ301" s="75"/>
      <c r="EK301" s="75"/>
      <c r="EL301" s="75"/>
      <c r="EM301" s="75"/>
      <c r="EN301" s="75"/>
      <c r="EO301" s="75"/>
      <c r="EP301" s="75"/>
      <c r="EQ301" s="75"/>
      <c r="ER301" s="75"/>
      <c r="ES301" s="75"/>
      <c r="ET301" s="75"/>
      <c r="EU301" s="75"/>
      <c r="EV301" s="75"/>
      <c r="EW301" s="75"/>
      <c r="EX301" s="75"/>
      <c r="EY301" s="75"/>
      <c r="EZ301" s="75"/>
    </row>
    <row r="302" ht="12.75" spans="1:156">
      <c r="A302" s="6"/>
      <c r="B302" s="42"/>
      <c r="M302" s="20"/>
      <c r="O302" s="62"/>
      <c r="P302" s="62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  <c r="DI302" s="75"/>
      <c r="DJ302" s="75"/>
      <c r="DK302" s="75"/>
      <c r="DL302" s="75"/>
      <c r="DM302" s="75"/>
      <c r="DN302" s="75"/>
      <c r="DO302" s="75"/>
      <c r="DP302" s="75"/>
      <c r="DQ302" s="75"/>
      <c r="DR302" s="75"/>
      <c r="DS302" s="75"/>
      <c r="DT302" s="75"/>
      <c r="DU302" s="75"/>
      <c r="DZ302" s="75"/>
      <c r="EA302" s="75"/>
      <c r="EB302" s="75"/>
      <c r="EC302" s="75"/>
      <c r="ED302" s="75"/>
      <c r="EE302" s="75"/>
      <c r="EF302" s="75"/>
      <c r="EG302" s="75"/>
      <c r="EH302" s="75"/>
      <c r="EI302" s="75"/>
      <c r="EJ302" s="75"/>
      <c r="EK302" s="75"/>
      <c r="EL302" s="75"/>
      <c r="EM302" s="75"/>
      <c r="EN302" s="75"/>
      <c r="EO302" s="75"/>
      <c r="EP302" s="75"/>
      <c r="EQ302" s="75"/>
      <c r="ER302" s="75"/>
      <c r="ES302" s="75"/>
      <c r="ET302" s="75"/>
      <c r="EU302" s="75"/>
      <c r="EV302" s="75"/>
      <c r="EW302" s="75"/>
      <c r="EX302" s="75"/>
      <c r="EY302" s="75"/>
      <c r="EZ302" s="75"/>
    </row>
    <row r="303" ht="12.75" spans="1:156">
      <c r="A303" s="6"/>
      <c r="B303" s="42"/>
      <c r="M303" s="20"/>
      <c r="O303" s="62"/>
      <c r="P303" s="62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  <c r="CC303" s="75"/>
      <c r="CD303" s="75"/>
      <c r="CE303" s="75"/>
      <c r="CF303" s="75"/>
      <c r="CG303" s="75"/>
      <c r="CH303" s="75"/>
      <c r="CI303" s="75"/>
      <c r="CJ303" s="75"/>
      <c r="CK303" s="75"/>
      <c r="CL303" s="75"/>
      <c r="CM303" s="75"/>
      <c r="CN303" s="75"/>
      <c r="CO303" s="75"/>
      <c r="CP303" s="75"/>
      <c r="CQ303" s="75"/>
      <c r="CR303" s="75"/>
      <c r="CS303" s="75"/>
      <c r="CT303" s="75"/>
      <c r="CU303" s="75"/>
      <c r="CV303" s="75"/>
      <c r="CW303" s="75"/>
      <c r="CX303" s="75"/>
      <c r="CY303" s="75"/>
      <c r="CZ303" s="75"/>
      <c r="DA303" s="75"/>
      <c r="DB303" s="75"/>
      <c r="DC303" s="75"/>
      <c r="DD303" s="75"/>
      <c r="DE303" s="75"/>
      <c r="DF303" s="75"/>
      <c r="DG303" s="75"/>
      <c r="DH303" s="75"/>
      <c r="DI303" s="75"/>
      <c r="DJ303" s="75"/>
      <c r="DK303" s="75"/>
      <c r="DL303" s="75"/>
      <c r="DM303" s="75"/>
      <c r="DN303" s="75"/>
      <c r="DO303" s="75"/>
      <c r="DP303" s="75"/>
      <c r="DQ303" s="75"/>
      <c r="DR303" s="75"/>
      <c r="DS303" s="75"/>
      <c r="DT303" s="75"/>
      <c r="DU303" s="75"/>
      <c r="DZ303" s="75"/>
      <c r="EA303" s="75"/>
      <c r="EB303" s="75"/>
      <c r="EC303" s="75"/>
      <c r="ED303" s="75"/>
      <c r="EE303" s="75"/>
      <c r="EF303" s="75"/>
      <c r="EG303" s="75"/>
      <c r="EH303" s="75"/>
      <c r="EI303" s="75"/>
      <c r="EJ303" s="75"/>
      <c r="EK303" s="75"/>
      <c r="EL303" s="75"/>
      <c r="EM303" s="75"/>
      <c r="EN303" s="75"/>
      <c r="EO303" s="75"/>
      <c r="EP303" s="75"/>
      <c r="EQ303" s="75"/>
      <c r="ER303" s="75"/>
      <c r="ES303" s="75"/>
      <c r="ET303" s="75"/>
      <c r="EU303" s="75"/>
      <c r="EV303" s="75"/>
      <c r="EW303" s="75"/>
      <c r="EX303" s="75"/>
      <c r="EY303" s="75"/>
      <c r="EZ303" s="75"/>
    </row>
    <row r="304" ht="12.75" spans="1:156">
      <c r="A304" s="6"/>
      <c r="B304" s="42"/>
      <c r="M304" s="20"/>
      <c r="O304" s="62"/>
      <c r="P304" s="62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75"/>
      <c r="CH304" s="75"/>
      <c r="CI304" s="75"/>
      <c r="CJ304" s="75"/>
      <c r="CK304" s="75"/>
      <c r="CL304" s="75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/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  <c r="DH304" s="75"/>
      <c r="DI304" s="75"/>
      <c r="DJ304" s="75"/>
      <c r="DK304" s="75"/>
      <c r="DL304" s="75"/>
      <c r="DM304" s="75"/>
      <c r="DN304" s="75"/>
      <c r="DO304" s="75"/>
      <c r="DP304" s="75"/>
      <c r="DQ304" s="75"/>
      <c r="DR304" s="75"/>
      <c r="DS304" s="75"/>
      <c r="DT304" s="75"/>
      <c r="DU304" s="75"/>
      <c r="DZ304" s="75"/>
      <c r="EA304" s="75"/>
      <c r="EB304" s="75"/>
      <c r="EC304" s="75"/>
      <c r="ED304" s="75"/>
      <c r="EE304" s="75"/>
      <c r="EF304" s="75"/>
      <c r="EG304" s="75"/>
      <c r="EH304" s="75"/>
      <c r="EI304" s="75"/>
      <c r="EJ304" s="75"/>
      <c r="EK304" s="75"/>
      <c r="EL304" s="75"/>
      <c r="EM304" s="75"/>
      <c r="EN304" s="75"/>
      <c r="EO304" s="75"/>
      <c r="EP304" s="75"/>
      <c r="EQ304" s="75"/>
      <c r="ER304" s="75"/>
      <c r="ES304" s="75"/>
      <c r="ET304" s="75"/>
      <c r="EU304" s="75"/>
      <c r="EV304" s="75"/>
      <c r="EW304" s="75"/>
      <c r="EX304" s="75"/>
      <c r="EY304" s="75"/>
      <c r="EZ304" s="75"/>
    </row>
    <row r="305" ht="12.75" spans="1:156">
      <c r="A305" s="6"/>
      <c r="B305" s="42"/>
      <c r="M305" s="20"/>
      <c r="O305" s="62"/>
      <c r="P305" s="62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  <c r="CC305" s="75"/>
      <c r="CD305" s="75"/>
      <c r="CE305" s="75"/>
      <c r="CF305" s="75"/>
      <c r="CG305" s="75"/>
      <c r="CH305" s="75"/>
      <c r="CI305" s="75"/>
      <c r="CJ305" s="75"/>
      <c r="CK305" s="75"/>
      <c r="CL305" s="75"/>
      <c r="CM305" s="75"/>
      <c r="CN305" s="75"/>
      <c r="CO305" s="75"/>
      <c r="CP305" s="75"/>
      <c r="CQ305" s="75"/>
      <c r="CR305" s="75"/>
      <c r="CS305" s="75"/>
      <c r="CT305" s="75"/>
      <c r="CU305" s="75"/>
      <c r="CV305" s="75"/>
      <c r="CW305" s="75"/>
      <c r="CX305" s="75"/>
      <c r="CY305" s="75"/>
      <c r="CZ305" s="75"/>
      <c r="DA305" s="75"/>
      <c r="DB305" s="75"/>
      <c r="DC305" s="75"/>
      <c r="DD305" s="75"/>
      <c r="DE305" s="75"/>
      <c r="DF305" s="75"/>
      <c r="DG305" s="75"/>
      <c r="DH305" s="75"/>
      <c r="DI305" s="75"/>
      <c r="DJ305" s="75"/>
      <c r="DK305" s="75"/>
      <c r="DL305" s="75"/>
      <c r="DM305" s="75"/>
      <c r="DN305" s="75"/>
      <c r="DO305" s="75"/>
      <c r="DP305" s="75"/>
      <c r="DQ305" s="75"/>
      <c r="DR305" s="75"/>
      <c r="DS305" s="75"/>
      <c r="DT305" s="75"/>
      <c r="DU305" s="75"/>
      <c r="DZ305" s="75"/>
      <c r="EA305" s="75"/>
      <c r="EB305" s="75"/>
      <c r="EC305" s="75"/>
      <c r="ED305" s="75"/>
      <c r="EE305" s="75"/>
      <c r="EF305" s="75"/>
      <c r="EG305" s="75"/>
      <c r="EH305" s="75"/>
      <c r="EI305" s="75"/>
      <c r="EJ305" s="75"/>
      <c r="EK305" s="75"/>
      <c r="EL305" s="75"/>
      <c r="EM305" s="75"/>
      <c r="EN305" s="75"/>
      <c r="EO305" s="75"/>
      <c r="EP305" s="75"/>
      <c r="EQ305" s="75"/>
      <c r="ER305" s="75"/>
      <c r="ES305" s="75"/>
      <c r="ET305" s="75"/>
      <c r="EU305" s="75"/>
      <c r="EV305" s="75"/>
      <c r="EW305" s="75"/>
      <c r="EX305" s="75"/>
      <c r="EY305" s="75"/>
      <c r="EZ305" s="75"/>
    </row>
    <row r="306" ht="12.75" spans="1:156">
      <c r="A306" s="6"/>
      <c r="B306" s="42"/>
      <c r="M306" s="20"/>
      <c r="O306" s="62"/>
      <c r="P306" s="62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  <c r="CC306" s="75"/>
      <c r="CD306" s="75"/>
      <c r="CE306" s="75"/>
      <c r="CF306" s="75"/>
      <c r="CG306" s="75"/>
      <c r="CH306" s="75"/>
      <c r="CI306" s="75"/>
      <c r="CJ306" s="75"/>
      <c r="CK306" s="75"/>
      <c r="CL306" s="75"/>
      <c r="CM306" s="75"/>
      <c r="CN306" s="75"/>
      <c r="CO306" s="75"/>
      <c r="CP306" s="75"/>
      <c r="CQ306" s="75"/>
      <c r="CR306" s="75"/>
      <c r="CS306" s="75"/>
      <c r="CT306" s="75"/>
      <c r="CU306" s="75"/>
      <c r="CV306" s="75"/>
      <c r="CW306" s="75"/>
      <c r="CX306" s="75"/>
      <c r="CY306" s="75"/>
      <c r="CZ306" s="75"/>
      <c r="DA306" s="75"/>
      <c r="DB306" s="75"/>
      <c r="DC306" s="75"/>
      <c r="DD306" s="75"/>
      <c r="DE306" s="75"/>
      <c r="DF306" s="75"/>
      <c r="DG306" s="75"/>
      <c r="DH306" s="75"/>
      <c r="DI306" s="75"/>
      <c r="DJ306" s="75"/>
      <c r="DK306" s="75"/>
      <c r="DL306" s="75"/>
      <c r="DM306" s="75"/>
      <c r="DN306" s="75"/>
      <c r="DO306" s="75"/>
      <c r="DP306" s="75"/>
      <c r="DQ306" s="75"/>
      <c r="DR306" s="75"/>
      <c r="DS306" s="75"/>
      <c r="DT306" s="75"/>
      <c r="DU306" s="75"/>
      <c r="DZ306" s="75"/>
      <c r="EA306" s="75"/>
      <c r="EB306" s="75"/>
      <c r="EC306" s="75"/>
      <c r="ED306" s="75"/>
      <c r="EE306" s="75"/>
      <c r="EF306" s="75"/>
      <c r="EG306" s="75"/>
      <c r="EH306" s="75"/>
      <c r="EI306" s="75"/>
      <c r="EJ306" s="75"/>
      <c r="EK306" s="75"/>
      <c r="EL306" s="75"/>
      <c r="EM306" s="75"/>
      <c r="EN306" s="75"/>
      <c r="EO306" s="75"/>
      <c r="EP306" s="75"/>
      <c r="EQ306" s="75"/>
      <c r="ER306" s="75"/>
      <c r="ES306" s="75"/>
      <c r="ET306" s="75"/>
      <c r="EU306" s="75"/>
      <c r="EV306" s="75"/>
      <c r="EW306" s="75"/>
      <c r="EX306" s="75"/>
      <c r="EY306" s="75"/>
      <c r="EZ306" s="75"/>
    </row>
    <row r="307" ht="12.75" spans="1:156">
      <c r="A307" s="6"/>
      <c r="B307" s="42"/>
      <c r="M307" s="20"/>
      <c r="O307" s="62"/>
      <c r="P307" s="62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  <c r="CC307" s="75"/>
      <c r="CD307" s="75"/>
      <c r="CE307" s="75"/>
      <c r="CF307" s="75"/>
      <c r="CG307" s="75"/>
      <c r="CH307" s="75"/>
      <c r="CI307" s="75"/>
      <c r="CJ307" s="75"/>
      <c r="CK307" s="75"/>
      <c r="CL307" s="75"/>
      <c r="CM307" s="75"/>
      <c r="CN307" s="75"/>
      <c r="CO307" s="75"/>
      <c r="CP307" s="75"/>
      <c r="CQ307" s="75"/>
      <c r="CR307" s="75"/>
      <c r="CS307" s="75"/>
      <c r="CT307" s="75"/>
      <c r="CU307" s="75"/>
      <c r="CV307" s="75"/>
      <c r="CW307" s="75"/>
      <c r="CX307" s="75"/>
      <c r="CY307" s="75"/>
      <c r="CZ307" s="75"/>
      <c r="DA307" s="75"/>
      <c r="DB307" s="75"/>
      <c r="DC307" s="75"/>
      <c r="DD307" s="75"/>
      <c r="DE307" s="75"/>
      <c r="DF307" s="75"/>
      <c r="DG307" s="75"/>
      <c r="DH307" s="75"/>
      <c r="DI307" s="75"/>
      <c r="DJ307" s="75"/>
      <c r="DK307" s="75"/>
      <c r="DL307" s="75"/>
      <c r="DM307" s="75"/>
      <c r="DN307" s="75"/>
      <c r="DO307" s="75"/>
      <c r="DP307" s="75"/>
      <c r="DQ307" s="75"/>
      <c r="DR307" s="75"/>
      <c r="DS307" s="75"/>
      <c r="DT307" s="75"/>
      <c r="DU307" s="75"/>
      <c r="DZ307" s="75"/>
      <c r="EA307" s="75"/>
      <c r="EB307" s="75"/>
      <c r="EC307" s="75"/>
      <c r="ED307" s="75"/>
      <c r="EE307" s="75"/>
      <c r="EF307" s="75"/>
      <c r="EG307" s="75"/>
      <c r="EH307" s="75"/>
      <c r="EI307" s="75"/>
      <c r="EJ307" s="75"/>
      <c r="EK307" s="75"/>
      <c r="EL307" s="75"/>
      <c r="EM307" s="75"/>
      <c r="EN307" s="75"/>
      <c r="EO307" s="75"/>
      <c r="EP307" s="75"/>
      <c r="EQ307" s="75"/>
      <c r="ER307" s="75"/>
      <c r="ES307" s="75"/>
      <c r="ET307" s="75"/>
      <c r="EU307" s="75"/>
      <c r="EV307" s="75"/>
      <c r="EW307" s="75"/>
      <c r="EX307" s="75"/>
      <c r="EY307" s="75"/>
      <c r="EZ307" s="75"/>
    </row>
    <row r="308" ht="12.75" spans="1:156">
      <c r="A308" s="6"/>
      <c r="B308" s="42"/>
      <c r="M308" s="20"/>
      <c r="O308" s="62"/>
      <c r="P308" s="62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  <c r="CC308" s="75"/>
      <c r="CD308" s="75"/>
      <c r="CE308" s="75"/>
      <c r="CF308" s="75"/>
      <c r="CG308" s="75"/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  <c r="DH308" s="75"/>
      <c r="DI308" s="75"/>
      <c r="DJ308" s="75"/>
      <c r="DK308" s="75"/>
      <c r="DL308" s="75"/>
      <c r="DM308" s="75"/>
      <c r="DN308" s="75"/>
      <c r="DO308" s="75"/>
      <c r="DP308" s="75"/>
      <c r="DQ308" s="75"/>
      <c r="DR308" s="75"/>
      <c r="DS308" s="75"/>
      <c r="DT308" s="75"/>
      <c r="DU308" s="75"/>
      <c r="DZ308" s="75"/>
      <c r="EA308" s="75"/>
      <c r="EB308" s="75"/>
      <c r="EC308" s="75"/>
      <c r="ED308" s="75"/>
      <c r="EE308" s="75"/>
      <c r="EF308" s="75"/>
      <c r="EG308" s="75"/>
      <c r="EH308" s="75"/>
      <c r="EI308" s="75"/>
      <c r="EJ308" s="75"/>
      <c r="EK308" s="75"/>
      <c r="EL308" s="75"/>
      <c r="EM308" s="75"/>
      <c r="EN308" s="75"/>
      <c r="EO308" s="75"/>
      <c r="EP308" s="75"/>
      <c r="EQ308" s="75"/>
      <c r="ER308" s="75"/>
      <c r="ES308" s="75"/>
      <c r="ET308" s="75"/>
      <c r="EU308" s="75"/>
      <c r="EV308" s="75"/>
      <c r="EW308" s="75"/>
      <c r="EX308" s="75"/>
      <c r="EY308" s="75"/>
      <c r="EZ308" s="75"/>
    </row>
    <row r="309" ht="12.75" spans="1:156">
      <c r="A309" s="6"/>
      <c r="B309" s="42"/>
      <c r="M309" s="20"/>
      <c r="O309" s="62"/>
      <c r="P309" s="62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  <c r="DI309" s="75"/>
      <c r="DJ309" s="75"/>
      <c r="DK309" s="75"/>
      <c r="DL309" s="75"/>
      <c r="DM309" s="75"/>
      <c r="DN309" s="75"/>
      <c r="DO309" s="75"/>
      <c r="DP309" s="75"/>
      <c r="DQ309" s="75"/>
      <c r="DR309" s="75"/>
      <c r="DS309" s="75"/>
      <c r="DT309" s="75"/>
      <c r="DU309" s="75"/>
      <c r="DZ309" s="75"/>
      <c r="EA309" s="75"/>
      <c r="EB309" s="75"/>
      <c r="EC309" s="75"/>
      <c r="ED309" s="75"/>
      <c r="EE309" s="75"/>
      <c r="EF309" s="75"/>
      <c r="EG309" s="75"/>
      <c r="EH309" s="75"/>
      <c r="EI309" s="75"/>
      <c r="EJ309" s="75"/>
      <c r="EK309" s="75"/>
      <c r="EL309" s="75"/>
      <c r="EM309" s="75"/>
      <c r="EN309" s="75"/>
      <c r="EO309" s="75"/>
      <c r="EP309" s="75"/>
      <c r="EQ309" s="75"/>
      <c r="ER309" s="75"/>
      <c r="ES309" s="75"/>
      <c r="ET309" s="75"/>
      <c r="EU309" s="75"/>
      <c r="EV309" s="75"/>
      <c r="EW309" s="75"/>
      <c r="EX309" s="75"/>
      <c r="EY309" s="75"/>
      <c r="EZ309" s="75"/>
    </row>
    <row r="310" ht="12.75" spans="1:156">
      <c r="A310" s="6"/>
      <c r="B310" s="42"/>
      <c r="M310" s="20"/>
      <c r="O310" s="62"/>
      <c r="P310" s="62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  <c r="CC310" s="75"/>
      <c r="CD310" s="75"/>
      <c r="CE310" s="75"/>
      <c r="CF310" s="75"/>
      <c r="CG310" s="75"/>
      <c r="CH310" s="75"/>
      <c r="CI310" s="75"/>
      <c r="CJ310" s="75"/>
      <c r="CK310" s="75"/>
      <c r="CL310" s="75"/>
      <c r="CM310" s="75"/>
      <c r="CN310" s="75"/>
      <c r="CO310" s="75"/>
      <c r="CP310" s="75"/>
      <c r="CQ310" s="75"/>
      <c r="CR310" s="75"/>
      <c r="CS310" s="75"/>
      <c r="CT310" s="75"/>
      <c r="CU310" s="75"/>
      <c r="CV310" s="75"/>
      <c r="CW310" s="75"/>
      <c r="CX310" s="75"/>
      <c r="CY310" s="75"/>
      <c r="CZ310" s="75"/>
      <c r="DA310" s="75"/>
      <c r="DB310" s="75"/>
      <c r="DC310" s="75"/>
      <c r="DD310" s="75"/>
      <c r="DE310" s="75"/>
      <c r="DF310" s="75"/>
      <c r="DG310" s="75"/>
      <c r="DH310" s="75"/>
      <c r="DI310" s="75"/>
      <c r="DJ310" s="75"/>
      <c r="DK310" s="75"/>
      <c r="DL310" s="75"/>
      <c r="DM310" s="75"/>
      <c r="DN310" s="75"/>
      <c r="DO310" s="75"/>
      <c r="DP310" s="75"/>
      <c r="DQ310" s="75"/>
      <c r="DR310" s="75"/>
      <c r="DS310" s="75"/>
      <c r="DT310" s="75"/>
      <c r="DU310" s="75"/>
      <c r="DZ310" s="75"/>
      <c r="EA310" s="75"/>
      <c r="EB310" s="75"/>
      <c r="EC310" s="75"/>
      <c r="ED310" s="75"/>
      <c r="EE310" s="75"/>
      <c r="EF310" s="75"/>
      <c r="EG310" s="75"/>
      <c r="EH310" s="75"/>
      <c r="EI310" s="75"/>
      <c r="EJ310" s="75"/>
      <c r="EK310" s="75"/>
      <c r="EL310" s="75"/>
      <c r="EM310" s="75"/>
      <c r="EN310" s="75"/>
      <c r="EO310" s="75"/>
      <c r="EP310" s="75"/>
      <c r="EQ310" s="75"/>
      <c r="ER310" s="75"/>
      <c r="ES310" s="75"/>
      <c r="ET310" s="75"/>
      <c r="EU310" s="75"/>
      <c r="EV310" s="75"/>
      <c r="EW310" s="75"/>
      <c r="EX310" s="75"/>
      <c r="EY310" s="75"/>
      <c r="EZ310" s="75"/>
    </row>
    <row r="311" ht="12.75" spans="1:156">
      <c r="A311" s="6"/>
      <c r="B311" s="42"/>
      <c r="M311" s="20"/>
      <c r="O311" s="62"/>
      <c r="P311" s="62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  <c r="CC311" s="75"/>
      <c r="CD311" s="75"/>
      <c r="CE311" s="75"/>
      <c r="CF311" s="75"/>
      <c r="CG311" s="75"/>
      <c r="CH311" s="75"/>
      <c r="CI311" s="75"/>
      <c r="CJ311" s="75"/>
      <c r="CK311" s="75"/>
      <c r="CL311" s="75"/>
      <c r="CM311" s="75"/>
      <c r="CN311" s="75"/>
      <c r="CO311" s="75"/>
      <c r="CP311" s="75"/>
      <c r="CQ311" s="75"/>
      <c r="CR311" s="75"/>
      <c r="CS311" s="75"/>
      <c r="CT311" s="75"/>
      <c r="CU311" s="75"/>
      <c r="CV311" s="75"/>
      <c r="CW311" s="7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  <c r="DH311" s="75"/>
      <c r="DI311" s="75"/>
      <c r="DJ311" s="75"/>
      <c r="DK311" s="75"/>
      <c r="DL311" s="75"/>
      <c r="DM311" s="75"/>
      <c r="DN311" s="75"/>
      <c r="DO311" s="75"/>
      <c r="DP311" s="75"/>
      <c r="DQ311" s="75"/>
      <c r="DR311" s="75"/>
      <c r="DS311" s="75"/>
      <c r="DT311" s="75"/>
      <c r="DU311" s="75"/>
      <c r="DZ311" s="75"/>
      <c r="EA311" s="75"/>
      <c r="EB311" s="75"/>
      <c r="EC311" s="75"/>
      <c r="ED311" s="75"/>
      <c r="EE311" s="75"/>
      <c r="EF311" s="75"/>
      <c r="EG311" s="75"/>
      <c r="EH311" s="75"/>
      <c r="EI311" s="75"/>
      <c r="EJ311" s="75"/>
      <c r="EK311" s="75"/>
      <c r="EL311" s="75"/>
      <c r="EM311" s="75"/>
      <c r="EN311" s="75"/>
      <c r="EO311" s="75"/>
      <c r="EP311" s="75"/>
      <c r="EQ311" s="75"/>
      <c r="ER311" s="75"/>
      <c r="ES311" s="75"/>
      <c r="ET311" s="75"/>
      <c r="EU311" s="75"/>
      <c r="EV311" s="75"/>
      <c r="EW311" s="75"/>
      <c r="EX311" s="75"/>
      <c r="EY311" s="75"/>
      <c r="EZ311" s="75"/>
    </row>
    <row r="312" ht="12.75" spans="1:156">
      <c r="A312" s="6"/>
      <c r="B312" s="42"/>
      <c r="M312" s="20"/>
      <c r="O312" s="62"/>
      <c r="P312" s="62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  <c r="CC312" s="75"/>
      <c r="CD312" s="75"/>
      <c r="CE312" s="75"/>
      <c r="CF312" s="75"/>
      <c r="CG312" s="75"/>
      <c r="CH312" s="75"/>
      <c r="CI312" s="75"/>
      <c r="CJ312" s="75"/>
      <c r="CK312" s="75"/>
      <c r="CL312" s="75"/>
      <c r="CM312" s="75"/>
      <c r="CN312" s="75"/>
      <c r="CO312" s="75"/>
      <c r="CP312" s="75"/>
      <c r="CQ312" s="75"/>
      <c r="CR312" s="75"/>
      <c r="CS312" s="75"/>
      <c r="CT312" s="75"/>
      <c r="CU312" s="75"/>
      <c r="CV312" s="75"/>
      <c r="CW312" s="75"/>
      <c r="CX312" s="75"/>
      <c r="CY312" s="75"/>
      <c r="CZ312" s="75"/>
      <c r="DA312" s="75"/>
      <c r="DB312" s="75"/>
      <c r="DC312" s="75"/>
      <c r="DD312" s="75"/>
      <c r="DE312" s="75"/>
      <c r="DF312" s="75"/>
      <c r="DG312" s="75"/>
      <c r="DH312" s="75"/>
      <c r="DI312" s="75"/>
      <c r="DJ312" s="75"/>
      <c r="DK312" s="75"/>
      <c r="DL312" s="75"/>
      <c r="DM312" s="75"/>
      <c r="DN312" s="75"/>
      <c r="DO312" s="75"/>
      <c r="DP312" s="75"/>
      <c r="DQ312" s="75"/>
      <c r="DR312" s="75"/>
      <c r="DS312" s="75"/>
      <c r="DT312" s="75"/>
      <c r="DU312" s="75"/>
      <c r="DZ312" s="75"/>
      <c r="EA312" s="75"/>
      <c r="EB312" s="75"/>
      <c r="EC312" s="75"/>
      <c r="ED312" s="75"/>
      <c r="EE312" s="75"/>
      <c r="EF312" s="75"/>
      <c r="EG312" s="75"/>
      <c r="EH312" s="75"/>
      <c r="EI312" s="75"/>
      <c r="EJ312" s="75"/>
      <c r="EK312" s="75"/>
      <c r="EL312" s="75"/>
      <c r="EM312" s="75"/>
      <c r="EN312" s="75"/>
      <c r="EO312" s="75"/>
      <c r="EP312" s="75"/>
      <c r="EQ312" s="75"/>
      <c r="ER312" s="75"/>
      <c r="ES312" s="75"/>
      <c r="ET312" s="75"/>
      <c r="EU312" s="75"/>
      <c r="EV312" s="75"/>
      <c r="EW312" s="75"/>
      <c r="EX312" s="75"/>
      <c r="EY312" s="75"/>
      <c r="EZ312" s="75"/>
    </row>
    <row r="313" ht="12.75" spans="1:156">
      <c r="A313" s="6"/>
      <c r="B313" s="42"/>
      <c r="M313" s="20"/>
      <c r="O313" s="62"/>
      <c r="P313" s="62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  <c r="CC313" s="75"/>
      <c r="CD313" s="75"/>
      <c r="CE313" s="75"/>
      <c r="CF313" s="75"/>
      <c r="CG313" s="75"/>
      <c r="CH313" s="75"/>
      <c r="CI313" s="75"/>
      <c r="CJ313" s="75"/>
      <c r="CK313" s="75"/>
      <c r="CL313" s="75"/>
      <c r="CM313" s="75"/>
      <c r="CN313" s="75"/>
      <c r="CO313" s="75"/>
      <c r="CP313" s="75"/>
      <c r="CQ313" s="75"/>
      <c r="CR313" s="75"/>
      <c r="CS313" s="75"/>
      <c r="CT313" s="75"/>
      <c r="CU313" s="75"/>
      <c r="CV313" s="75"/>
      <c r="CW313" s="75"/>
      <c r="CX313" s="75"/>
      <c r="CY313" s="75"/>
      <c r="CZ313" s="75"/>
      <c r="DA313" s="75"/>
      <c r="DB313" s="75"/>
      <c r="DC313" s="75"/>
      <c r="DD313" s="75"/>
      <c r="DE313" s="75"/>
      <c r="DF313" s="75"/>
      <c r="DG313" s="75"/>
      <c r="DH313" s="75"/>
      <c r="DI313" s="75"/>
      <c r="DJ313" s="75"/>
      <c r="DK313" s="75"/>
      <c r="DL313" s="75"/>
      <c r="DM313" s="75"/>
      <c r="DN313" s="75"/>
      <c r="DO313" s="75"/>
      <c r="DP313" s="75"/>
      <c r="DQ313" s="75"/>
      <c r="DR313" s="75"/>
      <c r="DS313" s="75"/>
      <c r="DT313" s="75"/>
      <c r="DU313" s="75"/>
      <c r="DZ313" s="75"/>
      <c r="EA313" s="75"/>
      <c r="EB313" s="75"/>
      <c r="EC313" s="75"/>
      <c r="ED313" s="75"/>
      <c r="EE313" s="75"/>
      <c r="EF313" s="75"/>
      <c r="EG313" s="75"/>
      <c r="EH313" s="75"/>
      <c r="EI313" s="75"/>
      <c r="EJ313" s="75"/>
      <c r="EK313" s="75"/>
      <c r="EL313" s="75"/>
      <c r="EM313" s="75"/>
      <c r="EN313" s="75"/>
      <c r="EO313" s="75"/>
      <c r="EP313" s="75"/>
      <c r="EQ313" s="75"/>
      <c r="ER313" s="75"/>
      <c r="ES313" s="75"/>
      <c r="ET313" s="75"/>
      <c r="EU313" s="75"/>
      <c r="EV313" s="75"/>
      <c r="EW313" s="75"/>
      <c r="EX313" s="75"/>
      <c r="EY313" s="75"/>
      <c r="EZ313" s="75"/>
    </row>
    <row r="314" ht="12.75" spans="1:156">
      <c r="A314" s="6"/>
      <c r="B314" s="42"/>
      <c r="M314" s="20"/>
      <c r="O314" s="62"/>
      <c r="P314" s="62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  <c r="DH314" s="75"/>
      <c r="DI314" s="75"/>
      <c r="DJ314" s="75"/>
      <c r="DK314" s="75"/>
      <c r="DL314" s="75"/>
      <c r="DM314" s="75"/>
      <c r="DN314" s="75"/>
      <c r="DO314" s="75"/>
      <c r="DP314" s="75"/>
      <c r="DQ314" s="75"/>
      <c r="DR314" s="75"/>
      <c r="DS314" s="75"/>
      <c r="DT314" s="75"/>
      <c r="DU314" s="75"/>
      <c r="DZ314" s="75"/>
      <c r="EA314" s="75"/>
      <c r="EB314" s="75"/>
      <c r="EC314" s="75"/>
      <c r="ED314" s="75"/>
      <c r="EE314" s="75"/>
      <c r="EF314" s="75"/>
      <c r="EG314" s="75"/>
      <c r="EH314" s="75"/>
      <c r="EI314" s="75"/>
      <c r="EJ314" s="75"/>
      <c r="EK314" s="75"/>
      <c r="EL314" s="75"/>
      <c r="EM314" s="75"/>
      <c r="EN314" s="75"/>
      <c r="EO314" s="75"/>
      <c r="EP314" s="75"/>
      <c r="EQ314" s="75"/>
      <c r="ER314" s="75"/>
      <c r="ES314" s="75"/>
      <c r="ET314" s="75"/>
      <c r="EU314" s="75"/>
      <c r="EV314" s="75"/>
      <c r="EW314" s="75"/>
      <c r="EX314" s="75"/>
      <c r="EY314" s="75"/>
      <c r="EZ314" s="75"/>
    </row>
    <row r="315" ht="12.75" spans="1:156">
      <c r="A315" s="6"/>
      <c r="B315" s="42"/>
      <c r="M315" s="20"/>
      <c r="O315" s="62"/>
      <c r="P315" s="62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  <c r="CC315" s="75"/>
      <c r="CD315" s="75"/>
      <c r="CE315" s="75"/>
      <c r="CF315" s="75"/>
      <c r="CG315" s="75"/>
      <c r="CH315" s="75"/>
      <c r="CI315" s="75"/>
      <c r="CJ315" s="75"/>
      <c r="CK315" s="75"/>
      <c r="CL315" s="75"/>
      <c r="CM315" s="75"/>
      <c r="CN315" s="75"/>
      <c r="CO315" s="75"/>
      <c r="CP315" s="75"/>
      <c r="CQ315" s="75"/>
      <c r="CR315" s="75"/>
      <c r="CS315" s="75"/>
      <c r="CT315" s="75"/>
      <c r="CU315" s="75"/>
      <c r="CV315" s="75"/>
      <c r="CW315" s="75"/>
      <c r="CX315" s="75"/>
      <c r="CY315" s="75"/>
      <c r="CZ315" s="75"/>
      <c r="DA315" s="75"/>
      <c r="DB315" s="75"/>
      <c r="DC315" s="75"/>
      <c r="DD315" s="75"/>
      <c r="DE315" s="75"/>
      <c r="DF315" s="75"/>
      <c r="DG315" s="75"/>
      <c r="DH315" s="75"/>
      <c r="DI315" s="75"/>
      <c r="DJ315" s="75"/>
      <c r="DK315" s="75"/>
      <c r="DL315" s="75"/>
      <c r="DM315" s="75"/>
      <c r="DN315" s="75"/>
      <c r="DO315" s="75"/>
      <c r="DP315" s="75"/>
      <c r="DQ315" s="75"/>
      <c r="DR315" s="75"/>
      <c r="DS315" s="75"/>
      <c r="DT315" s="75"/>
      <c r="DU315" s="75"/>
      <c r="DZ315" s="75"/>
      <c r="EA315" s="75"/>
      <c r="EB315" s="75"/>
      <c r="EC315" s="75"/>
      <c r="ED315" s="75"/>
      <c r="EE315" s="75"/>
      <c r="EF315" s="75"/>
      <c r="EG315" s="75"/>
      <c r="EH315" s="75"/>
      <c r="EI315" s="75"/>
      <c r="EJ315" s="75"/>
      <c r="EK315" s="75"/>
      <c r="EL315" s="75"/>
      <c r="EM315" s="75"/>
      <c r="EN315" s="75"/>
      <c r="EO315" s="75"/>
      <c r="EP315" s="75"/>
      <c r="EQ315" s="75"/>
      <c r="ER315" s="75"/>
      <c r="ES315" s="75"/>
      <c r="ET315" s="75"/>
      <c r="EU315" s="75"/>
      <c r="EV315" s="75"/>
      <c r="EW315" s="75"/>
      <c r="EX315" s="75"/>
      <c r="EY315" s="75"/>
      <c r="EZ315" s="75"/>
    </row>
    <row r="316" ht="12.75" spans="1:156">
      <c r="A316" s="6"/>
      <c r="B316" s="42"/>
      <c r="M316" s="20"/>
      <c r="O316" s="62"/>
      <c r="P316" s="62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  <c r="CC316" s="75"/>
      <c r="CD316" s="75"/>
      <c r="CE316" s="75"/>
      <c r="CF316" s="75"/>
      <c r="CG316" s="75"/>
      <c r="CH316" s="75"/>
      <c r="CI316" s="75"/>
      <c r="CJ316" s="75"/>
      <c r="CK316" s="75"/>
      <c r="CL316" s="75"/>
      <c r="CM316" s="75"/>
      <c r="CN316" s="75"/>
      <c r="CO316" s="75"/>
      <c r="CP316" s="75"/>
      <c r="CQ316" s="75"/>
      <c r="CR316" s="75"/>
      <c r="CS316" s="75"/>
      <c r="CT316" s="75"/>
      <c r="CU316" s="75"/>
      <c r="CV316" s="75"/>
      <c r="CW316" s="75"/>
      <c r="CX316" s="75"/>
      <c r="CY316" s="75"/>
      <c r="CZ316" s="75"/>
      <c r="DA316" s="75"/>
      <c r="DB316" s="75"/>
      <c r="DC316" s="75"/>
      <c r="DD316" s="75"/>
      <c r="DE316" s="75"/>
      <c r="DF316" s="75"/>
      <c r="DG316" s="75"/>
      <c r="DH316" s="75"/>
      <c r="DI316" s="75"/>
      <c r="DJ316" s="75"/>
      <c r="DK316" s="75"/>
      <c r="DL316" s="75"/>
      <c r="DM316" s="75"/>
      <c r="DN316" s="75"/>
      <c r="DO316" s="75"/>
      <c r="DP316" s="75"/>
      <c r="DQ316" s="75"/>
      <c r="DR316" s="75"/>
      <c r="DS316" s="75"/>
      <c r="DT316" s="75"/>
      <c r="DU316" s="75"/>
      <c r="DZ316" s="75"/>
      <c r="EA316" s="75"/>
      <c r="EB316" s="75"/>
      <c r="EC316" s="75"/>
      <c r="ED316" s="75"/>
      <c r="EE316" s="75"/>
      <c r="EF316" s="75"/>
      <c r="EG316" s="75"/>
      <c r="EH316" s="75"/>
      <c r="EI316" s="75"/>
      <c r="EJ316" s="75"/>
      <c r="EK316" s="75"/>
      <c r="EL316" s="75"/>
      <c r="EM316" s="75"/>
      <c r="EN316" s="75"/>
      <c r="EO316" s="75"/>
      <c r="EP316" s="75"/>
      <c r="EQ316" s="75"/>
      <c r="ER316" s="75"/>
      <c r="ES316" s="75"/>
      <c r="ET316" s="75"/>
      <c r="EU316" s="75"/>
      <c r="EV316" s="75"/>
      <c r="EW316" s="75"/>
      <c r="EX316" s="75"/>
      <c r="EY316" s="75"/>
      <c r="EZ316" s="75"/>
    </row>
    <row r="317" ht="12.75" spans="1:156">
      <c r="A317" s="6"/>
      <c r="B317" s="42"/>
      <c r="M317" s="20"/>
      <c r="O317" s="62"/>
      <c r="P317" s="62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  <c r="CC317" s="75"/>
      <c r="CD317" s="75"/>
      <c r="CE317" s="75"/>
      <c r="CF317" s="75"/>
      <c r="CG317" s="75"/>
      <c r="CH317" s="75"/>
      <c r="CI317" s="75"/>
      <c r="CJ317" s="75"/>
      <c r="CK317" s="75"/>
      <c r="CL317" s="75"/>
      <c r="CM317" s="75"/>
      <c r="CN317" s="75"/>
      <c r="CO317" s="75"/>
      <c r="CP317" s="75"/>
      <c r="CQ317" s="75"/>
      <c r="CR317" s="75"/>
      <c r="CS317" s="75"/>
      <c r="CT317" s="75"/>
      <c r="CU317" s="75"/>
      <c r="CV317" s="75"/>
      <c r="CW317" s="75"/>
      <c r="CX317" s="75"/>
      <c r="CY317" s="75"/>
      <c r="CZ317" s="75"/>
      <c r="DA317" s="75"/>
      <c r="DB317" s="75"/>
      <c r="DC317" s="75"/>
      <c r="DD317" s="75"/>
      <c r="DE317" s="75"/>
      <c r="DF317" s="75"/>
      <c r="DG317" s="75"/>
      <c r="DH317" s="75"/>
      <c r="DI317" s="75"/>
      <c r="DJ317" s="75"/>
      <c r="DK317" s="75"/>
      <c r="DL317" s="75"/>
      <c r="DM317" s="75"/>
      <c r="DN317" s="75"/>
      <c r="DO317" s="75"/>
      <c r="DP317" s="75"/>
      <c r="DQ317" s="75"/>
      <c r="DR317" s="75"/>
      <c r="DS317" s="75"/>
      <c r="DT317" s="75"/>
      <c r="DU317" s="75"/>
      <c r="DZ317" s="75"/>
      <c r="EA317" s="75"/>
      <c r="EB317" s="75"/>
      <c r="EC317" s="75"/>
      <c r="ED317" s="75"/>
      <c r="EE317" s="75"/>
      <c r="EF317" s="75"/>
      <c r="EG317" s="75"/>
      <c r="EH317" s="75"/>
      <c r="EI317" s="75"/>
      <c r="EJ317" s="75"/>
      <c r="EK317" s="75"/>
      <c r="EL317" s="75"/>
      <c r="EM317" s="75"/>
      <c r="EN317" s="75"/>
      <c r="EO317" s="75"/>
      <c r="EP317" s="75"/>
      <c r="EQ317" s="75"/>
      <c r="ER317" s="75"/>
      <c r="ES317" s="75"/>
      <c r="ET317" s="75"/>
      <c r="EU317" s="75"/>
      <c r="EV317" s="75"/>
      <c r="EW317" s="75"/>
      <c r="EX317" s="75"/>
      <c r="EY317" s="75"/>
      <c r="EZ317" s="75"/>
    </row>
    <row r="318" ht="12.75" spans="1:156">
      <c r="A318" s="6"/>
      <c r="B318" s="42"/>
      <c r="M318" s="20"/>
      <c r="O318" s="62"/>
      <c r="P318" s="62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  <c r="CC318" s="75"/>
      <c r="CD318" s="75"/>
      <c r="CE318" s="75"/>
      <c r="CF318" s="75"/>
      <c r="CG318" s="75"/>
      <c r="CH318" s="75"/>
      <c r="CI318" s="75"/>
      <c r="CJ318" s="75"/>
      <c r="CK318" s="75"/>
      <c r="CL318" s="75"/>
      <c r="CM318" s="75"/>
      <c r="CN318" s="75"/>
      <c r="CO318" s="75"/>
      <c r="CP318" s="75"/>
      <c r="CQ318" s="75"/>
      <c r="CR318" s="75"/>
      <c r="CS318" s="75"/>
      <c r="CT318" s="75"/>
      <c r="CU318" s="75"/>
      <c r="CV318" s="75"/>
      <c r="CW318" s="75"/>
      <c r="CX318" s="75"/>
      <c r="CY318" s="75"/>
      <c r="CZ318" s="75"/>
      <c r="DA318" s="75"/>
      <c r="DB318" s="75"/>
      <c r="DC318" s="75"/>
      <c r="DD318" s="75"/>
      <c r="DE318" s="75"/>
      <c r="DF318" s="75"/>
      <c r="DG318" s="75"/>
      <c r="DH318" s="75"/>
      <c r="DI318" s="75"/>
      <c r="DJ318" s="75"/>
      <c r="DK318" s="75"/>
      <c r="DL318" s="75"/>
      <c r="DM318" s="75"/>
      <c r="DN318" s="75"/>
      <c r="DO318" s="75"/>
      <c r="DP318" s="75"/>
      <c r="DQ318" s="75"/>
      <c r="DR318" s="75"/>
      <c r="DS318" s="75"/>
      <c r="DT318" s="75"/>
      <c r="DU318" s="75"/>
      <c r="DZ318" s="75"/>
      <c r="EA318" s="75"/>
      <c r="EB318" s="75"/>
      <c r="EC318" s="75"/>
      <c r="ED318" s="75"/>
      <c r="EE318" s="75"/>
      <c r="EF318" s="75"/>
      <c r="EG318" s="75"/>
      <c r="EH318" s="75"/>
      <c r="EI318" s="75"/>
      <c r="EJ318" s="75"/>
      <c r="EK318" s="75"/>
      <c r="EL318" s="75"/>
      <c r="EM318" s="75"/>
      <c r="EN318" s="75"/>
      <c r="EO318" s="75"/>
      <c r="EP318" s="75"/>
      <c r="EQ318" s="75"/>
      <c r="ER318" s="75"/>
      <c r="ES318" s="75"/>
      <c r="ET318" s="75"/>
      <c r="EU318" s="75"/>
      <c r="EV318" s="75"/>
      <c r="EW318" s="75"/>
      <c r="EX318" s="75"/>
      <c r="EY318" s="75"/>
      <c r="EZ318" s="75"/>
    </row>
    <row r="319" ht="12.75" spans="1:156">
      <c r="A319" s="6"/>
      <c r="B319" s="42"/>
      <c r="M319" s="20"/>
      <c r="O319" s="62"/>
      <c r="P319" s="62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  <c r="CC319" s="75"/>
      <c r="CD319" s="75"/>
      <c r="CE319" s="75"/>
      <c r="CF319" s="75"/>
      <c r="CG319" s="75"/>
      <c r="CH319" s="75"/>
      <c r="CI319" s="75"/>
      <c r="CJ319" s="75"/>
      <c r="CK319" s="75"/>
      <c r="CL319" s="75"/>
      <c r="CM319" s="75"/>
      <c r="CN319" s="75"/>
      <c r="CO319" s="75"/>
      <c r="CP319" s="75"/>
      <c r="CQ319" s="75"/>
      <c r="CR319" s="75"/>
      <c r="CS319" s="75"/>
      <c r="CT319" s="75"/>
      <c r="CU319" s="75"/>
      <c r="CV319" s="75"/>
      <c r="CW319" s="75"/>
      <c r="CX319" s="75"/>
      <c r="CY319" s="75"/>
      <c r="CZ319" s="75"/>
      <c r="DA319" s="75"/>
      <c r="DB319" s="75"/>
      <c r="DC319" s="75"/>
      <c r="DD319" s="75"/>
      <c r="DE319" s="75"/>
      <c r="DF319" s="75"/>
      <c r="DG319" s="75"/>
      <c r="DH319" s="75"/>
      <c r="DI319" s="75"/>
      <c r="DJ319" s="75"/>
      <c r="DK319" s="75"/>
      <c r="DL319" s="75"/>
      <c r="DM319" s="75"/>
      <c r="DN319" s="75"/>
      <c r="DO319" s="75"/>
      <c r="DP319" s="75"/>
      <c r="DQ319" s="75"/>
      <c r="DR319" s="75"/>
      <c r="DS319" s="75"/>
      <c r="DT319" s="75"/>
      <c r="DU319" s="75"/>
      <c r="DZ319" s="75"/>
      <c r="EA319" s="75"/>
      <c r="EB319" s="75"/>
      <c r="EC319" s="75"/>
      <c r="ED319" s="75"/>
      <c r="EE319" s="75"/>
      <c r="EF319" s="75"/>
      <c r="EG319" s="75"/>
      <c r="EH319" s="75"/>
      <c r="EI319" s="75"/>
      <c r="EJ319" s="75"/>
      <c r="EK319" s="75"/>
      <c r="EL319" s="75"/>
      <c r="EM319" s="75"/>
      <c r="EN319" s="75"/>
      <c r="EO319" s="75"/>
      <c r="EP319" s="75"/>
      <c r="EQ319" s="75"/>
      <c r="ER319" s="75"/>
      <c r="ES319" s="75"/>
      <c r="ET319" s="75"/>
      <c r="EU319" s="75"/>
      <c r="EV319" s="75"/>
      <c r="EW319" s="75"/>
      <c r="EX319" s="75"/>
      <c r="EY319" s="75"/>
      <c r="EZ319" s="75"/>
    </row>
    <row r="320" ht="12.75" spans="1:156">
      <c r="A320" s="6"/>
      <c r="B320" s="42"/>
      <c r="M320" s="20"/>
      <c r="O320" s="62"/>
      <c r="P320" s="62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  <c r="CC320" s="75"/>
      <c r="CD320" s="75"/>
      <c r="CE320" s="75"/>
      <c r="CF320" s="75"/>
      <c r="CG320" s="75"/>
      <c r="CH320" s="75"/>
      <c r="CI320" s="75"/>
      <c r="CJ320" s="75"/>
      <c r="CK320" s="75"/>
      <c r="CL320" s="75"/>
      <c r="CM320" s="75"/>
      <c r="CN320" s="75"/>
      <c r="CO320" s="75"/>
      <c r="CP320" s="75"/>
      <c r="CQ320" s="75"/>
      <c r="CR320" s="75"/>
      <c r="CS320" s="75"/>
      <c r="CT320" s="75"/>
      <c r="CU320" s="75"/>
      <c r="CV320" s="75"/>
      <c r="CW320" s="75"/>
      <c r="CX320" s="75"/>
      <c r="CY320" s="75"/>
      <c r="CZ320" s="75"/>
      <c r="DA320" s="75"/>
      <c r="DB320" s="75"/>
      <c r="DC320" s="75"/>
      <c r="DD320" s="75"/>
      <c r="DE320" s="75"/>
      <c r="DF320" s="75"/>
      <c r="DG320" s="75"/>
      <c r="DH320" s="75"/>
      <c r="DI320" s="75"/>
      <c r="DJ320" s="75"/>
      <c r="DK320" s="75"/>
      <c r="DL320" s="75"/>
      <c r="DM320" s="75"/>
      <c r="DN320" s="75"/>
      <c r="DO320" s="75"/>
      <c r="DP320" s="75"/>
      <c r="DQ320" s="75"/>
      <c r="DR320" s="75"/>
      <c r="DS320" s="75"/>
      <c r="DT320" s="75"/>
      <c r="DU320" s="75"/>
      <c r="DZ320" s="75"/>
      <c r="EA320" s="75"/>
      <c r="EB320" s="75"/>
      <c r="EC320" s="75"/>
      <c r="ED320" s="75"/>
      <c r="EE320" s="75"/>
      <c r="EF320" s="75"/>
      <c r="EG320" s="75"/>
      <c r="EH320" s="75"/>
      <c r="EI320" s="75"/>
      <c r="EJ320" s="75"/>
      <c r="EK320" s="75"/>
      <c r="EL320" s="75"/>
      <c r="EM320" s="75"/>
      <c r="EN320" s="75"/>
      <c r="EO320" s="75"/>
      <c r="EP320" s="75"/>
      <c r="EQ320" s="75"/>
      <c r="ER320" s="75"/>
      <c r="ES320" s="75"/>
      <c r="ET320" s="75"/>
      <c r="EU320" s="75"/>
      <c r="EV320" s="75"/>
      <c r="EW320" s="75"/>
      <c r="EX320" s="75"/>
      <c r="EY320" s="75"/>
      <c r="EZ320" s="75"/>
    </row>
    <row r="321" ht="12.75" spans="1:156">
      <c r="A321" s="6"/>
      <c r="B321" s="42"/>
      <c r="M321" s="20"/>
      <c r="O321" s="62"/>
      <c r="P321" s="62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  <c r="DI321" s="75"/>
      <c r="DJ321" s="75"/>
      <c r="DK321" s="75"/>
      <c r="DL321" s="75"/>
      <c r="DM321" s="75"/>
      <c r="DN321" s="75"/>
      <c r="DO321" s="75"/>
      <c r="DP321" s="75"/>
      <c r="DQ321" s="75"/>
      <c r="DR321" s="75"/>
      <c r="DS321" s="75"/>
      <c r="DT321" s="75"/>
      <c r="DU321" s="75"/>
      <c r="DZ321" s="75"/>
      <c r="EA321" s="75"/>
      <c r="EB321" s="75"/>
      <c r="EC321" s="75"/>
      <c r="ED321" s="75"/>
      <c r="EE321" s="75"/>
      <c r="EF321" s="75"/>
      <c r="EG321" s="75"/>
      <c r="EH321" s="75"/>
      <c r="EI321" s="75"/>
      <c r="EJ321" s="75"/>
      <c r="EK321" s="75"/>
      <c r="EL321" s="75"/>
      <c r="EM321" s="75"/>
      <c r="EN321" s="75"/>
      <c r="EO321" s="75"/>
      <c r="EP321" s="75"/>
      <c r="EQ321" s="75"/>
      <c r="ER321" s="75"/>
      <c r="ES321" s="75"/>
      <c r="ET321" s="75"/>
      <c r="EU321" s="75"/>
      <c r="EV321" s="75"/>
      <c r="EW321" s="75"/>
      <c r="EX321" s="75"/>
      <c r="EY321" s="75"/>
      <c r="EZ321" s="75"/>
    </row>
    <row r="322" ht="12.75" spans="1:156">
      <c r="A322" s="6"/>
      <c r="B322" s="42"/>
      <c r="M322" s="20"/>
      <c r="O322" s="62"/>
      <c r="P322" s="62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  <c r="CC322" s="75"/>
      <c r="CD322" s="75"/>
      <c r="CE322" s="75"/>
      <c r="CF322" s="75"/>
      <c r="CG322" s="75"/>
      <c r="CH322" s="75"/>
      <c r="CI322" s="75"/>
      <c r="CJ322" s="75"/>
      <c r="CK322" s="75"/>
      <c r="CL322" s="75"/>
      <c r="CM322" s="75"/>
      <c r="CN322" s="75"/>
      <c r="CO322" s="75"/>
      <c r="CP322" s="75"/>
      <c r="CQ322" s="75"/>
      <c r="CR322" s="75"/>
      <c r="CS322" s="75"/>
      <c r="CT322" s="75"/>
      <c r="CU322" s="75"/>
      <c r="CV322" s="75"/>
      <c r="CW322" s="75"/>
      <c r="CX322" s="75"/>
      <c r="CY322" s="75"/>
      <c r="CZ322" s="75"/>
      <c r="DA322" s="75"/>
      <c r="DB322" s="75"/>
      <c r="DC322" s="75"/>
      <c r="DD322" s="75"/>
      <c r="DE322" s="75"/>
      <c r="DF322" s="75"/>
      <c r="DG322" s="75"/>
      <c r="DH322" s="75"/>
      <c r="DI322" s="75"/>
      <c r="DJ322" s="75"/>
      <c r="DK322" s="75"/>
      <c r="DL322" s="75"/>
      <c r="DM322" s="75"/>
      <c r="DN322" s="75"/>
      <c r="DO322" s="75"/>
      <c r="DP322" s="75"/>
      <c r="DQ322" s="75"/>
      <c r="DR322" s="75"/>
      <c r="DS322" s="75"/>
      <c r="DT322" s="75"/>
      <c r="DU322" s="75"/>
      <c r="DZ322" s="75"/>
      <c r="EA322" s="75"/>
      <c r="EB322" s="75"/>
      <c r="EC322" s="75"/>
      <c r="ED322" s="75"/>
      <c r="EE322" s="75"/>
      <c r="EF322" s="75"/>
      <c r="EG322" s="75"/>
      <c r="EH322" s="75"/>
      <c r="EI322" s="75"/>
      <c r="EJ322" s="75"/>
      <c r="EK322" s="75"/>
      <c r="EL322" s="75"/>
      <c r="EM322" s="75"/>
      <c r="EN322" s="75"/>
      <c r="EO322" s="75"/>
      <c r="EP322" s="75"/>
      <c r="EQ322" s="75"/>
      <c r="ER322" s="75"/>
      <c r="ES322" s="75"/>
      <c r="ET322" s="75"/>
      <c r="EU322" s="75"/>
      <c r="EV322" s="75"/>
      <c r="EW322" s="75"/>
      <c r="EX322" s="75"/>
      <c r="EY322" s="75"/>
      <c r="EZ322" s="75"/>
    </row>
    <row r="323" ht="12.75" spans="1:156">
      <c r="A323" s="6"/>
      <c r="B323" s="42"/>
      <c r="M323" s="20"/>
      <c r="O323" s="62"/>
      <c r="P323" s="62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  <c r="CC323" s="75"/>
      <c r="CD323" s="75"/>
      <c r="CE323" s="75"/>
      <c r="CF323" s="75"/>
      <c r="CG323" s="75"/>
      <c r="CH323" s="75"/>
      <c r="CI323" s="75"/>
      <c r="CJ323" s="75"/>
      <c r="CK323" s="75"/>
      <c r="CL323" s="75"/>
      <c r="CM323" s="75"/>
      <c r="CN323" s="75"/>
      <c r="CO323" s="75"/>
      <c r="CP323" s="75"/>
      <c r="CQ323" s="75"/>
      <c r="CR323" s="75"/>
      <c r="CS323" s="75"/>
      <c r="CT323" s="75"/>
      <c r="CU323" s="75"/>
      <c r="CV323" s="75"/>
      <c r="CW323" s="75"/>
      <c r="CX323" s="75"/>
      <c r="CY323" s="75"/>
      <c r="CZ323" s="75"/>
      <c r="DA323" s="75"/>
      <c r="DB323" s="75"/>
      <c r="DC323" s="75"/>
      <c r="DD323" s="75"/>
      <c r="DE323" s="75"/>
      <c r="DF323" s="75"/>
      <c r="DG323" s="75"/>
      <c r="DH323" s="75"/>
      <c r="DI323" s="75"/>
      <c r="DJ323" s="75"/>
      <c r="DK323" s="75"/>
      <c r="DL323" s="75"/>
      <c r="DM323" s="75"/>
      <c r="DN323" s="75"/>
      <c r="DO323" s="75"/>
      <c r="DP323" s="75"/>
      <c r="DQ323" s="75"/>
      <c r="DR323" s="75"/>
      <c r="DS323" s="75"/>
      <c r="DT323" s="75"/>
      <c r="DU323" s="75"/>
      <c r="DZ323" s="75"/>
      <c r="EA323" s="75"/>
      <c r="EB323" s="75"/>
      <c r="EC323" s="75"/>
      <c r="ED323" s="75"/>
      <c r="EE323" s="75"/>
      <c r="EF323" s="75"/>
      <c r="EG323" s="75"/>
      <c r="EH323" s="75"/>
      <c r="EI323" s="75"/>
      <c r="EJ323" s="75"/>
      <c r="EK323" s="75"/>
      <c r="EL323" s="75"/>
      <c r="EM323" s="75"/>
      <c r="EN323" s="75"/>
      <c r="EO323" s="75"/>
      <c r="EP323" s="75"/>
      <c r="EQ323" s="75"/>
      <c r="ER323" s="75"/>
      <c r="ES323" s="75"/>
      <c r="ET323" s="75"/>
      <c r="EU323" s="75"/>
      <c r="EV323" s="75"/>
      <c r="EW323" s="75"/>
      <c r="EX323" s="75"/>
      <c r="EY323" s="75"/>
      <c r="EZ323" s="75"/>
    </row>
    <row r="324" ht="12.75" spans="1:156">
      <c r="A324" s="6"/>
      <c r="B324" s="42"/>
      <c r="M324" s="20"/>
      <c r="O324" s="62"/>
      <c r="P324" s="62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  <c r="CC324" s="75"/>
      <c r="CD324" s="75"/>
      <c r="CE324" s="75"/>
      <c r="CF324" s="75"/>
      <c r="CG324" s="75"/>
      <c r="CH324" s="75"/>
      <c r="CI324" s="75"/>
      <c r="CJ324" s="75"/>
      <c r="CK324" s="75"/>
      <c r="CL324" s="75"/>
      <c r="CM324" s="75"/>
      <c r="CN324" s="75"/>
      <c r="CO324" s="75"/>
      <c r="CP324" s="75"/>
      <c r="CQ324" s="75"/>
      <c r="CR324" s="75"/>
      <c r="CS324" s="75"/>
      <c r="CT324" s="75"/>
      <c r="CU324" s="75"/>
      <c r="CV324" s="75"/>
      <c r="CW324" s="75"/>
      <c r="CX324" s="75"/>
      <c r="CY324" s="75"/>
      <c r="CZ324" s="75"/>
      <c r="DA324" s="75"/>
      <c r="DB324" s="75"/>
      <c r="DC324" s="75"/>
      <c r="DD324" s="75"/>
      <c r="DE324" s="75"/>
      <c r="DF324" s="75"/>
      <c r="DG324" s="75"/>
      <c r="DH324" s="75"/>
      <c r="DI324" s="75"/>
      <c r="DJ324" s="75"/>
      <c r="DK324" s="75"/>
      <c r="DL324" s="75"/>
      <c r="DM324" s="75"/>
      <c r="DN324" s="75"/>
      <c r="DO324" s="75"/>
      <c r="DP324" s="75"/>
      <c r="DQ324" s="75"/>
      <c r="DR324" s="75"/>
      <c r="DS324" s="75"/>
      <c r="DT324" s="75"/>
      <c r="DU324" s="75"/>
      <c r="DZ324" s="75"/>
      <c r="EA324" s="75"/>
      <c r="EB324" s="75"/>
      <c r="EC324" s="75"/>
      <c r="ED324" s="75"/>
      <c r="EE324" s="75"/>
      <c r="EF324" s="75"/>
      <c r="EG324" s="75"/>
      <c r="EH324" s="75"/>
      <c r="EI324" s="75"/>
      <c r="EJ324" s="75"/>
      <c r="EK324" s="75"/>
      <c r="EL324" s="75"/>
      <c r="EM324" s="75"/>
      <c r="EN324" s="75"/>
      <c r="EO324" s="75"/>
      <c r="EP324" s="75"/>
      <c r="EQ324" s="75"/>
      <c r="ER324" s="75"/>
      <c r="ES324" s="75"/>
      <c r="ET324" s="75"/>
      <c r="EU324" s="75"/>
      <c r="EV324" s="75"/>
      <c r="EW324" s="75"/>
      <c r="EX324" s="75"/>
      <c r="EY324" s="75"/>
      <c r="EZ324" s="75"/>
    </row>
    <row r="325" ht="12.75" spans="1:156">
      <c r="A325" s="6"/>
      <c r="B325" s="42"/>
      <c r="M325" s="20"/>
      <c r="O325" s="62"/>
      <c r="P325" s="62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  <c r="CC325" s="75"/>
      <c r="CD325" s="75"/>
      <c r="CE325" s="75"/>
      <c r="CF325" s="75"/>
      <c r="CG325" s="75"/>
      <c r="CH325" s="75"/>
      <c r="CI325" s="75"/>
      <c r="CJ325" s="75"/>
      <c r="CK325" s="75"/>
      <c r="CL325" s="75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/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  <c r="DH325" s="75"/>
      <c r="DI325" s="75"/>
      <c r="DJ325" s="75"/>
      <c r="DK325" s="75"/>
      <c r="DL325" s="75"/>
      <c r="DM325" s="75"/>
      <c r="DN325" s="75"/>
      <c r="DO325" s="75"/>
      <c r="DP325" s="75"/>
      <c r="DQ325" s="75"/>
      <c r="DR325" s="75"/>
      <c r="DS325" s="75"/>
      <c r="DT325" s="75"/>
      <c r="DU325" s="75"/>
      <c r="DZ325" s="75"/>
      <c r="EA325" s="75"/>
      <c r="EB325" s="75"/>
      <c r="EC325" s="75"/>
      <c r="ED325" s="75"/>
      <c r="EE325" s="75"/>
      <c r="EF325" s="75"/>
      <c r="EG325" s="75"/>
      <c r="EH325" s="75"/>
      <c r="EI325" s="75"/>
      <c r="EJ325" s="75"/>
      <c r="EK325" s="75"/>
      <c r="EL325" s="75"/>
      <c r="EM325" s="75"/>
      <c r="EN325" s="75"/>
      <c r="EO325" s="75"/>
      <c r="EP325" s="75"/>
      <c r="EQ325" s="75"/>
      <c r="ER325" s="75"/>
      <c r="ES325" s="75"/>
      <c r="ET325" s="75"/>
      <c r="EU325" s="75"/>
      <c r="EV325" s="75"/>
      <c r="EW325" s="75"/>
      <c r="EX325" s="75"/>
      <c r="EY325" s="75"/>
      <c r="EZ325" s="75"/>
    </row>
    <row r="326" ht="12.75" spans="1:156">
      <c r="A326" s="6"/>
      <c r="B326" s="42"/>
      <c r="M326" s="20"/>
      <c r="O326" s="62"/>
      <c r="P326" s="62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  <c r="CC326" s="75"/>
      <c r="CD326" s="75"/>
      <c r="CE326" s="75"/>
      <c r="CF326" s="75"/>
      <c r="CG326" s="75"/>
      <c r="CH326" s="75"/>
      <c r="CI326" s="75"/>
      <c r="CJ326" s="75"/>
      <c r="CK326" s="75"/>
      <c r="CL326" s="75"/>
      <c r="CM326" s="75"/>
      <c r="CN326" s="75"/>
      <c r="CO326" s="75"/>
      <c r="CP326" s="75"/>
      <c r="CQ326" s="75"/>
      <c r="CR326" s="75"/>
      <c r="CS326" s="75"/>
      <c r="CT326" s="75"/>
      <c r="CU326" s="75"/>
      <c r="CV326" s="75"/>
      <c r="CW326" s="75"/>
      <c r="CX326" s="75"/>
      <c r="CY326" s="75"/>
      <c r="CZ326" s="75"/>
      <c r="DA326" s="75"/>
      <c r="DB326" s="75"/>
      <c r="DC326" s="75"/>
      <c r="DD326" s="75"/>
      <c r="DE326" s="75"/>
      <c r="DF326" s="75"/>
      <c r="DG326" s="75"/>
      <c r="DH326" s="75"/>
      <c r="DI326" s="75"/>
      <c r="DJ326" s="75"/>
      <c r="DK326" s="75"/>
      <c r="DL326" s="75"/>
      <c r="DM326" s="75"/>
      <c r="DN326" s="75"/>
      <c r="DO326" s="75"/>
      <c r="DP326" s="75"/>
      <c r="DQ326" s="75"/>
      <c r="DR326" s="75"/>
      <c r="DS326" s="75"/>
      <c r="DT326" s="75"/>
      <c r="DU326" s="75"/>
      <c r="DZ326" s="75"/>
      <c r="EA326" s="75"/>
      <c r="EB326" s="75"/>
      <c r="EC326" s="75"/>
      <c r="ED326" s="75"/>
      <c r="EE326" s="75"/>
      <c r="EF326" s="75"/>
      <c r="EG326" s="75"/>
      <c r="EH326" s="75"/>
      <c r="EI326" s="75"/>
      <c r="EJ326" s="75"/>
      <c r="EK326" s="75"/>
      <c r="EL326" s="75"/>
      <c r="EM326" s="75"/>
      <c r="EN326" s="75"/>
      <c r="EO326" s="75"/>
      <c r="EP326" s="75"/>
      <c r="EQ326" s="75"/>
      <c r="ER326" s="75"/>
      <c r="ES326" s="75"/>
      <c r="ET326" s="75"/>
      <c r="EU326" s="75"/>
      <c r="EV326" s="75"/>
      <c r="EW326" s="75"/>
      <c r="EX326" s="75"/>
      <c r="EY326" s="75"/>
      <c r="EZ326" s="75"/>
    </row>
    <row r="327" ht="12.75" spans="1:156">
      <c r="A327" s="6"/>
      <c r="B327" s="42"/>
      <c r="M327" s="20"/>
      <c r="O327" s="62"/>
      <c r="P327" s="62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  <c r="CC327" s="75"/>
      <c r="CD327" s="75"/>
      <c r="CE327" s="75"/>
      <c r="CF327" s="75"/>
      <c r="CG327" s="75"/>
      <c r="CH327" s="75"/>
      <c r="CI327" s="75"/>
      <c r="CJ327" s="75"/>
      <c r="CK327" s="75"/>
      <c r="CL327" s="75"/>
      <c r="CM327" s="75"/>
      <c r="CN327" s="75"/>
      <c r="CO327" s="75"/>
      <c r="CP327" s="75"/>
      <c r="CQ327" s="75"/>
      <c r="CR327" s="75"/>
      <c r="CS327" s="75"/>
      <c r="CT327" s="75"/>
      <c r="CU327" s="75"/>
      <c r="CV327" s="75"/>
      <c r="CW327" s="75"/>
      <c r="CX327" s="75"/>
      <c r="CY327" s="75"/>
      <c r="CZ327" s="75"/>
      <c r="DA327" s="75"/>
      <c r="DB327" s="75"/>
      <c r="DC327" s="75"/>
      <c r="DD327" s="75"/>
      <c r="DE327" s="75"/>
      <c r="DF327" s="75"/>
      <c r="DG327" s="75"/>
      <c r="DH327" s="75"/>
      <c r="DI327" s="75"/>
      <c r="DJ327" s="75"/>
      <c r="DK327" s="75"/>
      <c r="DL327" s="75"/>
      <c r="DM327" s="75"/>
      <c r="DN327" s="75"/>
      <c r="DO327" s="75"/>
      <c r="DP327" s="75"/>
      <c r="DQ327" s="75"/>
      <c r="DR327" s="75"/>
      <c r="DS327" s="75"/>
      <c r="DT327" s="75"/>
      <c r="DU327" s="75"/>
      <c r="DZ327" s="75"/>
      <c r="EA327" s="75"/>
      <c r="EB327" s="75"/>
      <c r="EC327" s="75"/>
      <c r="ED327" s="75"/>
      <c r="EE327" s="75"/>
      <c r="EF327" s="75"/>
      <c r="EG327" s="75"/>
      <c r="EH327" s="75"/>
      <c r="EI327" s="75"/>
      <c r="EJ327" s="75"/>
      <c r="EK327" s="75"/>
      <c r="EL327" s="75"/>
      <c r="EM327" s="75"/>
      <c r="EN327" s="75"/>
      <c r="EO327" s="75"/>
      <c r="EP327" s="75"/>
      <c r="EQ327" s="75"/>
      <c r="ER327" s="75"/>
      <c r="ES327" s="75"/>
      <c r="ET327" s="75"/>
      <c r="EU327" s="75"/>
      <c r="EV327" s="75"/>
      <c r="EW327" s="75"/>
      <c r="EX327" s="75"/>
      <c r="EY327" s="75"/>
      <c r="EZ327" s="75"/>
    </row>
    <row r="328" ht="12.75" spans="1:156">
      <c r="A328" s="6"/>
      <c r="B328" s="42"/>
      <c r="M328" s="20"/>
      <c r="O328" s="62"/>
      <c r="P328" s="62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  <c r="CC328" s="75"/>
      <c r="CD328" s="75"/>
      <c r="CE328" s="75"/>
      <c r="CF328" s="75"/>
      <c r="CG328" s="75"/>
      <c r="CH328" s="75"/>
      <c r="CI328" s="75"/>
      <c r="CJ328" s="75"/>
      <c r="CK328" s="75"/>
      <c r="CL328" s="75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/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  <c r="DH328" s="75"/>
      <c r="DI328" s="75"/>
      <c r="DJ328" s="75"/>
      <c r="DK328" s="75"/>
      <c r="DL328" s="75"/>
      <c r="DM328" s="75"/>
      <c r="DN328" s="75"/>
      <c r="DO328" s="75"/>
      <c r="DP328" s="75"/>
      <c r="DQ328" s="75"/>
      <c r="DR328" s="75"/>
      <c r="DS328" s="75"/>
      <c r="DT328" s="75"/>
      <c r="DU328" s="75"/>
      <c r="DZ328" s="75"/>
      <c r="EA328" s="75"/>
      <c r="EB328" s="75"/>
      <c r="EC328" s="75"/>
      <c r="ED328" s="75"/>
      <c r="EE328" s="75"/>
      <c r="EF328" s="75"/>
      <c r="EG328" s="75"/>
      <c r="EH328" s="75"/>
      <c r="EI328" s="75"/>
      <c r="EJ328" s="75"/>
      <c r="EK328" s="75"/>
      <c r="EL328" s="75"/>
      <c r="EM328" s="75"/>
      <c r="EN328" s="75"/>
      <c r="EO328" s="75"/>
      <c r="EP328" s="75"/>
      <c r="EQ328" s="75"/>
      <c r="ER328" s="75"/>
      <c r="ES328" s="75"/>
      <c r="ET328" s="75"/>
      <c r="EU328" s="75"/>
      <c r="EV328" s="75"/>
      <c r="EW328" s="75"/>
      <c r="EX328" s="75"/>
      <c r="EY328" s="75"/>
      <c r="EZ328" s="75"/>
    </row>
    <row r="329" ht="12.75" spans="1:156">
      <c r="A329" s="6"/>
      <c r="B329" s="42"/>
      <c r="M329" s="20"/>
      <c r="O329" s="62"/>
      <c r="P329" s="62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  <c r="CC329" s="75"/>
      <c r="CD329" s="75"/>
      <c r="CE329" s="75"/>
      <c r="CF329" s="75"/>
      <c r="CG329" s="75"/>
      <c r="CH329" s="75"/>
      <c r="CI329" s="75"/>
      <c r="CJ329" s="75"/>
      <c r="CK329" s="75"/>
      <c r="CL329" s="75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/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  <c r="DH329" s="75"/>
      <c r="DI329" s="75"/>
      <c r="DJ329" s="75"/>
      <c r="DK329" s="75"/>
      <c r="DL329" s="75"/>
      <c r="DM329" s="75"/>
      <c r="DN329" s="75"/>
      <c r="DO329" s="75"/>
      <c r="DP329" s="75"/>
      <c r="DQ329" s="75"/>
      <c r="DR329" s="75"/>
      <c r="DS329" s="75"/>
      <c r="DT329" s="75"/>
      <c r="DU329" s="75"/>
      <c r="DZ329" s="75"/>
      <c r="EA329" s="75"/>
      <c r="EB329" s="75"/>
      <c r="EC329" s="75"/>
      <c r="ED329" s="75"/>
      <c r="EE329" s="75"/>
      <c r="EF329" s="75"/>
      <c r="EG329" s="75"/>
      <c r="EH329" s="75"/>
      <c r="EI329" s="75"/>
      <c r="EJ329" s="75"/>
      <c r="EK329" s="75"/>
      <c r="EL329" s="75"/>
      <c r="EM329" s="75"/>
      <c r="EN329" s="75"/>
      <c r="EO329" s="75"/>
      <c r="EP329" s="75"/>
      <c r="EQ329" s="75"/>
      <c r="ER329" s="75"/>
      <c r="ES329" s="75"/>
      <c r="ET329" s="75"/>
      <c r="EU329" s="75"/>
      <c r="EV329" s="75"/>
      <c r="EW329" s="75"/>
      <c r="EX329" s="75"/>
      <c r="EY329" s="75"/>
      <c r="EZ329" s="75"/>
    </row>
    <row r="330" ht="12.75" spans="1:156">
      <c r="A330" s="6"/>
      <c r="B330" s="42"/>
      <c r="M330" s="20"/>
      <c r="O330" s="62"/>
      <c r="P330" s="62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  <c r="CC330" s="75"/>
      <c r="CD330" s="75"/>
      <c r="CE330" s="75"/>
      <c r="CF330" s="75"/>
      <c r="CG330" s="75"/>
      <c r="CH330" s="75"/>
      <c r="CI330" s="75"/>
      <c r="CJ330" s="75"/>
      <c r="CK330" s="75"/>
      <c r="CL330" s="75"/>
      <c r="CM330" s="75"/>
      <c r="CN330" s="75"/>
      <c r="CO330" s="75"/>
      <c r="CP330" s="75"/>
      <c r="CQ330" s="75"/>
      <c r="CR330" s="75"/>
      <c r="CS330" s="75"/>
      <c r="CT330" s="75"/>
      <c r="CU330" s="75"/>
      <c r="CV330" s="75"/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75"/>
      <c r="DH330" s="75"/>
      <c r="DI330" s="75"/>
      <c r="DJ330" s="75"/>
      <c r="DK330" s="75"/>
      <c r="DL330" s="75"/>
      <c r="DM330" s="75"/>
      <c r="DN330" s="75"/>
      <c r="DO330" s="75"/>
      <c r="DP330" s="75"/>
      <c r="DQ330" s="75"/>
      <c r="DR330" s="75"/>
      <c r="DS330" s="75"/>
      <c r="DT330" s="75"/>
      <c r="DU330" s="75"/>
      <c r="DZ330" s="75"/>
      <c r="EA330" s="75"/>
      <c r="EB330" s="75"/>
      <c r="EC330" s="75"/>
      <c r="ED330" s="75"/>
      <c r="EE330" s="75"/>
      <c r="EF330" s="75"/>
      <c r="EG330" s="75"/>
      <c r="EH330" s="75"/>
      <c r="EI330" s="75"/>
      <c r="EJ330" s="75"/>
      <c r="EK330" s="75"/>
      <c r="EL330" s="75"/>
      <c r="EM330" s="75"/>
      <c r="EN330" s="75"/>
      <c r="EO330" s="75"/>
      <c r="EP330" s="75"/>
      <c r="EQ330" s="75"/>
      <c r="ER330" s="75"/>
      <c r="ES330" s="75"/>
      <c r="ET330" s="75"/>
      <c r="EU330" s="75"/>
      <c r="EV330" s="75"/>
      <c r="EW330" s="75"/>
      <c r="EX330" s="75"/>
      <c r="EY330" s="75"/>
      <c r="EZ330" s="75"/>
    </row>
    <row r="331" ht="12.75" spans="1:156">
      <c r="A331" s="6"/>
      <c r="B331" s="42"/>
      <c r="M331" s="20"/>
      <c r="O331" s="62"/>
      <c r="P331" s="62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  <c r="CC331" s="75"/>
      <c r="CD331" s="75"/>
      <c r="CE331" s="75"/>
      <c r="CF331" s="75"/>
      <c r="CG331" s="75"/>
      <c r="CH331" s="75"/>
      <c r="CI331" s="75"/>
      <c r="CJ331" s="75"/>
      <c r="CK331" s="75"/>
      <c r="CL331" s="75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/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  <c r="DH331" s="75"/>
      <c r="DI331" s="75"/>
      <c r="DJ331" s="75"/>
      <c r="DK331" s="75"/>
      <c r="DL331" s="75"/>
      <c r="DM331" s="75"/>
      <c r="DN331" s="75"/>
      <c r="DO331" s="75"/>
      <c r="DP331" s="75"/>
      <c r="DQ331" s="75"/>
      <c r="DR331" s="75"/>
      <c r="DS331" s="75"/>
      <c r="DT331" s="75"/>
      <c r="DU331" s="75"/>
      <c r="DZ331" s="75"/>
      <c r="EA331" s="75"/>
      <c r="EB331" s="75"/>
      <c r="EC331" s="75"/>
      <c r="ED331" s="75"/>
      <c r="EE331" s="75"/>
      <c r="EF331" s="75"/>
      <c r="EG331" s="75"/>
      <c r="EH331" s="75"/>
      <c r="EI331" s="75"/>
      <c r="EJ331" s="75"/>
      <c r="EK331" s="75"/>
      <c r="EL331" s="75"/>
      <c r="EM331" s="75"/>
      <c r="EN331" s="75"/>
      <c r="EO331" s="75"/>
      <c r="EP331" s="75"/>
      <c r="EQ331" s="75"/>
      <c r="ER331" s="75"/>
      <c r="ES331" s="75"/>
      <c r="ET331" s="75"/>
      <c r="EU331" s="75"/>
      <c r="EV331" s="75"/>
      <c r="EW331" s="75"/>
      <c r="EX331" s="75"/>
      <c r="EY331" s="75"/>
      <c r="EZ331" s="75"/>
    </row>
    <row r="332" ht="12.75" spans="1:156">
      <c r="A332" s="6"/>
      <c r="B332" s="42"/>
      <c r="M332" s="20"/>
      <c r="O332" s="62"/>
      <c r="P332" s="62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  <c r="CC332" s="75"/>
      <c r="CD332" s="75"/>
      <c r="CE332" s="75"/>
      <c r="CF332" s="75"/>
      <c r="CG332" s="75"/>
      <c r="CH332" s="75"/>
      <c r="CI332" s="75"/>
      <c r="CJ332" s="75"/>
      <c r="CK332" s="75"/>
      <c r="CL332" s="75"/>
      <c r="CM332" s="75"/>
      <c r="CN332" s="75"/>
      <c r="CO332" s="75"/>
      <c r="CP332" s="75"/>
      <c r="CQ332" s="75"/>
      <c r="CR332" s="75"/>
      <c r="CS332" s="75"/>
      <c r="CT332" s="75"/>
      <c r="CU332" s="75"/>
      <c r="CV332" s="75"/>
      <c r="CW332" s="75"/>
      <c r="CX332" s="75"/>
      <c r="CY332" s="75"/>
      <c r="CZ332" s="75"/>
      <c r="DA332" s="75"/>
      <c r="DB332" s="75"/>
      <c r="DC332" s="75"/>
      <c r="DD332" s="75"/>
      <c r="DE332" s="75"/>
      <c r="DF332" s="75"/>
      <c r="DG332" s="75"/>
      <c r="DH332" s="75"/>
      <c r="DI332" s="75"/>
      <c r="DJ332" s="75"/>
      <c r="DK332" s="75"/>
      <c r="DL332" s="75"/>
      <c r="DM332" s="75"/>
      <c r="DN332" s="75"/>
      <c r="DO332" s="75"/>
      <c r="DP332" s="75"/>
      <c r="DQ332" s="75"/>
      <c r="DR332" s="75"/>
      <c r="DS332" s="75"/>
      <c r="DT332" s="75"/>
      <c r="DU332" s="75"/>
      <c r="DZ332" s="75"/>
      <c r="EA332" s="75"/>
      <c r="EB332" s="75"/>
      <c r="EC332" s="75"/>
      <c r="ED332" s="75"/>
      <c r="EE332" s="75"/>
      <c r="EF332" s="75"/>
      <c r="EG332" s="75"/>
      <c r="EH332" s="75"/>
      <c r="EI332" s="75"/>
      <c r="EJ332" s="75"/>
      <c r="EK332" s="75"/>
      <c r="EL332" s="75"/>
      <c r="EM332" s="75"/>
      <c r="EN332" s="75"/>
      <c r="EO332" s="75"/>
      <c r="EP332" s="75"/>
      <c r="EQ332" s="75"/>
      <c r="ER332" s="75"/>
      <c r="ES332" s="75"/>
      <c r="ET332" s="75"/>
      <c r="EU332" s="75"/>
      <c r="EV332" s="75"/>
      <c r="EW332" s="75"/>
      <c r="EX332" s="75"/>
      <c r="EY332" s="75"/>
      <c r="EZ332" s="75"/>
    </row>
    <row r="333" ht="12.75" spans="1:156">
      <c r="A333" s="6"/>
      <c r="B333" s="42"/>
      <c r="M333" s="20"/>
      <c r="O333" s="62"/>
      <c r="P333" s="62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5"/>
      <c r="CK333" s="75"/>
      <c r="CL333" s="75"/>
      <c r="CM333" s="75"/>
      <c r="CN333" s="75"/>
      <c r="CO333" s="75"/>
      <c r="CP333" s="75"/>
      <c r="CQ333" s="75"/>
      <c r="CR333" s="75"/>
      <c r="CS333" s="75"/>
      <c r="CT333" s="75"/>
      <c r="CU333" s="75"/>
      <c r="CV333" s="75"/>
      <c r="CW333" s="75"/>
      <c r="CX333" s="75"/>
      <c r="CY333" s="75"/>
      <c r="CZ333" s="75"/>
      <c r="DA333" s="75"/>
      <c r="DB333" s="75"/>
      <c r="DC333" s="75"/>
      <c r="DD333" s="75"/>
      <c r="DE333" s="75"/>
      <c r="DF333" s="75"/>
      <c r="DG333" s="75"/>
      <c r="DH333" s="75"/>
      <c r="DI333" s="75"/>
      <c r="DJ333" s="75"/>
      <c r="DK333" s="75"/>
      <c r="DL333" s="75"/>
      <c r="DM333" s="75"/>
      <c r="DN333" s="75"/>
      <c r="DO333" s="75"/>
      <c r="DP333" s="75"/>
      <c r="DQ333" s="75"/>
      <c r="DR333" s="75"/>
      <c r="DS333" s="75"/>
      <c r="DT333" s="75"/>
      <c r="DU333" s="75"/>
      <c r="DZ333" s="75"/>
      <c r="EA333" s="75"/>
      <c r="EB333" s="75"/>
      <c r="EC333" s="75"/>
      <c r="ED333" s="75"/>
      <c r="EE333" s="75"/>
      <c r="EF333" s="75"/>
      <c r="EG333" s="75"/>
      <c r="EH333" s="75"/>
      <c r="EI333" s="75"/>
      <c r="EJ333" s="75"/>
      <c r="EK333" s="75"/>
      <c r="EL333" s="75"/>
      <c r="EM333" s="75"/>
      <c r="EN333" s="75"/>
      <c r="EO333" s="75"/>
      <c r="EP333" s="75"/>
      <c r="EQ333" s="75"/>
      <c r="ER333" s="75"/>
      <c r="ES333" s="75"/>
      <c r="ET333" s="75"/>
      <c r="EU333" s="75"/>
      <c r="EV333" s="75"/>
      <c r="EW333" s="75"/>
      <c r="EX333" s="75"/>
      <c r="EY333" s="75"/>
      <c r="EZ333" s="75"/>
    </row>
    <row r="334" ht="12.75" spans="1:156">
      <c r="A334" s="6"/>
      <c r="B334" s="42"/>
      <c r="M334" s="20"/>
      <c r="O334" s="62"/>
      <c r="P334" s="62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5"/>
      <c r="CK334" s="75"/>
      <c r="CL334" s="75"/>
      <c r="CM334" s="75"/>
      <c r="CN334" s="75"/>
      <c r="CO334" s="75"/>
      <c r="CP334" s="75"/>
      <c r="CQ334" s="75"/>
      <c r="CR334" s="75"/>
      <c r="CS334" s="75"/>
      <c r="CT334" s="75"/>
      <c r="CU334" s="75"/>
      <c r="CV334" s="75"/>
      <c r="CW334" s="75"/>
      <c r="CX334" s="75"/>
      <c r="CY334" s="75"/>
      <c r="CZ334" s="75"/>
      <c r="DA334" s="75"/>
      <c r="DB334" s="75"/>
      <c r="DC334" s="75"/>
      <c r="DD334" s="75"/>
      <c r="DE334" s="75"/>
      <c r="DF334" s="75"/>
      <c r="DG334" s="75"/>
      <c r="DH334" s="75"/>
      <c r="DI334" s="75"/>
      <c r="DJ334" s="75"/>
      <c r="DK334" s="75"/>
      <c r="DL334" s="75"/>
      <c r="DM334" s="75"/>
      <c r="DN334" s="75"/>
      <c r="DO334" s="75"/>
      <c r="DP334" s="75"/>
      <c r="DQ334" s="75"/>
      <c r="DR334" s="75"/>
      <c r="DS334" s="75"/>
      <c r="DT334" s="75"/>
      <c r="DU334" s="75"/>
      <c r="DZ334" s="75"/>
      <c r="EA334" s="75"/>
      <c r="EB334" s="75"/>
      <c r="EC334" s="75"/>
      <c r="ED334" s="75"/>
      <c r="EE334" s="75"/>
      <c r="EF334" s="75"/>
      <c r="EG334" s="75"/>
      <c r="EH334" s="75"/>
      <c r="EI334" s="75"/>
      <c r="EJ334" s="75"/>
      <c r="EK334" s="75"/>
      <c r="EL334" s="75"/>
      <c r="EM334" s="75"/>
      <c r="EN334" s="75"/>
      <c r="EO334" s="75"/>
      <c r="EP334" s="75"/>
      <c r="EQ334" s="75"/>
      <c r="ER334" s="75"/>
      <c r="ES334" s="75"/>
      <c r="ET334" s="75"/>
      <c r="EU334" s="75"/>
      <c r="EV334" s="75"/>
      <c r="EW334" s="75"/>
      <c r="EX334" s="75"/>
      <c r="EY334" s="75"/>
      <c r="EZ334" s="75"/>
    </row>
    <row r="335" ht="12.75" spans="1:156">
      <c r="A335" s="6"/>
      <c r="B335" s="42"/>
      <c r="M335" s="20"/>
      <c r="O335" s="62"/>
      <c r="P335" s="62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  <c r="DH335" s="75"/>
      <c r="DI335" s="75"/>
      <c r="DJ335" s="75"/>
      <c r="DK335" s="75"/>
      <c r="DL335" s="75"/>
      <c r="DM335" s="75"/>
      <c r="DN335" s="75"/>
      <c r="DO335" s="75"/>
      <c r="DP335" s="75"/>
      <c r="DQ335" s="75"/>
      <c r="DR335" s="75"/>
      <c r="DS335" s="75"/>
      <c r="DT335" s="75"/>
      <c r="DU335" s="75"/>
      <c r="DZ335" s="75"/>
      <c r="EA335" s="75"/>
      <c r="EB335" s="75"/>
      <c r="EC335" s="75"/>
      <c r="ED335" s="75"/>
      <c r="EE335" s="75"/>
      <c r="EF335" s="75"/>
      <c r="EG335" s="75"/>
      <c r="EH335" s="75"/>
      <c r="EI335" s="75"/>
      <c r="EJ335" s="75"/>
      <c r="EK335" s="75"/>
      <c r="EL335" s="75"/>
      <c r="EM335" s="75"/>
      <c r="EN335" s="75"/>
      <c r="EO335" s="75"/>
      <c r="EP335" s="75"/>
      <c r="EQ335" s="75"/>
      <c r="ER335" s="75"/>
      <c r="ES335" s="75"/>
      <c r="ET335" s="75"/>
      <c r="EU335" s="75"/>
      <c r="EV335" s="75"/>
      <c r="EW335" s="75"/>
      <c r="EX335" s="75"/>
      <c r="EY335" s="75"/>
      <c r="EZ335" s="75"/>
    </row>
    <row r="336" ht="12.75" spans="1:156">
      <c r="A336" s="6"/>
      <c r="B336" s="42"/>
      <c r="M336" s="20"/>
      <c r="O336" s="62"/>
      <c r="P336" s="62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5"/>
      <c r="CK336" s="75"/>
      <c r="CL336" s="75"/>
      <c r="CM336" s="75"/>
      <c r="CN336" s="75"/>
      <c r="CO336" s="75"/>
      <c r="CP336" s="75"/>
      <c r="CQ336" s="75"/>
      <c r="CR336" s="75"/>
      <c r="CS336" s="75"/>
      <c r="CT336" s="75"/>
      <c r="CU336" s="75"/>
      <c r="CV336" s="75"/>
      <c r="CW336" s="75"/>
      <c r="CX336" s="75"/>
      <c r="CY336" s="75"/>
      <c r="CZ336" s="75"/>
      <c r="DA336" s="75"/>
      <c r="DB336" s="75"/>
      <c r="DC336" s="75"/>
      <c r="DD336" s="75"/>
      <c r="DE336" s="75"/>
      <c r="DF336" s="75"/>
      <c r="DG336" s="75"/>
      <c r="DH336" s="75"/>
      <c r="DI336" s="75"/>
      <c r="DJ336" s="75"/>
      <c r="DK336" s="75"/>
      <c r="DL336" s="75"/>
      <c r="DM336" s="75"/>
      <c r="DN336" s="75"/>
      <c r="DO336" s="75"/>
      <c r="DP336" s="75"/>
      <c r="DQ336" s="75"/>
      <c r="DR336" s="75"/>
      <c r="DS336" s="75"/>
      <c r="DT336" s="75"/>
      <c r="DU336" s="75"/>
      <c r="DZ336" s="75"/>
      <c r="EA336" s="75"/>
      <c r="EB336" s="75"/>
      <c r="EC336" s="75"/>
      <c r="ED336" s="75"/>
      <c r="EE336" s="75"/>
      <c r="EF336" s="75"/>
      <c r="EG336" s="75"/>
      <c r="EH336" s="75"/>
      <c r="EI336" s="75"/>
      <c r="EJ336" s="75"/>
      <c r="EK336" s="75"/>
      <c r="EL336" s="75"/>
      <c r="EM336" s="75"/>
      <c r="EN336" s="75"/>
      <c r="EO336" s="75"/>
      <c r="EP336" s="75"/>
      <c r="EQ336" s="75"/>
      <c r="ER336" s="75"/>
      <c r="ES336" s="75"/>
      <c r="ET336" s="75"/>
      <c r="EU336" s="75"/>
      <c r="EV336" s="75"/>
      <c r="EW336" s="75"/>
      <c r="EX336" s="75"/>
      <c r="EY336" s="75"/>
      <c r="EZ336" s="75"/>
    </row>
    <row r="337" ht="12.75" spans="1:156">
      <c r="A337" s="6"/>
      <c r="B337" s="42"/>
      <c r="M337" s="20"/>
      <c r="O337" s="62"/>
      <c r="P337" s="62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5"/>
      <c r="CK337" s="75"/>
      <c r="CL337" s="75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  <c r="DH337" s="75"/>
      <c r="DI337" s="75"/>
      <c r="DJ337" s="75"/>
      <c r="DK337" s="75"/>
      <c r="DL337" s="75"/>
      <c r="DM337" s="75"/>
      <c r="DN337" s="75"/>
      <c r="DO337" s="75"/>
      <c r="DP337" s="75"/>
      <c r="DQ337" s="75"/>
      <c r="DR337" s="75"/>
      <c r="DS337" s="75"/>
      <c r="DT337" s="75"/>
      <c r="DU337" s="75"/>
      <c r="DZ337" s="75"/>
      <c r="EA337" s="75"/>
      <c r="EB337" s="75"/>
      <c r="EC337" s="75"/>
      <c r="ED337" s="75"/>
      <c r="EE337" s="75"/>
      <c r="EF337" s="75"/>
      <c r="EG337" s="75"/>
      <c r="EH337" s="75"/>
      <c r="EI337" s="75"/>
      <c r="EJ337" s="75"/>
      <c r="EK337" s="75"/>
      <c r="EL337" s="75"/>
      <c r="EM337" s="75"/>
      <c r="EN337" s="75"/>
      <c r="EO337" s="75"/>
      <c r="EP337" s="75"/>
      <c r="EQ337" s="75"/>
      <c r="ER337" s="75"/>
      <c r="ES337" s="75"/>
      <c r="ET337" s="75"/>
      <c r="EU337" s="75"/>
      <c r="EV337" s="75"/>
      <c r="EW337" s="75"/>
      <c r="EX337" s="75"/>
      <c r="EY337" s="75"/>
      <c r="EZ337" s="75"/>
    </row>
    <row r="338" ht="12.75" spans="1:156">
      <c r="A338" s="6"/>
      <c r="B338" s="42"/>
      <c r="M338" s="20"/>
      <c r="O338" s="62"/>
      <c r="P338" s="62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5"/>
      <c r="CK338" s="75"/>
      <c r="CL338" s="75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/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  <c r="DH338" s="75"/>
      <c r="DI338" s="75"/>
      <c r="DJ338" s="75"/>
      <c r="DK338" s="75"/>
      <c r="DL338" s="75"/>
      <c r="DM338" s="75"/>
      <c r="DN338" s="75"/>
      <c r="DO338" s="75"/>
      <c r="DP338" s="75"/>
      <c r="DQ338" s="75"/>
      <c r="DR338" s="75"/>
      <c r="DS338" s="75"/>
      <c r="DT338" s="75"/>
      <c r="DU338" s="75"/>
      <c r="DZ338" s="75"/>
      <c r="EA338" s="75"/>
      <c r="EB338" s="75"/>
      <c r="EC338" s="75"/>
      <c r="ED338" s="75"/>
      <c r="EE338" s="75"/>
      <c r="EF338" s="75"/>
      <c r="EG338" s="75"/>
      <c r="EH338" s="75"/>
      <c r="EI338" s="75"/>
      <c r="EJ338" s="75"/>
      <c r="EK338" s="75"/>
      <c r="EL338" s="75"/>
      <c r="EM338" s="75"/>
      <c r="EN338" s="75"/>
      <c r="EO338" s="75"/>
      <c r="EP338" s="75"/>
      <c r="EQ338" s="75"/>
      <c r="ER338" s="75"/>
      <c r="ES338" s="75"/>
      <c r="ET338" s="75"/>
      <c r="EU338" s="75"/>
      <c r="EV338" s="75"/>
      <c r="EW338" s="75"/>
      <c r="EX338" s="75"/>
      <c r="EY338" s="75"/>
      <c r="EZ338" s="75"/>
    </row>
    <row r="339" ht="12.75" spans="1:156">
      <c r="A339" s="6"/>
      <c r="B339" s="42"/>
      <c r="M339" s="20"/>
      <c r="O339" s="62"/>
      <c r="P339" s="62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5"/>
      <c r="CK339" s="75"/>
      <c r="CL339" s="75"/>
      <c r="CM339" s="75"/>
      <c r="CN339" s="75"/>
      <c r="CO339" s="75"/>
      <c r="CP339" s="75"/>
      <c r="CQ339" s="75"/>
      <c r="CR339" s="75"/>
      <c r="CS339" s="75"/>
      <c r="CT339" s="75"/>
      <c r="CU339" s="75"/>
      <c r="CV339" s="75"/>
      <c r="CW339" s="75"/>
      <c r="CX339" s="75"/>
      <c r="CY339" s="75"/>
      <c r="CZ339" s="75"/>
      <c r="DA339" s="75"/>
      <c r="DB339" s="75"/>
      <c r="DC339" s="75"/>
      <c r="DD339" s="75"/>
      <c r="DE339" s="75"/>
      <c r="DF339" s="75"/>
      <c r="DG339" s="75"/>
      <c r="DH339" s="75"/>
      <c r="DI339" s="75"/>
      <c r="DJ339" s="75"/>
      <c r="DK339" s="75"/>
      <c r="DL339" s="75"/>
      <c r="DM339" s="75"/>
      <c r="DN339" s="75"/>
      <c r="DO339" s="75"/>
      <c r="DP339" s="75"/>
      <c r="DQ339" s="75"/>
      <c r="DR339" s="75"/>
      <c r="DS339" s="75"/>
      <c r="DT339" s="75"/>
      <c r="DU339" s="75"/>
      <c r="DZ339" s="75"/>
      <c r="EA339" s="75"/>
      <c r="EB339" s="75"/>
      <c r="EC339" s="75"/>
      <c r="ED339" s="75"/>
      <c r="EE339" s="75"/>
      <c r="EF339" s="75"/>
      <c r="EG339" s="75"/>
      <c r="EH339" s="75"/>
      <c r="EI339" s="75"/>
      <c r="EJ339" s="75"/>
      <c r="EK339" s="75"/>
      <c r="EL339" s="75"/>
      <c r="EM339" s="75"/>
      <c r="EN339" s="75"/>
      <c r="EO339" s="75"/>
      <c r="EP339" s="75"/>
      <c r="EQ339" s="75"/>
      <c r="ER339" s="75"/>
      <c r="ES339" s="75"/>
      <c r="ET339" s="75"/>
      <c r="EU339" s="75"/>
      <c r="EV339" s="75"/>
      <c r="EW339" s="75"/>
      <c r="EX339" s="75"/>
      <c r="EY339" s="75"/>
      <c r="EZ339" s="75"/>
    </row>
    <row r="340" ht="12.75" spans="1:156">
      <c r="A340" s="6"/>
      <c r="B340" s="42"/>
      <c r="M340" s="20"/>
      <c r="O340" s="62"/>
      <c r="P340" s="62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  <c r="CC340" s="75"/>
      <c r="CD340" s="75"/>
      <c r="CE340" s="75"/>
      <c r="CF340" s="75"/>
      <c r="CG340" s="75"/>
      <c r="CH340" s="75"/>
      <c r="CI340" s="75"/>
      <c r="CJ340" s="75"/>
      <c r="CK340" s="75"/>
      <c r="CL340" s="75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/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  <c r="DH340" s="75"/>
      <c r="DI340" s="75"/>
      <c r="DJ340" s="75"/>
      <c r="DK340" s="75"/>
      <c r="DL340" s="75"/>
      <c r="DM340" s="75"/>
      <c r="DN340" s="75"/>
      <c r="DO340" s="75"/>
      <c r="DP340" s="75"/>
      <c r="DQ340" s="75"/>
      <c r="DR340" s="75"/>
      <c r="DS340" s="75"/>
      <c r="DT340" s="75"/>
      <c r="DU340" s="75"/>
      <c r="DZ340" s="75"/>
      <c r="EA340" s="75"/>
      <c r="EB340" s="75"/>
      <c r="EC340" s="75"/>
      <c r="ED340" s="75"/>
      <c r="EE340" s="75"/>
      <c r="EF340" s="75"/>
      <c r="EG340" s="75"/>
      <c r="EH340" s="75"/>
      <c r="EI340" s="75"/>
      <c r="EJ340" s="75"/>
      <c r="EK340" s="75"/>
      <c r="EL340" s="75"/>
      <c r="EM340" s="75"/>
      <c r="EN340" s="75"/>
      <c r="EO340" s="75"/>
      <c r="EP340" s="75"/>
      <c r="EQ340" s="75"/>
      <c r="ER340" s="75"/>
      <c r="ES340" s="75"/>
      <c r="ET340" s="75"/>
      <c r="EU340" s="75"/>
      <c r="EV340" s="75"/>
      <c r="EW340" s="75"/>
      <c r="EX340" s="75"/>
      <c r="EY340" s="75"/>
      <c r="EZ340" s="75"/>
    </row>
    <row r="341" ht="12.75" spans="1:156">
      <c r="A341" s="6"/>
      <c r="B341" s="42"/>
      <c r="M341" s="20"/>
      <c r="O341" s="62"/>
      <c r="P341" s="62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75"/>
      <c r="CS341" s="75"/>
      <c r="CT341" s="75"/>
      <c r="CU341" s="75"/>
      <c r="CV341" s="75"/>
      <c r="CW341" s="75"/>
      <c r="CX341" s="75"/>
      <c r="CY341" s="75"/>
      <c r="CZ341" s="75"/>
      <c r="DA341" s="75"/>
      <c r="DB341" s="75"/>
      <c r="DC341" s="75"/>
      <c r="DD341" s="75"/>
      <c r="DE341" s="75"/>
      <c r="DF341" s="75"/>
      <c r="DG341" s="75"/>
      <c r="DH341" s="75"/>
      <c r="DI341" s="75"/>
      <c r="DJ341" s="75"/>
      <c r="DK341" s="75"/>
      <c r="DL341" s="75"/>
      <c r="DM341" s="75"/>
      <c r="DN341" s="75"/>
      <c r="DO341" s="75"/>
      <c r="DP341" s="75"/>
      <c r="DQ341" s="75"/>
      <c r="DR341" s="75"/>
      <c r="DS341" s="75"/>
      <c r="DT341" s="75"/>
      <c r="DU341" s="75"/>
      <c r="DZ341" s="75"/>
      <c r="EA341" s="75"/>
      <c r="EB341" s="75"/>
      <c r="EC341" s="75"/>
      <c r="ED341" s="75"/>
      <c r="EE341" s="75"/>
      <c r="EF341" s="75"/>
      <c r="EG341" s="75"/>
      <c r="EH341" s="75"/>
      <c r="EI341" s="75"/>
      <c r="EJ341" s="75"/>
      <c r="EK341" s="75"/>
      <c r="EL341" s="75"/>
      <c r="EM341" s="75"/>
      <c r="EN341" s="75"/>
      <c r="EO341" s="75"/>
      <c r="EP341" s="75"/>
      <c r="EQ341" s="75"/>
      <c r="ER341" s="75"/>
      <c r="ES341" s="75"/>
      <c r="ET341" s="75"/>
      <c r="EU341" s="75"/>
      <c r="EV341" s="75"/>
      <c r="EW341" s="75"/>
      <c r="EX341" s="75"/>
      <c r="EY341" s="75"/>
      <c r="EZ341" s="75"/>
    </row>
    <row r="342" ht="12.75" spans="1:156">
      <c r="A342" s="6"/>
      <c r="B342" s="42"/>
      <c r="M342" s="20"/>
      <c r="O342" s="62"/>
      <c r="P342" s="62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  <c r="CC342" s="75"/>
      <c r="CD342" s="75"/>
      <c r="CE342" s="75"/>
      <c r="CF342" s="75"/>
      <c r="CG342" s="75"/>
      <c r="CH342" s="75"/>
      <c r="CI342" s="75"/>
      <c r="CJ342" s="75"/>
      <c r="CK342" s="75"/>
      <c r="CL342" s="75"/>
      <c r="CM342" s="75"/>
      <c r="CN342" s="75"/>
      <c r="CO342" s="75"/>
      <c r="CP342" s="75"/>
      <c r="CQ342" s="75"/>
      <c r="CR342" s="75"/>
      <c r="CS342" s="75"/>
      <c r="CT342" s="75"/>
      <c r="CU342" s="75"/>
      <c r="CV342" s="75"/>
      <c r="CW342" s="75"/>
      <c r="CX342" s="75"/>
      <c r="CY342" s="75"/>
      <c r="CZ342" s="75"/>
      <c r="DA342" s="75"/>
      <c r="DB342" s="75"/>
      <c r="DC342" s="75"/>
      <c r="DD342" s="75"/>
      <c r="DE342" s="75"/>
      <c r="DF342" s="75"/>
      <c r="DG342" s="75"/>
      <c r="DH342" s="75"/>
      <c r="DI342" s="75"/>
      <c r="DJ342" s="75"/>
      <c r="DK342" s="75"/>
      <c r="DL342" s="75"/>
      <c r="DM342" s="75"/>
      <c r="DN342" s="75"/>
      <c r="DO342" s="75"/>
      <c r="DP342" s="75"/>
      <c r="DQ342" s="75"/>
      <c r="DR342" s="75"/>
      <c r="DS342" s="75"/>
      <c r="DT342" s="75"/>
      <c r="DU342" s="75"/>
      <c r="DZ342" s="75"/>
      <c r="EA342" s="75"/>
      <c r="EB342" s="75"/>
      <c r="EC342" s="75"/>
      <c r="ED342" s="75"/>
      <c r="EE342" s="75"/>
      <c r="EF342" s="75"/>
      <c r="EG342" s="75"/>
      <c r="EH342" s="75"/>
      <c r="EI342" s="75"/>
      <c r="EJ342" s="75"/>
      <c r="EK342" s="75"/>
      <c r="EL342" s="75"/>
      <c r="EM342" s="75"/>
      <c r="EN342" s="75"/>
      <c r="EO342" s="75"/>
      <c r="EP342" s="75"/>
      <c r="EQ342" s="75"/>
      <c r="ER342" s="75"/>
      <c r="ES342" s="75"/>
      <c r="ET342" s="75"/>
      <c r="EU342" s="75"/>
      <c r="EV342" s="75"/>
      <c r="EW342" s="75"/>
      <c r="EX342" s="75"/>
      <c r="EY342" s="75"/>
      <c r="EZ342" s="75"/>
    </row>
    <row r="343" ht="12.75" spans="1:156">
      <c r="A343" s="6"/>
      <c r="B343" s="42"/>
      <c r="M343" s="20"/>
      <c r="O343" s="62"/>
      <c r="P343" s="62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  <c r="CC343" s="75"/>
      <c r="CD343" s="75"/>
      <c r="CE343" s="75"/>
      <c r="CF343" s="75"/>
      <c r="CG343" s="75"/>
      <c r="CH343" s="75"/>
      <c r="CI343" s="75"/>
      <c r="CJ343" s="75"/>
      <c r="CK343" s="75"/>
      <c r="CL343" s="75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/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  <c r="DH343" s="75"/>
      <c r="DI343" s="75"/>
      <c r="DJ343" s="75"/>
      <c r="DK343" s="75"/>
      <c r="DL343" s="75"/>
      <c r="DM343" s="75"/>
      <c r="DN343" s="75"/>
      <c r="DO343" s="75"/>
      <c r="DP343" s="75"/>
      <c r="DQ343" s="75"/>
      <c r="DR343" s="75"/>
      <c r="DS343" s="75"/>
      <c r="DT343" s="75"/>
      <c r="DU343" s="75"/>
      <c r="DZ343" s="75"/>
      <c r="EA343" s="75"/>
      <c r="EB343" s="75"/>
      <c r="EC343" s="75"/>
      <c r="ED343" s="75"/>
      <c r="EE343" s="75"/>
      <c r="EF343" s="75"/>
      <c r="EG343" s="75"/>
      <c r="EH343" s="75"/>
      <c r="EI343" s="75"/>
      <c r="EJ343" s="75"/>
      <c r="EK343" s="75"/>
      <c r="EL343" s="75"/>
      <c r="EM343" s="75"/>
      <c r="EN343" s="75"/>
      <c r="EO343" s="75"/>
      <c r="EP343" s="75"/>
      <c r="EQ343" s="75"/>
      <c r="ER343" s="75"/>
      <c r="ES343" s="75"/>
      <c r="ET343" s="75"/>
      <c r="EU343" s="75"/>
      <c r="EV343" s="75"/>
      <c r="EW343" s="75"/>
      <c r="EX343" s="75"/>
      <c r="EY343" s="75"/>
      <c r="EZ343" s="75"/>
    </row>
    <row r="344" ht="12.75" spans="1:156">
      <c r="A344" s="6"/>
      <c r="B344" s="42"/>
      <c r="M344" s="20"/>
      <c r="O344" s="62"/>
      <c r="P344" s="62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  <c r="CC344" s="75"/>
      <c r="CD344" s="75"/>
      <c r="CE344" s="75"/>
      <c r="CF344" s="75"/>
      <c r="CG344" s="75"/>
      <c r="CH344" s="75"/>
      <c r="CI344" s="75"/>
      <c r="CJ344" s="75"/>
      <c r="CK344" s="75"/>
      <c r="CL344" s="75"/>
      <c r="CM344" s="75"/>
      <c r="CN344" s="75"/>
      <c r="CO344" s="75"/>
      <c r="CP344" s="75"/>
      <c r="CQ344" s="75"/>
      <c r="CR344" s="75"/>
      <c r="CS344" s="75"/>
      <c r="CT344" s="75"/>
      <c r="CU344" s="75"/>
      <c r="CV344" s="75"/>
      <c r="CW344" s="75"/>
      <c r="CX344" s="75"/>
      <c r="CY344" s="75"/>
      <c r="CZ344" s="75"/>
      <c r="DA344" s="75"/>
      <c r="DB344" s="75"/>
      <c r="DC344" s="75"/>
      <c r="DD344" s="75"/>
      <c r="DE344" s="75"/>
      <c r="DF344" s="75"/>
      <c r="DG344" s="75"/>
      <c r="DH344" s="75"/>
      <c r="DI344" s="75"/>
      <c r="DJ344" s="75"/>
      <c r="DK344" s="75"/>
      <c r="DL344" s="75"/>
      <c r="DM344" s="75"/>
      <c r="DN344" s="75"/>
      <c r="DO344" s="75"/>
      <c r="DP344" s="75"/>
      <c r="DQ344" s="75"/>
      <c r="DR344" s="75"/>
      <c r="DS344" s="75"/>
      <c r="DT344" s="75"/>
      <c r="DU344" s="75"/>
      <c r="DZ344" s="75"/>
      <c r="EA344" s="75"/>
      <c r="EB344" s="75"/>
      <c r="EC344" s="75"/>
      <c r="ED344" s="75"/>
      <c r="EE344" s="75"/>
      <c r="EF344" s="75"/>
      <c r="EG344" s="75"/>
      <c r="EH344" s="75"/>
      <c r="EI344" s="75"/>
      <c r="EJ344" s="75"/>
      <c r="EK344" s="75"/>
      <c r="EL344" s="75"/>
      <c r="EM344" s="75"/>
      <c r="EN344" s="75"/>
      <c r="EO344" s="75"/>
      <c r="EP344" s="75"/>
      <c r="EQ344" s="75"/>
      <c r="ER344" s="75"/>
      <c r="ES344" s="75"/>
      <c r="ET344" s="75"/>
      <c r="EU344" s="75"/>
      <c r="EV344" s="75"/>
      <c r="EW344" s="75"/>
      <c r="EX344" s="75"/>
      <c r="EY344" s="75"/>
      <c r="EZ344" s="75"/>
    </row>
    <row r="345" ht="12.75" spans="1:156">
      <c r="A345" s="6"/>
      <c r="B345" s="42"/>
      <c r="M345" s="20"/>
      <c r="O345" s="62"/>
      <c r="P345" s="62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5"/>
      <c r="CE345" s="75"/>
      <c r="CF345" s="75"/>
      <c r="CG345" s="75"/>
      <c r="CH345" s="75"/>
      <c r="CI345" s="75"/>
      <c r="CJ345" s="75"/>
      <c r="CK345" s="75"/>
      <c r="CL345" s="75"/>
      <c r="CM345" s="75"/>
      <c r="CN345" s="75"/>
      <c r="CO345" s="75"/>
      <c r="CP345" s="75"/>
      <c r="CQ345" s="75"/>
      <c r="CR345" s="75"/>
      <c r="CS345" s="75"/>
      <c r="CT345" s="75"/>
      <c r="CU345" s="75"/>
      <c r="CV345" s="75"/>
      <c r="CW345" s="7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  <c r="DH345" s="75"/>
      <c r="DI345" s="75"/>
      <c r="DJ345" s="75"/>
      <c r="DK345" s="75"/>
      <c r="DL345" s="75"/>
      <c r="DM345" s="75"/>
      <c r="DN345" s="75"/>
      <c r="DO345" s="75"/>
      <c r="DP345" s="75"/>
      <c r="DQ345" s="75"/>
      <c r="DR345" s="75"/>
      <c r="DS345" s="75"/>
      <c r="DT345" s="75"/>
      <c r="DU345" s="75"/>
      <c r="DZ345" s="75"/>
      <c r="EA345" s="75"/>
      <c r="EB345" s="75"/>
      <c r="EC345" s="75"/>
      <c r="ED345" s="75"/>
      <c r="EE345" s="75"/>
      <c r="EF345" s="75"/>
      <c r="EG345" s="75"/>
      <c r="EH345" s="75"/>
      <c r="EI345" s="75"/>
      <c r="EJ345" s="75"/>
      <c r="EK345" s="75"/>
      <c r="EL345" s="75"/>
      <c r="EM345" s="75"/>
      <c r="EN345" s="75"/>
      <c r="EO345" s="75"/>
      <c r="EP345" s="75"/>
      <c r="EQ345" s="75"/>
      <c r="ER345" s="75"/>
      <c r="ES345" s="75"/>
      <c r="ET345" s="75"/>
      <c r="EU345" s="75"/>
      <c r="EV345" s="75"/>
      <c r="EW345" s="75"/>
      <c r="EX345" s="75"/>
      <c r="EY345" s="75"/>
      <c r="EZ345" s="75"/>
    </row>
    <row r="346" ht="12.75" spans="1:156">
      <c r="A346" s="6"/>
      <c r="B346" s="42"/>
      <c r="M346" s="20"/>
      <c r="O346" s="62"/>
      <c r="P346" s="62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5"/>
      <c r="CI346" s="75"/>
      <c r="CJ346" s="75"/>
      <c r="CK346" s="75"/>
      <c r="CL346" s="75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/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  <c r="DH346" s="75"/>
      <c r="DI346" s="75"/>
      <c r="DJ346" s="75"/>
      <c r="DK346" s="75"/>
      <c r="DL346" s="75"/>
      <c r="DM346" s="75"/>
      <c r="DN346" s="75"/>
      <c r="DO346" s="75"/>
      <c r="DP346" s="75"/>
      <c r="DQ346" s="75"/>
      <c r="DR346" s="75"/>
      <c r="DS346" s="75"/>
      <c r="DT346" s="75"/>
      <c r="DU346" s="75"/>
      <c r="DZ346" s="75"/>
      <c r="EA346" s="75"/>
      <c r="EB346" s="75"/>
      <c r="EC346" s="75"/>
      <c r="ED346" s="75"/>
      <c r="EE346" s="75"/>
      <c r="EF346" s="75"/>
      <c r="EG346" s="75"/>
      <c r="EH346" s="75"/>
      <c r="EI346" s="75"/>
      <c r="EJ346" s="75"/>
      <c r="EK346" s="75"/>
      <c r="EL346" s="75"/>
      <c r="EM346" s="75"/>
      <c r="EN346" s="75"/>
      <c r="EO346" s="75"/>
      <c r="EP346" s="75"/>
      <c r="EQ346" s="75"/>
      <c r="ER346" s="75"/>
      <c r="ES346" s="75"/>
      <c r="ET346" s="75"/>
      <c r="EU346" s="75"/>
      <c r="EV346" s="75"/>
      <c r="EW346" s="75"/>
      <c r="EX346" s="75"/>
      <c r="EY346" s="75"/>
      <c r="EZ346" s="75"/>
    </row>
    <row r="347" ht="12.75" spans="1:156">
      <c r="A347" s="6"/>
      <c r="B347" s="42"/>
      <c r="M347" s="20"/>
      <c r="O347" s="62"/>
      <c r="P347" s="62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  <c r="DI347" s="75"/>
      <c r="DJ347" s="75"/>
      <c r="DK347" s="75"/>
      <c r="DL347" s="75"/>
      <c r="DM347" s="75"/>
      <c r="DN347" s="75"/>
      <c r="DO347" s="75"/>
      <c r="DP347" s="75"/>
      <c r="DQ347" s="75"/>
      <c r="DR347" s="75"/>
      <c r="DS347" s="75"/>
      <c r="DT347" s="75"/>
      <c r="DU347" s="75"/>
      <c r="DZ347" s="75"/>
      <c r="EA347" s="75"/>
      <c r="EB347" s="75"/>
      <c r="EC347" s="75"/>
      <c r="ED347" s="75"/>
      <c r="EE347" s="75"/>
      <c r="EF347" s="75"/>
      <c r="EG347" s="75"/>
      <c r="EH347" s="75"/>
      <c r="EI347" s="75"/>
      <c r="EJ347" s="75"/>
      <c r="EK347" s="75"/>
      <c r="EL347" s="75"/>
      <c r="EM347" s="75"/>
      <c r="EN347" s="75"/>
      <c r="EO347" s="75"/>
      <c r="EP347" s="75"/>
      <c r="EQ347" s="75"/>
      <c r="ER347" s="75"/>
      <c r="ES347" s="75"/>
      <c r="ET347" s="75"/>
      <c r="EU347" s="75"/>
      <c r="EV347" s="75"/>
      <c r="EW347" s="75"/>
      <c r="EX347" s="75"/>
      <c r="EY347" s="75"/>
      <c r="EZ347" s="75"/>
    </row>
    <row r="348" ht="12.75" spans="1:156">
      <c r="A348" s="6"/>
      <c r="B348" s="42"/>
      <c r="M348" s="20"/>
      <c r="O348" s="62"/>
      <c r="P348" s="62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75"/>
      <c r="DS348" s="75"/>
      <c r="DT348" s="75"/>
      <c r="DU348" s="75"/>
      <c r="DZ348" s="75"/>
      <c r="EA348" s="75"/>
      <c r="EB348" s="75"/>
      <c r="EC348" s="75"/>
      <c r="ED348" s="75"/>
      <c r="EE348" s="75"/>
      <c r="EF348" s="75"/>
      <c r="EG348" s="75"/>
      <c r="EH348" s="75"/>
      <c r="EI348" s="75"/>
      <c r="EJ348" s="75"/>
      <c r="EK348" s="75"/>
      <c r="EL348" s="75"/>
      <c r="EM348" s="75"/>
      <c r="EN348" s="75"/>
      <c r="EO348" s="75"/>
      <c r="EP348" s="75"/>
      <c r="EQ348" s="75"/>
      <c r="ER348" s="75"/>
      <c r="ES348" s="75"/>
      <c r="ET348" s="75"/>
      <c r="EU348" s="75"/>
      <c r="EV348" s="75"/>
      <c r="EW348" s="75"/>
      <c r="EX348" s="75"/>
      <c r="EY348" s="75"/>
      <c r="EZ348" s="75"/>
    </row>
    <row r="349" ht="12.75" spans="1:156">
      <c r="A349" s="6"/>
      <c r="B349" s="42"/>
      <c r="M349" s="20"/>
      <c r="O349" s="62"/>
      <c r="P349" s="62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  <c r="DI349" s="75"/>
      <c r="DJ349" s="75"/>
      <c r="DK349" s="75"/>
      <c r="DL349" s="75"/>
      <c r="DM349" s="75"/>
      <c r="DN349" s="75"/>
      <c r="DO349" s="75"/>
      <c r="DP349" s="75"/>
      <c r="DQ349" s="75"/>
      <c r="DR349" s="75"/>
      <c r="DS349" s="75"/>
      <c r="DT349" s="75"/>
      <c r="DU349" s="75"/>
      <c r="DZ349" s="75"/>
      <c r="EA349" s="75"/>
      <c r="EB349" s="75"/>
      <c r="EC349" s="75"/>
      <c r="ED349" s="75"/>
      <c r="EE349" s="75"/>
      <c r="EF349" s="75"/>
      <c r="EG349" s="75"/>
      <c r="EH349" s="75"/>
      <c r="EI349" s="75"/>
      <c r="EJ349" s="75"/>
      <c r="EK349" s="75"/>
      <c r="EL349" s="75"/>
      <c r="EM349" s="75"/>
      <c r="EN349" s="75"/>
      <c r="EO349" s="75"/>
      <c r="EP349" s="75"/>
      <c r="EQ349" s="75"/>
      <c r="ER349" s="75"/>
      <c r="ES349" s="75"/>
      <c r="ET349" s="75"/>
      <c r="EU349" s="75"/>
      <c r="EV349" s="75"/>
      <c r="EW349" s="75"/>
      <c r="EX349" s="75"/>
      <c r="EY349" s="75"/>
      <c r="EZ349" s="75"/>
    </row>
    <row r="350" ht="12.75" spans="1:156">
      <c r="A350" s="6"/>
      <c r="B350" s="42"/>
      <c r="M350" s="20"/>
      <c r="O350" s="62"/>
      <c r="P350" s="62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  <c r="CC350" s="75"/>
      <c r="CD350" s="75"/>
      <c r="CE350" s="75"/>
      <c r="CF350" s="75"/>
      <c r="CG350" s="75"/>
      <c r="CH350" s="75"/>
      <c r="CI350" s="75"/>
      <c r="CJ350" s="75"/>
      <c r="CK350" s="75"/>
      <c r="CL350" s="75"/>
      <c r="CM350" s="75"/>
      <c r="CN350" s="75"/>
      <c r="CO350" s="75"/>
      <c r="CP350" s="75"/>
      <c r="CQ350" s="75"/>
      <c r="CR350" s="75"/>
      <c r="CS350" s="75"/>
      <c r="CT350" s="75"/>
      <c r="CU350" s="75"/>
      <c r="CV350" s="75"/>
      <c r="CW350" s="75"/>
      <c r="CX350" s="75"/>
      <c r="CY350" s="75"/>
      <c r="CZ350" s="75"/>
      <c r="DA350" s="75"/>
      <c r="DB350" s="75"/>
      <c r="DC350" s="75"/>
      <c r="DD350" s="75"/>
      <c r="DE350" s="75"/>
      <c r="DF350" s="75"/>
      <c r="DG350" s="75"/>
      <c r="DH350" s="75"/>
      <c r="DI350" s="75"/>
      <c r="DJ350" s="75"/>
      <c r="DK350" s="75"/>
      <c r="DL350" s="75"/>
      <c r="DM350" s="75"/>
      <c r="DN350" s="75"/>
      <c r="DO350" s="75"/>
      <c r="DP350" s="75"/>
      <c r="DQ350" s="75"/>
      <c r="DR350" s="75"/>
      <c r="DS350" s="75"/>
      <c r="DT350" s="75"/>
      <c r="DU350" s="75"/>
      <c r="DZ350" s="75"/>
      <c r="EA350" s="75"/>
      <c r="EB350" s="75"/>
      <c r="EC350" s="75"/>
      <c r="ED350" s="75"/>
      <c r="EE350" s="75"/>
      <c r="EF350" s="75"/>
      <c r="EG350" s="75"/>
      <c r="EH350" s="75"/>
      <c r="EI350" s="75"/>
      <c r="EJ350" s="75"/>
      <c r="EK350" s="75"/>
      <c r="EL350" s="75"/>
      <c r="EM350" s="75"/>
      <c r="EN350" s="75"/>
      <c r="EO350" s="75"/>
      <c r="EP350" s="75"/>
      <c r="EQ350" s="75"/>
      <c r="ER350" s="75"/>
      <c r="ES350" s="75"/>
      <c r="ET350" s="75"/>
      <c r="EU350" s="75"/>
      <c r="EV350" s="75"/>
      <c r="EW350" s="75"/>
      <c r="EX350" s="75"/>
      <c r="EY350" s="75"/>
      <c r="EZ350" s="75"/>
    </row>
    <row r="351" ht="12.75" spans="1:156">
      <c r="A351" s="6"/>
      <c r="B351" s="42"/>
      <c r="M351" s="20"/>
      <c r="O351" s="62"/>
      <c r="P351" s="62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  <c r="DH351" s="75"/>
      <c r="DI351" s="75"/>
      <c r="DJ351" s="75"/>
      <c r="DK351" s="75"/>
      <c r="DL351" s="75"/>
      <c r="DM351" s="75"/>
      <c r="DN351" s="75"/>
      <c r="DO351" s="75"/>
      <c r="DP351" s="75"/>
      <c r="DQ351" s="75"/>
      <c r="DR351" s="75"/>
      <c r="DS351" s="75"/>
      <c r="DT351" s="75"/>
      <c r="DU351" s="75"/>
      <c r="DZ351" s="75"/>
      <c r="EA351" s="75"/>
      <c r="EB351" s="75"/>
      <c r="EC351" s="75"/>
      <c r="ED351" s="75"/>
      <c r="EE351" s="75"/>
      <c r="EF351" s="75"/>
      <c r="EG351" s="75"/>
      <c r="EH351" s="75"/>
      <c r="EI351" s="75"/>
      <c r="EJ351" s="75"/>
      <c r="EK351" s="75"/>
      <c r="EL351" s="75"/>
      <c r="EM351" s="75"/>
      <c r="EN351" s="75"/>
      <c r="EO351" s="75"/>
      <c r="EP351" s="75"/>
      <c r="EQ351" s="75"/>
      <c r="ER351" s="75"/>
      <c r="ES351" s="75"/>
      <c r="ET351" s="75"/>
      <c r="EU351" s="75"/>
      <c r="EV351" s="75"/>
      <c r="EW351" s="75"/>
      <c r="EX351" s="75"/>
      <c r="EY351" s="75"/>
      <c r="EZ351" s="75"/>
    </row>
    <row r="352" ht="12.75" spans="1:156">
      <c r="A352" s="6"/>
      <c r="B352" s="42"/>
      <c r="M352" s="20"/>
      <c r="O352" s="62"/>
      <c r="P352" s="62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  <c r="CC352" s="75"/>
      <c r="CD352" s="75"/>
      <c r="CE352" s="75"/>
      <c r="CF352" s="75"/>
      <c r="CG352" s="75"/>
      <c r="CH352" s="75"/>
      <c r="CI352" s="75"/>
      <c r="CJ352" s="75"/>
      <c r="CK352" s="75"/>
      <c r="CL352" s="75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/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  <c r="DH352" s="75"/>
      <c r="DI352" s="75"/>
      <c r="DJ352" s="75"/>
      <c r="DK352" s="75"/>
      <c r="DL352" s="75"/>
      <c r="DM352" s="75"/>
      <c r="DN352" s="75"/>
      <c r="DO352" s="75"/>
      <c r="DP352" s="75"/>
      <c r="DQ352" s="75"/>
      <c r="DR352" s="75"/>
      <c r="DS352" s="75"/>
      <c r="DT352" s="75"/>
      <c r="DU352" s="75"/>
      <c r="DZ352" s="75"/>
      <c r="EA352" s="75"/>
      <c r="EB352" s="75"/>
      <c r="EC352" s="75"/>
      <c r="ED352" s="75"/>
      <c r="EE352" s="75"/>
      <c r="EF352" s="75"/>
      <c r="EG352" s="75"/>
      <c r="EH352" s="75"/>
      <c r="EI352" s="75"/>
      <c r="EJ352" s="75"/>
      <c r="EK352" s="75"/>
      <c r="EL352" s="75"/>
      <c r="EM352" s="75"/>
      <c r="EN352" s="75"/>
      <c r="EO352" s="75"/>
      <c r="EP352" s="75"/>
      <c r="EQ352" s="75"/>
      <c r="ER352" s="75"/>
      <c r="ES352" s="75"/>
      <c r="ET352" s="75"/>
      <c r="EU352" s="75"/>
      <c r="EV352" s="75"/>
      <c r="EW352" s="75"/>
      <c r="EX352" s="75"/>
      <c r="EY352" s="75"/>
      <c r="EZ352" s="75"/>
    </row>
    <row r="353" ht="12.75" spans="1:156">
      <c r="A353" s="6"/>
      <c r="B353" s="42"/>
      <c r="M353" s="20"/>
      <c r="O353" s="62"/>
      <c r="P353" s="62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  <c r="DI353" s="75"/>
      <c r="DJ353" s="75"/>
      <c r="DK353" s="75"/>
      <c r="DL353" s="75"/>
      <c r="DM353" s="75"/>
      <c r="DN353" s="75"/>
      <c r="DO353" s="75"/>
      <c r="DP353" s="75"/>
      <c r="DQ353" s="75"/>
      <c r="DR353" s="75"/>
      <c r="DS353" s="75"/>
      <c r="DT353" s="75"/>
      <c r="DU353" s="75"/>
      <c r="DZ353" s="75"/>
      <c r="EA353" s="75"/>
      <c r="EB353" s="75"/>
      <c r="EC353" s="75"/>
      <c r="ED353" s="75"/>
      <c r="EE353" s="75"/>
      <c r="EF353" s="75"/>
      <c r="EG353" s="75"/>
      <c r="EH353" s="75"/>
      <c r="EI353" s="75"/>
      <c r="EJ353" s="75"/>
      <c r="EK353" s="75"/>
      <c r="EL353" s="75"/>
      <c r="EM353" s="75"/>
      <c r="EN353" s="75"/>
      <c r="EO353" s="75"/>
      <c r="EP353" s="75"/>
      <c r="EQ353" s="75"/>
      <c r="ER353" s="75"/>
      <c r="ES353" s="75"/>
      <c r="ET353" s="75"/>
      <c r="EU353" s="75"/>
      <c r="EV353" s="75"/>
      <c r="EW353" s="75"/>
      <c r="EX353" s="75"/>
      <c r="EY353" s="75"/>
      <c r="EZ353" s="75"/>
    </row>
    <row r="354" ht="12.75" spans="1:156">
      <c r="A354" s="6"/>
      <c r="B354" s="42"/>
      <c r="M354" s="20"/>
      <c r="O354" s="62"/>
      <c r="P354" s="62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  <c r="CC354" s="75"/>
      <c r="CD354" s="75"/>
      <c r="CE354" s="75"/>
      <c r="CF354" s="75"/>
      <c r="CG354" s="75"/>
      <c r="CH354" s="75"/>
      <c r="CI354" s="75"/>
      <c r="CJ354" s="75"/>
      <c r="CK354" s="75"/>
      <c r="CL354" s="75"/>
      <c r="CM354" s="75"/>
      <c r="CN354" s="75"/>
      <c r="CO354" s="75"/>
      <c r="CP354" s="75"/>
      <c r="CQ354" s="75"/>
      <c r="CR354" s="75"/>
      <c r="CS354" s="75"/>
      <c r="CT354" s="75"/>
      <c r="CU354" s="75"/>
      <c r="CV354" s="75"/>
      <c r="CW354" s="75"/>
      <c r="CX354" s="75"/>
      <c r="CY354" s="75"/>
      <c r="CZ354" s="75"/>
      <c r="DA354" s="75"/>
      <c r="DB354" s="75"/>
      <c r="DC354" s="75"/>
      <c r="DD354" s="75"/>
      <c r="DE354" s="75"/>
      <c r="DF354" s="75"/>
      <c r="DG354" s="75"/>
      <c r="DH354" s="75"/>
      <c r="DI354" s="75"/>
      <c r="DJ354" s="75"/>
      <c r="DK354" s="75"/>
      <c r="DL354" s="75"/>
      <c r="DM354" s="75"/>
      <c r="DN354" s="75"/>
      <c r="DO354" s="75"/>
      <c r="DP354" s="75"/>
      <c r="DQ354" s="75"/>
      <c r="DR354" s="75"/>
      <c r="DS354" s="75"/>
      <c r="DT354" s="75"/>
      <c r="DU354" s="75"/>
      <c r="DZ354" s="75"/>
      <c r="EA354" s="75"/>
      <c r="EB354" s="75"/>
      <c r="EC354" s="75"/>
      <c r="ED354" s="75"/>
      <c r="EE354" s="75"/>
      <c r="EF354" s="75"/>
      <c r="EG354" s="75"/>
      <c r="EH354" s="75"/>
      <c r="EI354" s="75"/>
      <c r="EJ354" s="75"/>
      <c r="EK354" s="75"/>
      <c r="EL354" s="75"/>
      <c r="EM354" s="75"/>
      <c r="EN354" s="75"/>
      <c r="EO354" s="75"/>
      <c r="EP354" s="75"/>
      <c r="EQ354" s="75"/>
      <c r="ER354" s="75"/>
      <c r="ES354" s="75"/>
      <c r="ET354" s="75"/>
      <c r="EU354" s="75"/>
      <c r="EV354" s="75"/>
      <c r="EW354" s="75"/>
      <c r="EX354" s="75"/>
      <c r="EY354" s="75"/>
      <c r="EZ354" s="75"/>
    </row>
    <row r="355" ht="12.75" spans="1:156">
      <c r="A355" s="6"/>
      <c r="B355" s="42"/>
      <c r="M355" s="20"/>
      <c r="O355" s="62"/>
      <c r="P355" s="62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75"/>
      <c r="CG355" s="75"/>
      <c r="CH355" s="75"/>
      <c r="CI355" s="75"/>
      <c r="CJ355" s="75"/>
      <c r="CK355" s="75"/>
      <c r="CL355" s="75"/>
      <c r="CM355" s="75"/>
      <c r="CN355" s="75"/>
      <c r="CO355" s="75"/>
      <c r="CP355" s="75"/>
      <c r="CQ355" s="75"/>
      <c r="CR355" s="75"/>
      <c r="CS355" s="75"/>
      <c r="CT355" s="75"/>
      <c r="CU355" s="75"/>
      <c r="CV355" s="75"/>
      <c r="CW355" s="75"/>
      <c r="CX355" s="75"/>
      <c r="CY355" s="75"/>
      <c r="CZ355" s="75"/>
      <c r="DA355" s="75"/>
      <c r="DB355" s="75"/>
      <c r="DC355" s="75"/>
      <c r="DD355" s="75"/>
      <c r="DE355" s="75"/>
      <c r="DF355" s="75"/>
      <c r="DG355" s="75"/>
      <c r="DH355" s="75"/>
      <c r="DI355" s="75"/>
      <c r="DJ355" s="75"/>
      <c r="DK355" s="75"/>
      <c r="DL355" s="75"/>
      <c r="DM355" s="75"/>
      <c r="DN355" s="75"/>
      <c r="DO355" s="75"/>
      <c r="DP355" s="75"/>
      <c r="DQ355" s="75"/>
      <c r="DR355" s="75"/>
      <c r="DS355" s="75"/>
      <c r="DT355" s="75"/>
      <c r="DU355" s="75"/>
      <c r="DZ355" s="75"/>
      <c r="EA355" s="75"/>
      <c r="EB355" s="75"/>
      <c r="EC355" s="75"/>
      <c r="ED355" s="75"/>
      <c r="EE355" s="75"/>
      <c r="EF355" s="75"/>
      <c r="EG355" s="75"/>
      <c r="EH355" s="75"/>
      <c r="EI355" s="75"/>
      <c r="EJ355" s="75"/>
      <c r="EK355" s="75"/>
      <c r="EL355" s="75"/>
      <c r="EM355" s="75"/>
      <c r="EN355" s="75"/>
      <c r="EO355" s="75"/>
      <c r="EP355" s="75"/>
      <c r="EQ355" s="75"/>
      <c r="ER355" s="75"/>
      <c r="ES355" s="75"/>
      <c r="ET355" s="75"/>
      <c r="EU355" s="75"/>
      <c r="EV355" s="75"/>
      <c r="EW355" s="75"/>
      <c r="EX355" s="75"/>
      <c r="EY355" s="75"/>
      <c r="EZ355" s="75"/>
    </row>
    <row r="356" ht="12.75" spans="1:156">
      <c r="A356" s="6"/>
      <c r="B356" s="42"/>
      <c r="M356" s="20"/>
      <c r="O356" s="62"/>
      <c r="P356" s="62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  <c r="CC356" s="75"/>
      <c r="CD356" s="75"/>
      <c r="CE356" s="75"/>
      <c r="CF356" s="75"/>
      <c r="CG356" s="75"/>
      <c r="CH356" s="75"/>
      <c r="CI356" s="75"/>
      <c r="CJ356" s="75"/>
      <c r="CK356" s="75"/>
      <c r="CL356" s="75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/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  <c r="DH356" s="75"/>
      <c r="DI356" s="75"/>
      <c r="DJ356" s="75"/>
      <c r="DK356" s="75"/>
      <c r="DL356" s="75"/>
      <c r="DM356" s="75"/>
      <c r="DN356" s="75"/>
      <c r="DO356" s="75"/>
      <c r="DP356" s="75"/>
      <c r="DQ356" s="75"/>
      <c r="DR356" s="75"/>
      <c r="DS356" s="75"/>
      <c r="DT356" s="75"/>
      <c r="DU356" s="75"/>
      <c r="DZ356" s="75"/>
      <c r="EA356" s="75"/>
      <c r="EB356" s="75"/>
      <c r="EC356" s="75"/>
      <c r="ED356" s="75"/>
      <c r="EE356" s="75"/>
      <c r="EF356" s="75"/>
      <c r="EG356" s="75"/>
      <c r="EH356" s="75"/>
      <c r="EI356" s="75"/>
      <c r="EJ356" s="75"/>
      <c r="EK356" s="75"/>
      <c r="EL356" s="75"/>
      <c r="EM356" s="75"/>
      <c r="EN356" s="75"/>
      <c r="EO356" s="75"/>
      <c r="EP356" s="75"/>
      <c r="EQ356" s="75"/>
      <c r="ER356" s="75"/>
      <c r="ES356" s="75"/>
      <c r="ET356" s="75"/>
      <c r="EU356" s="75"/>
      <c r="EV356" s="75"/>
      <c r="EW356" s="75"/>
      <c r="EX356" s="75"/>
      <c r="EY356" s="75"/>
      <c r="EZ356" s="75"/>
    </row>
    <row r="357" ht="12.75" spans="1:156">
      <c r="A357" s="6"/>
      <c r="B357" s="42"/>
      <c r="M357" s="20"/>
      <c r="O357" s="62"/>
      <c r="P357" s="62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  <c r="CC357" s="75"/>
      <c r="CD357" s="75"/>
      <c r="CE357" s="75"/>
      <c r="CF357" s="75"/>
      <c r="CG357" s="75"/>
      <c r="CH357" s="75"/>
      <c r="CI357" s="75"/>
      <c r="CJ357" s="75"/>
      <c r="CK357" s="75"/>
      <c r="CL357" s="75"/>
      <c r="CM357" s="75"/>
      <c r="CN357" s="75"/>
      <c r="CO357" s="75"/>
      <c r="CP357" s="75"/>
      <c r="CQ357" s="75"/>
      <c r="CR357" s="75"/>
      <c r="CS357" s="75"/>
      <c r="CT357" s="75"/>
      <c r="CU357" s="75"/>
      <c r="CV357" s="75"/>
      <c r="CW357" s="75"/>
      <c r="CX357" s="75"/>
      <c r="CY357" s="75"/>
      <c r="CZ357" s="75"/>
      <c r="DA357" s="75"/>
      <c r="DB357" s="75"/>
      <c r="DC357" s="75"/>
      <c r="DD357" s="75"/>
      <c r="DE357" s="75"/>
      <c r="DF357" s="75"/>
      <c r="DG357" s="75"/>
      <c r="DH357" s="75"/>
      <c r="DI357" s="75"/>
      <c r="DJ357" s="75"/>
      <c r="DK357" s="75"/>
      <c r="DL357" s="75"/>
      <c r="DM357" s="75"/>
      <c r="DN357" s="75"/>
      <c r="DO357" s="75"/>
      <c r="DP357" s="75"/>
      <c r="DQ357" s="75"/>
      <c r="DR357" s="75"/>
      <c r="DS357" s="75"/>
      <c r="DT357" s="75"/>
      <c r="DU357" s="75"/>
      <c r="DZ357" s="75"/>
      <c r="EA357" s="75"/>
      <c r="EB357" s="75"/>
      <c r="EC357" s="75"/>
      <c r="ED357" s="75"/>
      <c r="EE357" s="75"/>
      <c r="EF357" s="75"/>
      <c r="EG357" s="75"/>
      <c r="EH357" s="75"/>
      <c r="EI357" s="75"/>
      <c r="EJ357" s="75"/>
      <c r="EK357" s="75"/>
      <c r="EL357" s="75"/>
      <c r="EM357" s="75"/>
      <c r="EN357" s="75"/>
      <c r="EO357" s="75"/>
      <c r="EP357" s="75"/>
      <c r="EQ357" s="75"/>
      <c r="ER357" s="75"/>
      <c r="ES357" s="75"/>
      <c r="ET357" s="75"/>
      <c r="EU357" s="75"/>
      <c r="EV357" s="75"/>
      <c r="EW357" s="75"/>
      <c r="EX357" s="75"/>
      <c r="EY357" s="75"/>
      <c r="EZ357" s="75"/>
    </row>
    <row r="358" ht="12.75" spans="1:156">
      <c r="A358" s="6"/>
      <c r="B358" s="42"/>
      <c r="M358" s="20"/>
      <c r="O358" s="62"/>
      <c r="P358" s="62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  <c r="CC358" s="75"/>
      <c r="CD358" s="75"/>
      <c r="CE358" s="75"/>
      <c r="CF358" s="75"/>
      <c r="CG358" s="75"/>
      <c r="CH358" s="75"/>
      <c r="CI358" s="75"/>
      <c r="CJ358" s="75"/>
      <c r="CK358" s="75"/>
      <c r="CL358" s="75"/>
      <c r="CM358" s="75"/>
      <c r="CN358" s="75"/>
      <c r="CO358" s="75"/>
      <c r="CP358" s="75"/>
      <c r="CQ358" s="75"/>
      <c r="CR358" s="75"/>
      <c r="CS358" s="75"/>
      <c r="CT358" s="75"/>
      <c r="CU358" s="75"/>
      <c r="CV358" s="75"/>
      <c r="CW358" s="75"/>
      <c r="CX358" s="75"/>
      <c r="CY358" s="75"/>
      <c r="CZ358" s="75"/>
      <c r="DA358" s="75"/>
      <c r="DB358" s="75"/>
      <c r="DC358" s="75"/>
      <c r="DD358" s="75"/>
      <c r="DE358" s="75"/>
      <c r="DF358" s="75"/>
      <c r="DG358" s="75"/>
      <c r="DH358" s="75"/>
      <c r="DI358" s="75"/>
      <c r="DJ358" s="75"/>
      <c r="DK358" s="75"/>
      <c r="DL358" s="75"/>
      <c r="DM358" s="75"/>
      <c r="DN358" s="75"/>
      <c r="DO358" s="75"/>
      <c r="DP358" s="75"/>
      <c r="DQ358" s="75"/>
      <c r="DR358" s="75"/>
      <c r="DS358" s="75"/>
      <c r="DT358" s="75"/>
      <c r="DU358" s="75"/>
      <c r="DZ358" s="75"/>
      <c r="EA358" s="75"/>
      <c r="EB358" s="75"/>
      <c r="EC358" s="75"/>
      <c r="ED358" s="75"/>
      <c r="EE358" s="75"/>
      <c r="EF358" s="75"/>
      <c r="EG358" s="75"/>
      <c r="EH358" s="75"/>
      <c r="EI358" s="75"/>
      <c r="EJ358" s="75"/>
      <c r="EK358" s="75"/>
      <c r="EL358" s="75"/>
      <c r="EM358" s="75"/>
      <c r="EN358" s="75"/>
      <c r="EO358" s="75"/>
      <c r="EP358" s="75"/>
      <c r="EQ358" s="75"/>
      <c r="ER358" s="75"/>
      <c r="ES358" s="75"/>
      <c r="ET358" s="75"/>
      <c r="EU358" s="75"/>
      <c r="EV358" s="75"/>
      <c r="EW358" s="75"/>
      <c r="EX358" s="75"/>
      <c r="EY358" s="75"/>
      <c r="EZ358" s="75"/>
    </row>
    <row r="359" ht="12.75" spans="1:156">
      <c r="A359" s="6"/>
      <c r="B359" s="42"/>
      <c r="M359" s="20"/>
      <c r="O359" s="62"/>
      <c r="P359" s="62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  <c r="DH359" s="75"/>
      <c r="DI359" s="75"/>
      <c r="DJ359" s="75"/>
      <c r="DK359" s="75"/>
      <c r="DL359" s="75"/>
      <c r="DM359" s="75"/>
      <c r="DN359" s="75"/>
      <c r="DO359" s="75"/>
      <c r="DP359" s="75"/>
      <c r="DQ359" s="75"/>
      <c r="DR359" s="75"/>
      <c r="DS359" s="75"/>
      <c r="DT359" s="75"/>
      <c r="DU359" s="75"/>
      <c r="DZ359" s="75"/>
      <c r="EA359" s="75"/>
      <c r="EB359" s="75"/>
      <c r="EC359" s="75"/>
      <c r="ED359" s="75"/>
      <c r="EE359" s="75"/>
      <c r="EF359" s="75"/>
      <c r="EG359" s="75"/>
      <c r="EH359" s="75"/>
      <c r="EI359" s="75"/>
      <c r="EJ359" s="75"/>
      <c r="EK359" s="75"/>
      <c r="EL359" s="75"/>
      <c r="EM359" s="75"/>
      <c r="EN359" s="75"/>
      <c r="EO359" s="75"/>
      <c r="EP359" s="75"/>
      <c r="EQ359" s="75"/>
      <c r="ER359" s="75"/>
      <c r="ES359" s="75"/>
      <c r="ET359" s="75"/>
      <c r="EU359" s="75"/>
      <c r="EV359" s="75"/>
      <c r="EW359" s="75"/>
      <c r="EX359" s="75"/>
      <c r="EY359" s="75"/>
      <c r="EZ359" s="75"/>
    </row>
    <row r="360" ht="12.75" spans="1:156">
      <c r="A360" s="6"/>
      <c r="B360" s="42"/>
      <c r="M360" s="20"/>
      <c r="O360" s="62"/>
      <c r="P360" s="62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  <c r="DI360" s="7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  <c r="DZ360" s="75"/>
      <c r="EA360" s="75"/>
      <c r="EB360" s="75"/>
      <c r="EC360" s="75"/>
      <c r="ED360" s="75"/>
      <c r="EE360" s="75"/>
      <c r="EF360" s="75"/>
      <c r="EG360" s="75"/>
      <c r="EH360" s="75"/>
      <c r="EI360" s="75"/>
      <c r="EJ360" s="75"/>
      <c r="EK360" s="75"/>
      <c r="EL360" s="75"/>
      <c r="EM360" s="75"/>
      <c r="EN360" s="75"/>
      <c r="EO360" s="75"/>
      <c r="EP360" s="75"/>
      <c r="EQ360" s="75"/>
      <c r="ER360" s="75"/>
      <c r="ES360" s="75"/>
      <c r="ET360" s="75"/>
      <c r="EU360" s="75"/>
      <c r="EV360" s="75"/>
      <c r="EW360" s="75"/>
      <c r="EX360" s="75"/>
      <c r="EY360" s="75"/>
      <c r="EZ360" s="75"/>
    </row>
    <row r="361" ht="12.75" spans="1:156">
      <c r="A361" s="6"/>
      <c r="B361" s="42"/>
      <c r="M361" s="20"/>
      <c r="O361" s="62"/>
      <c r="P361" s="62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  <c r="DH361" s="75"/>
      <c r="DI361" s="75"/>
      <c r="DJ361" s="75"/>
      <c r="DK361" s="75"/>
      <c r="DL361" s="75"/>
      <c r="DM361" s="75"/>
      <c r="DN361" s="75"/>
      <c r="DO361" s="75"/>
      <c r="DP361" s="75"/>
      <c r="DQ361" s="75"/>
      <c r="DR361" s="75"/>
      <c r="DS361" s="75"/>
      <c r="DT361" s="75"/>
      <c r="DU361" s="75"/>
      <c r="DZ361" s="75"/>
      <c r="EA361" s="75"/>
      <c r="EB361" s="75"/>
      <c r="EC361" s="75"/>
      <c r="ED361" s="75"/>
      <c r="EE361" s="75"/>
      <c r="EF361" s="75"/>
      <c r="EG361" s="75"/>
      <c r="EH361" s="75"/>
      <c r="EI361" s="75"/>
      <c r="EJ361" s="75"/>
      <c r="EK361" s="75"/>
      <c r="EL361" s="75"/>
      <c r="EM361" s="75"/>
      <c r="EN361" s="75"/>
      <c r="EO361" s="75"/>
      <c r="EP361" s="75"/>
      <c r="EQ361" s="75"/>
      <c r="ER361" s="75"/>
      <c r="ES361" s="75"/>
      <c r="ET361" s="75"/>
      <c r="EU361" s="75"/>
      <c r="EV361" s="75"/>
      <c r="EW361" s="75"/>
      <c r="EX361" s="75"/>
      <c r="EY361" s="75"/>
      <c r="EZ361" s="75"/>
    </row>
    <row r="362" ht="12.75" spans="1:156">
      <c r="A362" s="6"/>
      <c r="B362" s="42"/>
      <c r="M362" s="20"/>
      <c r="O362" s="62"/>
      <c r="P362" s="62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  <c r="DI362" s="75"/>
      <c r="DJ362" s="75"/>
      <c r="DK362" s="75"/>
      <c r="DL362" s="75"/>
      <c r="DM362" s="75"/>
      <c r="DN362" s="75"/>
      <c r="DO362" s="75"/>
      <c r="DP362" s="75"/>
      <c r="DQ362" s="75"/>
      <c r="DR362" s="75"/>
      <c r="DS362" s="75"/>
      <c r="DT362" s="75"/>
      <c r="DU362" s="75"/>
      <c r="DZ362" s="75"/>
      <c r="EA362" s="75"/>
      <c r="EB362" s="75"/>
      <c r="EC362" s="75"/>
      <c r="ED362" s="75"/>
      <c r="EE362" s="75"/>
      <c r="EF362" s="75"/>
      <c r="EG362" s="75"/>
      <c r="EH362" s="75"/>
      <c r="EI362" s="75"/>
      <c r="EJ362" s="75"/>
      <c r="EK362" s="75"/>
      <c r="EL362" s="75"/>
      <c r="EM362" s="75"/>
      <c r="EN362" s="75"/>
      <c r="EO362" s="75"/>
      <c r="EP362" s="75"/>
      <c r="EQ362" s="75"/>
      <c r="ER362" s="75"/>
      <c r="ES362" s="75"/>
      <c r="ET362" s="75"/>
      <c r="EU362" s="75"/>
      <c r="EV362" s="75"/>
      <c r="EW362" s="75"/>
      <c r="EX362" s="75"/>
      <c r="EY362" s="75"/>
      <c r="EZ362" s="75"/>
    </row>
    <row r="363" ht="12.75" spans="1:156">
      <c r="A363" s="6"/>
      <c r="B363" s="42"/>
      <c r="M363" s="20"/>
      <c r="O363" s="62"/>
      <c r="P363" s="62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5"/>
      <c r="CI363" s="75"/>
      <c r="CJ363" s="75"/>
      <c r="CK363" s="75"/>
      <c r="CL363" s="75"/>
      <c r="CM363" s="75"/>
      <c r="CN363" s="75"/>
      <c r="CO363" s="75"/>
      <c r="CP363" s="75"/>
      <c r="CQ363" s="75"/>
      <c r="CR363" s="75"/>
      <c r="CS363" s="75"/>
      <c r="CT363" s="75"/>
      <c r="CU363" s="75"/>
      <c r="CV363" s="75"/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  <c r="DH363" s="75"/>
      <c r="DI363" s="75"/>
      <c r="DJ363" s="75"/>
      <c r="DK363" s="75"/>
      <c r="DL363" s="75"/>
      <c r="DM363" s="75"/>
      <c r="DN363" s="75"/>
      <c r="DO363" s="75"/>
      <c r="DP363" s="75"/>
      <c r="DQ363" s="75"/>
      <c r="DR363" s="75"/>
      <c r="DS363" s="75"/>
      <c r="DT363" s="75"/>
      <c r="DU363" s="75"/>
      <c r="DZ363" s="75"/>
      <c r="EA363" s="75"/>
      <c r="EB363" s="75"/>
      <c r="EC363" s="75"/>
      <c r="ED363" s="75"/>
      <c r="EE363" s="75"/>
      <c r="EF363" s="75"/>
      <c r="EG363" s="75"/>
      <c r="EH363" s="75"/>
      <c r="EI363" s="75"/>
      <c r="EJ363" s="75"/>
      <c r="EK363" s="75"/>
      <c r="EL363" s="75"/>
      <c r="EM363" s="75"/>
      <c r="EN363" s="75"/>
      <c r="EO363" s="75"/>
      <c r="EP363" s="75"/>
      <c r="EQ363" s="75"/>
      <c r="ER363" s="75"/>
      <c r="ES363" s="75"/>
      <c r="ET363" s="75"/>
      <c r="EU363" s="75"/>
      <c r="EV363" s="75"/>
      <c r="EW363" s="75"/>
      <c r="EX363" s="75"/>
      <c r="EY363" s="75"/>
      <c r="EZ363" s="75"/>
    </row>
    <row r="364" ht="12.75" spans="1:156">
      <c r="A364" s="6"/>
      <c r="B364" s="42"/>
      <c r="M364" s="20"/>
      <c r="O364" s="62"/>
      <c r="P364" s="62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5"/>
      <c r="CK364" s="75"/>
      <c r="CL364" s="75"/>
      <c r="CM364" s="75"/>
      <c r="CN364" s="75"/>
      <c r="CO364" s="75"/>
      <c r="CP364" s="75"/>
      <c r="CQ364" s="75"/>
      <c r="CR364" s="75"/>
      <c r="CS364" s="75"/>
      <c r="CT364" s="75"/>
      <c r="CU364" s="75"/>
      <c r="CV364" s="75"/>
      <c r="CW364" s="75"/>
      <c r="CX364" s="75"/>
      <c r="CY364" s="75"/>
      <c r="CZ364" s="75"/>
      <c r="DA364" s="75"/>
      <c r="DB364" s="75"/>
      <c r="DC364" s="75"/>
      <c r="DD364" s="75"/>
      <c r="DE364" s="75"/>
      <c r="DF364" s="75"/>
      <c r="DG364" s="75"/>
      <c r="DH364" s="75"/>
      <c r="DI364" s="75"/>
      <c r="DJ364" s="75"/>
      <c r="DK364" s="75"/>
      <c r="DL364" s="75"/>
      <c r="DM364" s="75"/>
      <c r="DN364" s="75"/>
      <c r="DO364" s="75"/>
      <c r="DP364" s="75"/>
      <c r="DQ364" s="75"/>
      <c r="DR364" s="75"/>
      <c r="DS364" s="75"/>
      <c r="DT364" s="75"/>
      <c r="DU364" s="75"/>
      <c r="DZ364" s="75"/>
      <c r="EA364" s="75"/>
      <c r="EB364" s="75"/>
      <c r="EC364" s="75"/>
      <c r="ED364" s="75"/>
      <c r="EE364" s="75"/>
      <c r="EF364" s="75"/>
      <c r="EG364" s="75"/>
      <c r="EH364" s="75"/>
      <c r="EI364" s="75"/>
      <c r="EJ364" s="75"/>
      <c r="EK364" s="75"/>
      <c r="EL364" s="75"/>
      <c r="EM364" s="75"/>
      <c r="EN364" s="75"/>
      <c r="EO364" s="75"/>
      <c r="EP364" s="75"/>
      <c r="EQ364" s="75"/>
      <c r="ER364" s="75"/>
      <c r="ES364" s="75"/>
      <c r="ET364" s="75"/>
      <c r="EU364" s="75"/>
      <c r="EV364" s="75"/>
      <c r="EW364" s="75"/>
      <c r="EX364" s="75"/>
      <c r="EY364" s="75"/>
      <c r="EZ364" s="75"/>
    </row>
    <row r="365" ht="12.75" spans="1:156">
      <c r="A365" s="6"/>
      <c r="B365" s="42"/>
      <c r="M365" s="20"/>
      <c r="O365" s="62"/>
      <c r="P365" s="62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5"/>
      <c r="CK365" s="75"/>
      <c r="CL365" s="75"/>
      <c r="CM365" s="75"/>
      <c r="CN365" s="75"/>
      <c r="CO365" s="75"/>
      <c r="CP365" s="75"/>
      <c r="CQ365" s="75"/>
      <c r="CR365" s="75"/>
      <c r="CS365" s="75"/>
      <c r="CT365" s="75"/>
      <c r="CU365" s="75"/>
      <c r="CV365" s="75"/>
      <c r="CW365" s="75"/>
      <c r="CX365" s="75"/>
      <c r="CY365" s="75"/>
      <c r="CZ365" s="75"/>
      <c r="DA365" s="75"/>
      <c r="DB365" s="75"/>
      <c r="DC365" s="75"/>
      <c r="DD365" s="75"/>
      <c r="DE365" s="75"/>
      <c r="DF365" s="75"/>
      <c r="DG365" s="75"/>
      <c r="DH365" s="75"/>
      <c r="DI365" s="75"/>
      <c r="DJ365" s="75"/>
      <c r="DK365" s="75"/>
      <c r="DL365" s="75"/>
      <c r="DM365" s="75"/>
      <c r="DN365" s="75"/>
      <c r="DO365" s="75"/>
      <c r="DP365" s="75"/>
      <c r="DQ365" s="75"/>
      <c r="DR365" s="75"/>
      <c r="DS365" s="75"/>
      <c r="DT365" s="75"/>
      <c r="DU365" s="75"/>
      <c r="DZ365" s="75"/>
      <c r="EA365" s="75"/>
      <c r="EB365" s="75"/>
      <c r="EC365" s="75"/>
      <c r="ED365" s="75"/>
      <c r="EE365" s="75"/>
      <c r="EF365" s="75"/>
      <c r="EG365" s="75"/>
      <c r="EH365" s="75"/>
      <c r="EI365" s="75"/>
      <c r="EJ365" s="75"/>
      <c r="EK365" s="75"/>
      <c r="EL365" s="75"/>
      <c r="EM365" s="75"/>
      <c r="EN365" s="75"/>
      <c r="EO365" s="75"/>
      <c r="EP365" s="75"/>
      <c r="EQ365" s="75"/>
      <c r="ER365" s="75"/>
      <c r="ES365" s="75"/>
      <c r="ET365" s="75"/>
      <c r="EU365" s="75"/>
      <c r="EV365" s="75"/>
      <c r="EW365" s="75"/>
      <c r="EX365" s="75"/>
      <c r="EY365" s="75"/>
      <c r="EZ365" s="75"/>
    </row>
    <row r="366" ht="12.75" spans="1:156">
      <c r="A366" s="6"/>
      <c r="B366" s="42"/>
      <c r="M366" s="20"/>
      <c r="O366" s="62"/>
      <c r="P366" s="62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5"/>
      <c r="CK366" s="75"/>
      <c r="CL366" s="75"/>
      <c r="CM366" s="75"/>
      <c r="CN366" s="75"/>
      <c r="CO366" s="75"/>
      <c r="CP366" s="75"/>
      <c r="CQ366" s="75"/>
      <c r="CR366" s="75"/>
      <c r="CS366" s="75"/>
      <c r="CT366" s="75"/>
      <c r="CU366" s="75"/>
      <c r="CV366" s="75"/>
      <c r="CW366" s="75"/>
      <c r="CX366" s="75"/>
      <c r="CY366" s="75"/>
      <c r="CZ366" s="75"/>
      <c r="DA366" s="75"/>
      <c r="DB366" s="75"/>
      <c r="DC366" s="75"/>
      <c r="DD366" s="75"/>
      <c r="DE366" s="75"/>
      <c r="DF366" s="75"/>
      <c r="DG366" s="75"/>
      <c r="DH366" s="75"/>
      <c r="DI366" s="75"/>
      <c r="DJ366" s="75"/>
      <c r="DK366" s="75"/>
      <c r="DL366" s="75"/>
      <c r="DM366" s="75"/>
      <c r="DN366" s="75"/>
      <c r="DO366" s="75"/>
      <c r="DP366" s="75"/>
      <c r="DQ366" s="75"/>
      <c r="DR366" s="75"/>
      <c r="DS366" s="75"/>
      <c r="DT366" s="75"/>
      <c r="DU366" s="75"/>
      <c r="DZ366" s="75"/>
      <c r="EA366" s="75"/>
      <c r="EB366" s="75"/>
      <c r="EC366" s="75"/>
      <c r="ED366" s="75"/>
      <c r="EE366" s="75"/>
      <c r="EF366" s="75"/>
      <c r="EG366" s="75"/>
      <c r="EH366" s="75"/>
      <c r="EI366" s="75"/>
      <c r="EJ366" s="75"/>
      <c r="EK366" s="75"/>
      <c r="EL366" s="75"/>
      <c r="EM366" s="75"/>
      <c r="EN366" s="75"/>
      <c r="EO366" s="75"/>
      <c r="EP366" s="75"/>
      <c r="EQ366" s="75"/>
      <c r="ER366" s="75"/>
      <c r="ES366" s="75"/>
      <c r="ET366" s="75"/>
      <c r="EU366" s="75"/>
      <c r="EV366" s="75"/>
      <c r="EW366" s="75"/>
      <c r="EX366" s="75"/>
      <c r="EY366" s="75"/>
      <c r="EZ366" s="75"/>
    </row>
    <row r="367" ht="12.75" spans="1:156">
      <c r="A367" s="6"/>
      <c r="B367" s="42"/>
      <c r="M367" s="20"/>
      <c r="O367" s="62"/>
      <c r="P367" s="62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5"/>
      <c r="CK367" s="75"/>
      <c r="CL367" s="75"/>
      <c r="CM367" s="75"/>
      <c r="CN367" s="75"/>
      <c r="CO367" s="75"/>
      <c r="CP367" s="75"/>
      <c r="CQ367" s="75"/>
      <c r="CR367" s="75"/>
      <c r="CS367" s="75"/>
      <c r="CT367" s="75"/>
      <c r="CU367" s="75"/>
      <c r="CV367" s="75"/>
      <c r="CW367" s="75"/>
      <c r="CX367" s="75"/>
      <c r="CY367" s="75"/>
      <c r="CZ367" s="75"/>
      <c r="DA367" s="75"/>
      <c r="DB367" s="75"/>
      <c r="DC367" s="75"/>
      <c r="DD367" s="75"/>
      <c r="DE367" s="75"/>
      <c r="DF367" s="75"/>
      <c r="DG367" s="75"/>
      <c r="DH367" s="75"/>
      <c r="DI367" s="75"/>
      <c r="DJ367" s="75"/>
      <c r="DK367" s="75"/>
      <c r="DL367" s="75"/>
      <c r="DM367" s="75"/>
      <c r="DN367" s="75"/>
      <c r="DO367" s="75"/>
      <c r="DP367" s="75"/>
      <c r="DQ367" s="75"/>
      <c r="DR367" s="75"/>
      <c r="DS367" s="75"/>
      <c r="DT367" s="75"/>
      <c r="DU367" s="75"/>
      <c r="DZ367" s="75"/>
      <c r="EA367" s="75"/>
      <c r="EB367" s="75"/>
      <c r="EC367" s="75"/>
      <c r="ED367" s="75"/>
      <c r="EE367" s="75"/>
      <c r="EF367" s="75"/>
      <c r="EG367" s="75"/>
      <c r="EH367" s="75"/>
      <c r="EI367" s="75"/>
      <c r="EJ367" s="75"/>
      <c r="EK367" s="75"/>
      <c r="EL367" s="75"/>
      <c r="EM367" s="75"/>
      <c r="EN367" s="75"/>
      <c r="EO367" s="75"/>
      <c r="EP367" s="75"/>
      <c r="EQ367" s="75"/>
      <c r="ER367" s="75"/>
      <c r="ES367" s="75"/>
      <c r="ET367" s="75"/>
      <c r="EU367" s="75"/>
      <c r="EV367" s="75"/>
      <c r="EW367" s="75"/>
      <c r="EX367" s="75"/>
      <c r="EY367" s="75"/>
      <c r="EZ367" s="75"/>
    </row>
    <row r="368" ht="12.75" spans="1:156">
      <c r="A368" s="6"/>
      <c r="B368" s="42"/>
      <c r="M368" s="20"/>
      <c r="O368" s="62"/>
      <c r="P368" s="62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5"/>
      <c r="CK368" s="75"/>
      <c r="CL368" s="75"/>
      <c r="CM368" s="75"/>
      <c r="CN368" s="75"/>
      <c r="CO368" s="75"/>
      <c r="CP368" s="75"/>
      <c r="CQ368" s="75"/>
      <c r="CR368" s="75"/>
      <c r="CS368" s="75"/>
      <c r="CT368" s="75"/>
      <c r="CU368" s="75"/>
      <c r="CV368" s="75"/>
      <c r="CW368" s="75"/>
      <c r="CX368" s="75"/>
      <c r="CY368" s="75"/>
      <c r="CZ368" s="75"/>
      <c r="DA368" s="75"/>
      <c r="DB368" s="75"/>
      <c r="DC368" s="75"/>
      <c r="DD368" s="75"/>
      <c r="DE368" s="75"/>
      <c r="DF368" s="75"/>
      <c r="DG368" s="75"/>
      <c r="DH368" s="75"/>
      <c r="DI368" s="75"/>
      <c r="DJ368" s="75"/>
      <c r="DK368" s="75"/>
      <c r="DL368" s="75"/>
      <c r="DM368" s="75"/>
      <c r="DN368" s="75"/>
      <c r="DO368" s="75"/>
      <c r="DP368" s="75"/>
      <c r="DQ368" s="75"/>
      <c r="DR368" s="75"/>
      <c r="DS368" s="75"/>
      <c r="DT368" s="75"/>
      <c r="DU368" s="75"/>
      <c r="DZ368" s="75"/>
      <c r="EA368" s="75"/>
      <c r="EB368" s="75"/>
      <c r="EC368" s="75"/>
      <c r="ED368" s="75"/>
      <c r="EE368" s="75"/>
      <c r="EF368" s="75"/>
      <c r="EG368" s="75"/>
      <c r="EH368" s="75"/>
      <c r="EI368" s="75"/>
      <c r="EJ368" s="75"/>
      <c r="EK368" s="75"/>
      <c r="EL368" s="75"/>
      <c r="EM368" s="75"/>
      <c r="EN368" s="75"/>
      <c r="EO368" s="75"/>
      <c r="EP368" s="75"/>
      <c r="EQ368" s="75"/>
      <c r="ER368" s="75"/>
      <c r="ES368" s="75"/>
      <c r="ET368" s="75"/>
      <c r="EU368" s="75"/>
      <c r="EV368" s="75"/>
      <c r="EW368" s="75"/>
      <c r="EX368" s="75"/>
      <c r="EY368" s="75"/>
      <c r="EZ368" s="75"/>
    </row>
    <row r="369" ht="12.75" spans="1:156">
      <c r="A369" s="6"/>
      <c r="B369" s="42"/>
      <c r="M369" s="20"/>
      <c r="O369" s="62"/>
      <c r="P369" s="62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5"/>
      <c r="CK369" s="75"/>
      <c r="CL369" s="75"/>
      <c r="CM369" s="75"/>
      <c r="CN369" s="75"/>
      <c r="CO369" s="75"/>
      <c r="CP369" s="75"/>
      <c r="CQ369" s="75"/>
      <c r="CR369" s="75"/>
      <c r="CS369" s="75"/>
      <c r="CT369" s="75"/>
      <c r="CU369" s="75"/>
      <c r="CV369" s="75"/>
      <c r="CW369" s="75"/>
      <c r="CX369" s="75"/>
      <c r="CY369" s="75"/>
      <c r="CZ369" s="75"/>
      <c r="DA369" s="75"/>
      <c r="DB369" s="75"/>
      <c r="DC369" s="75"/>
      <c r="DD369" s="75"/>
      <c r="DE369" s="75"/>
      <c r="DF369" s="75"/>
      <c r="DG369" s="75"/>
      <c r="DH369" s="75"/>
      <c r="DI369" s="75"/>
      <c r="DJ369" s="75"/>
      <c r="DK369" s="75"/>
      <c r="DL369" s="75"/>
      <c r="DM369" s="75"/>
      <c r="DN369" s="75"/>
      <c r="DO369" s="75"/>
      <c r="DP369" s="75"/>
      <c r="DQ369" s="75"/>
      <c r="DR369" s="75"/>
      <c r="DS369" s="75"/>
      <c r="DT369" s="75"/>
      <c r="DU369" s="75"/>
      <c r="DZ369" s="75"/>
      <c r="EA369" s="75"/>
      <c r="EB369" s="75"/>
      <c r="EC369" s="75"/>
      <c r="ED369" s="75"/>
      <c r="EE369" s="75"/>
      <c r="EF369" s="75"/>
      <c r="EG369" s="75"/>
      <c r="EH369" s="75"/>
      <c r="EI369" s="75"/>
      <c r="EJ369" s="75"/>
      <c r="EK369" s="75"/>
      <c r="EL369" s="75"/>
      <c r="EM369" s="75"/>
      <c r="EN369" s="75"/>
      <c r="EO369" s="75"/>
      <c r="EP369" s="75"/>
      <c r="EQ369" s="75"/>
      <c r="ER369" s="75"/>
      <c r="ES369" s="75"/>
      <c r="ET369" s="75"/>
      <c r="EU369" s="75"/>
      <c r="EV369" s="75"/>
      <c r="EW369" s="75"/>
      <c r="EX369" s="75"/>
      <c r="EY369" s="75"/>
      <c r="EZ369" s="75"/>
    </row>
    <row r="370" ht="12.75" spans="1:156">
      <c r="A370" s="6"/>
      <c r="B370" s="42"/>
      <c r="M370" s="20"/>
      <c r="O370" s="62"/>
      <c r="P370" s="62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5"/>
      <c r="CK370" s="75"/>
      <c r="CL370" s="75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/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  <c r="DH370" s="75"/>
      <c r="DI370" s="75"/>
      <c r="DJ370" s="75"/>
      <c r="DK370" s="75"/>
      <c r="DL370" s="75"/>
      <c r="DM370" s="75"/>
      <c r="DN370" s="75"/>
      <c r="DO370" s="75"/>
      <c r="DP370" s="75"/>
      <c r="DQ370" s="75"/>
      <c r="DR370" s="75"/>
      <c r="DS370" s="75"/>
      <c r="DT370" s="75"/>
      <c r="DU370" s="75"/>
      <c r="DZ370" s="75"/>
      <c r="EA370" s="75"/>
      <c r="EB370" s="75"/>
      <c r="EC370" s="75"/>
      <c r="ED370" s="75"/>
      <c r="EE370" s="75"/>
      <c r="EF370" s="75"/>
      <c r="EG370" s="75"/>
      <c r="EH370" s="75"/>
      <c r="EI370" s="75"/>
      <c r="EJ370" s="75"/>
      <c r="EK370" s="75"/>
      <c r="EL370" s="75"/>
      <c r="EM370" s="75"/>
      <c r="EN370" s="75"/>
      <c r="EO370" s="75"/>
      <c r="EP370" s="75"/>
      <c r="EQ370" s="75"/>
      <c r="ER370" s="75"/>
      <c r="ES370" s="75"/>
      <c r="ET370" s="75"/>
      <c r="EU370" s="75"/>
      <c r="EV370" s="75"/>
      <c r="EW370" s="75"/>
      <c r="EX370" s="75"/>
      <c r="EY370" s="75"/>
      <c r="EZ370" s="75"/>
    </row>
    <row r="371" ht="12.75" spans="1:156">
      <c r="A371" s="6"/>
      <c r="B371" s="42"/>
      <c r="M371" s="20"/>
      <c r="O371" s="62"/>
      <c r="P371" s="62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5"/>
      <c r="CK371" s="75"/>
      <c r="CL371" s="75"/>
      <c r="CM371" s="75"/>
      <c r="CN371" s="75"/>
      <c r="CO371" s="75"/>
      <c r="CP371" s="75"/>
      <c r="CQ371" s="75"/>
      <c r="CR371" s="75"/>
      <c r="CS371" s="75"/>
      <c r="CT371" s="75"/>
      <c r="CU371" s="75"/>
      <c r="CV371" s="75"/>
      <c r="CW371" s="75"/>
      <c r="CX371" s="75"/>
      <c r="CY371" s="75"/>
      <c r="CZ371" s="75"/>
      <c r="DA371" s="75"/>
      <c r="DB371" s="75"/>
      <c r="DC371" s="75"/>
      <c r="DD371" s="75"/>
      <c r="DE371" s="75"/>
      <c r="DF371" s="75"/>
      <c r="DG371" s="75"/>
      <c r="DH371" s="75"/>
      <c r="DI371" s="75"/>
      <c r="DJ371" s="75"/>
      <c r="DK371" s="75"/>
      <c r="DL371" s="75"/>
      <c r="DM371" s="75"/>
      <c r="DN371" s="75"/>
      <c r="DO371" s="75"/>
      <c r="DP371" s="75"/>
      <c r="DQ371" s="75"/>
      <c r="DR371" s="75"/>
      <c r="DS371" s="75"/>
      <c r="DT371" s="75"/>
      <c r="DU371" s="75"/>
      <c r="DZ371" s="75"/>
      <c r="EA371" s="75"/>
      <c r="EB371" s="75"/>
      <c r="EC371" s="75"/>
      <c r="ED371" s="75"/>
      <c r="EE371" s="75"/>
      <c r="EF371" s="75"/>
      <c r="EG371" s="75"/>
      <c r="EH371" s="75"/>
      <c r="EI371" s="75"/>
      <c r="EJ371" s="75"/>
      <c r="EK371" s="75"/>
      <c r="EL371" s="75"/>
      <c r="EM371" s="75"/>
      <c r="EN371" s="75"/>
      <c r="EO371" s="75"/>
      <c r="EP371" s="75"/>
      <c r="EQ371" s="75"/>
      <c r="ER371" s="75"/>
      <c r="ES371" s="75"/>
      <c r="ET371" s="75"/>
      <c r="EU371" s="75"/>
      <c r="EV371" s="75"/>
      <c r="EW371" s="75"/>
      <c r="EX371" s="75"/>
      <c r="EY371" s="75"/>
      <c r="EZ371" s="75"/>
    </row>
    <row r="372" ht="12.75" spans="1:156">
      <c r="A372" s="6"/>
      <c r="B372" s="42"/>
      <c r="M372" s="20"/>
      <c r="O372" s="62"/>
      <c r="P372" s="62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5"/>
      <c r="CK372" s="75"/>
      <c r="CL372" s="75"/>
      <c r="CM372" s="75"/>
      <c r="CN372" s="75"/>
      <c r="CO372" s="75"/>
      <c r="CP372" s="75"/>
      <c r="CQ372" s="75"/>
      <c r="CR372" s="75"/>
      <c r="CS372" s="75"/>
      <c r="CT372" s="75"/>
      <c r="CU372" s="75"/>
      <c r="CV372" s="75"/>
      <c r="CW372" s="75"/>
      <c r="CX372" s="75"/>
      <c r="CY372" s="75"/>
      <c r="CZ372" s="75"/>
      <c r="DA372" s="75"/>
      <c r="DB372" s="75"/>
      <c r="DC372" s="75"/>
      <c r="DD372" s="75"/>
      <c r="DE372" s="75"/>
      <c r="DF372" s="75"/>
      <c r="DG372" s="75"/>
      <c r="DH372" s="75"/>
      <c r="DI372" s="75"/>
      <c r="DJ372" s="75"/>
      <c r="DK372" s="75"/>
      <c r="DL372" s="75"/>
      <c r="DM372" s="75"/>
      <c r="DN372" s="75"/>
      <c r="DO372" s="75"/>
      <c r="DP372" s="75"/>
      <c r="DQ372" s="75"/>
      <c r="DR372" s="75"/>
      <c r="DS372" s="75"/>
      <c r="DT372" s="75"/>
      <c r="DU372" s="75"/>
      <c r="DZ372" s="75"/>
      <c r="EA372" s="75"/>
      <c r="EB372" s="75"/>
      <c r="EC372" s="75"/>
      <c r="ED372" s="75"/>
      <c r="EE372" s="75"/>
      <c r="EF372" s="75"/>
      <c r="EG372" s="75"/>
      <c r="EH372" s="75"/>
      <c r="EI372" s="75"/>
      <c r="EJ372" s="75"/>
      <c r="EK372" s="75"/>
      <c r="EL372" s="75"/>
      <c r="EM372" s="75"/>
      <c r="EN372" s="75"/>
      <c r="EO372" s="75"/>
      <c r="EP372" s="75"/>
      <c r="EQ372" s="75"/>
      <c r="ER372" s="75"/>
      <c r="ES372" s="75"/>
      <c r="ET372" s="75"/>
      <c r="EU372" s="75"/>
      <c r="EV372" s="75"/>
      <c r="EW372" s="75"/>
      <c r="EX372" s="75"/>
      <c r="EY372" s="75"/>
      <c r="EZ372" s="75"/>
    </row>
    <row r="373" ht="12.75" spans="1:156">
      <c r="A373" s="6"/>
      <c r="B373" s="42"/>
      <c r="M373" s="20"/>
      <c r="O373" s="62"/>
      <c r="P373" s="62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5"/>
      <c r="CK373" s="75"/>
      <c r="CL373" s="75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/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  <c r="DH373" s="75"/>
      <c r="DI373" s="75"/>
      <c r="DJ373" s="75"/>
      <c r="DK373" s="75"/>
      <c r="DL373" s="75"/>
      <c r="DM373" s="75"/>
      <c r="DN373" s="75"/>
      <c r="DO373" s="75"/>
      <c r="DP373" s="75"/>
      <c r="DQ373" s="75"/>
      <c r="DR373" s="75"/>
      <c r="DS373" s="75"/>
      <c r="DT373" s="75"/>
      <c r="DU373" s="75"/>
      <c r="DZ373" s="75"/>
      <c r="EA373" s="75"/>
      <c r="EB373" s="75"/>
      <c r="EC373" s="75"/>
      <c r="ED373" s="75"/>
      <c r="EE373" s="75"/>
      <c r="EF373" s="75"/>
      <c r="EG373" s="75"/>
      <c r="EH373" s="75"/>
      <c r="EI373" s="75"/>
      <c r="EJ373" s="75"/>
      <c r="EK373" s="75"/>
      <c r="EL373" s="75"/>
      <c r="EM373" s="75"/>
      <c r="EN373" s="75"/>
      <c r="EO373" s="75"/>
      <c r="EP373" s="75"/>
      <c r="EQ373" s="75"/>
      <c r="ER373" s="75"/>
      <c r="ES373" s="75"/>
      <c r="ET373" s="75"/>
      <c r="EU373" s="75"/>
      <c r="EV373" s="75"/>
      <c r="EW373" s="75"/>
      <c r="EX373" s="75"/>
      <c r="EY373" s="75"/>
      <c r="EZ373" s="75"/>
    </row>
    <row r="374" ht="12.75" spans="1:156">
      <c r="A374" s="6"/>
      <c r="B374" s="42"/>
      <c r="M374" s="20"/>
      <c r="O374" s="62"/>
      <c r="P374" s="62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5"/>
      <c r="CK374" s="75"/>
      <c r="CL374" s="75"/>
      <c r="CM374" s="75"/>
      <c r="CN374" s="75"/>
      <c r="CO374" s="75"/>
      <c r="CP374" s="75"/>
      <c r="CQ374" s="75"/>
      <c r="CR374" s="75"/>
      <c r="CS374" s="75"/>
      <c r="CT374" s="75"/>
      <c r="CU374" s="75"/>
      <c r="CV374" s="75"/>
      <c r="CW374" s="75"/>
      <c r="CX374" s="75"/>
      <c r="CY374" s="75"/>
      <c r="CZ374" s="75"/>
      <c r="DA374" s="75"/>
      <c r="DB374" s="75"/>
      <c r="DC374" s="75"/>
      <c r="DD374" s="75"/>
      <c r="DE374" s="75"/>
      <c r="DF374" s="75"/>
      <c r="DG374" s="75"/>
      <c r="DH374" s="75"/>
      <c r="DI374" s="75"/>
      <c r="DJ374" s="75"/>
      <c r="DK374" s="75"/>
      <c r="DL374" s="75"/>
      <c r="DM374" s="75"/>
      <c r="DN374" s="75"/>
      <c r="DO374" s="75"/>
      <c r="DP374" s="75"/>
      <c r="DQ374" s="75"/>
      <c r="DR374" s="75"/>
      <c r="DS374" s="75"/>
      <c r="DT374" s="75"/>
      <c r="DU374" s="75"/>
      <c r="DZ374" s="75"/>
      <c r="EA374" s="75"/>
      <c r="EB374" s="75"/>
      <c r="EC374" s="75"/>
      <c r="ED374" s="75"/>
      <c r="EE374" s="75"/>
      <c r="EF374" s="75"/>
      <c r="EG374" s="75"/>
      <c r="EH374" s="75"/>
      <c r="EI374" s="75"/>
      <c r="EJ374" s="75"/>
      <c r="EK374" s="75"/>
      <c r="EL374" s="75"/>
      <c r="EM374" s="75"/>
      <c r="EN374" s="75"/>
      <c r="EO374" s="75"/>
      <c r="EP374" s="75"/>
      <c r="EQ374" s="75"/>
      <c r="ER374" s="75"/>
      <c r="ES374" s="75"/>
      <c r="ET374" s="75"/>
      <c r="EU374" s="75"/>
      <c r="EV374" s="75"/>
      <c r="EW374" s="75"/>
      <c r="EX374" s="75"/>
      <c r="EY374" s="75"/>
      <c r="EZ374" s="75"/>
    </row>
    <row r="375" ht="12.75" spans="1:156">
      <c r="A375" s="6"/>
      <c r="B375" s="42"/>
      <c r="M375" s="20"/>
      <c r="O375" s="62"/>
      <c r="P375" s="62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5"/>
      <c r="CK375" s="75"/>
      <c r="CL375" s="75"/>
      <c r="CM375" s="75"/>
      <c r="CN375" s="75"/>
      <c r="CO375" s="75"/>
      <c r="CP375" s="75"/>
      <c r="CQ375" s="75"/>
      <c r="CR375" s="75"/>
      <c r="CS375" s="75"/>
      <c r="CT375" s="75"/>
      <c r="CU375" s="75"/>
      <c r="CV375" s="75"/>
      <c r="CW375" s="75"/>
      <c r="CX375" s="75"/>
      <c r="CY375" s="75"/>
      <c r="CZ375" s="75"/>
      <c r="DA375" s="75"/>
      <c r="DB375" s="75"/>
      <c r="DC375" s="75"/>
      <c r="DD375" s="75"/>
      <c r="DE375" s="75"/>
      <c r="DF375" s="75"/>
      <c r="DG375" s="75"/>
      <c r="DH375" s="75"/>
      <c r="DI375" s="75"/>
      <c r="DJ375" s="75"/>
      <c r="DK375" s="75"/>
      <c r="DL375" s="75"/>
      <c r="DM375" s="75"/>
      <c r="DN375" s="75"/>
      <c r="DO375" s="75"/>
      <c r="DP375" s="75"/>
      <c r="DQ375" s="75"/>
      <c r="DR375" s="75"/>
      <c r="DS375" s="75"/>
      <c r="DT375" s="75"/>
      <c r="DU375" s="75"/>
      <c r="DZ375" s="75"/>
      <c r="EA375" s="75"/>
      <c r="EB375" s="75"/>
      <c r="EC375" s="75"/>
      <c r="ED375" s="75"/>
      <c r="EE375" s="75"/>
      <c r="EF375" s="75"/>
      <c r="EG375" s="75"/>
      <c r="EH375" s="75"/>
      <c r="EI375" s="75"/>
      <c r="EJ375" s="75"/>
      <c r="EK375" s="75"/>
      <c r="EL375" s="75"/>
      <c r="EM375" s="75"/>
      <c r="EN375" s="75"/>
      <c r="EO375" s="75"/>
      <c r="EP375" s="75"/>
      <c r="EQ375" s="75"/>
      <c r="ER375" s="75"/>
      <c r="ES375" s="75"/>
      <c r="ET375" s="75"/>
      <c r="EU375" s="75"/>
      <c r="EV375" s="75"/>
      <c r="EW375" s="75"/>
      <c r="EX375" s="75"/>
      <c r="EY375" s="75"/>
      <c r="EZ375" s="75"/>
    </row>
    <row r="376" ht="12.75" spans="1:156">
      <c r="A376" s="6"/>
      <c r="B376" s="42"/>
      <c r="M376" s="20"/>
      <c r="O376" s="62"/>
      <c r="P376" s="62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5"/>
      <c r="CK376" s="75"/>
      <c r="CL376" s="75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  <c r="DH376" s="75"/>
      <c r="DI376" s="75"/>
      <c r="DJ376" s="75"/>
      <c r="DK376" s="75"/>
      <c r="DL376" s="75"/>
      <c r="DM376" s="75"/>
      <c r="DN376" s="75"/>
      <c r="DO376" s="75"/>
      <c r="DP376" s="75"/>
      <c r="DQ376" s="75"/>
      <c r="DR376" s="75"/>
      <c r="DS376" s="75"/>
      <c r="DT376" s="75"/>
      <c r="DU376" s="75"/>
      <c r="DZ376" s="75"/>
      <c r="EA376" s="75"/>
      <c r="EB376" s="75"/>
      <c r="EC376" s="75"/>
      <c r="ED376" s="75"/>
      <c r="EE376" s="75"/>
      <c r="EF376" s="75"/>
      <c r="EG376" s="75"/>
      <c r="EH376" s="75"/>
      <c r="EI376" s="75"/>
      <c r="EJ376" s="75"/>
      <c r="EK376" s="75"/>
      <c r="EL376" s="75"/>
      <c r="EM376" s="75"/>
      <c r="EN376" s="75"/>
      <c r="EO376" s="75"/>
      <c r="EP376" s="75"/>
      <c r="EQ376" s="75"/>
      <c r="ER376" s="75"/>
      <c r="ES376" s="75"/>
      <c r="ET376" s="75"/>
      <c r="EU376" s="75"/>
      <c r="EV376" s="75"/>
      <c r="EW376" s="75"/>
      <c r="EX376" s="75"/>
      <c r="EY376" s="75"/>
      <c r="EZ376" s="75"/>
    </row>
    <row r="377" ht="12.75" spans="1:156">
      <c r="A377" s="6"/>
      <c r="B377" s="42"/>
      <c r="M377" s="20"/>
      <c r="O377" s="62"/>
      <c r="P377" s="62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5"/>
      <c r="CI377" s="75"/>
      <c r="CJ377" s="75"/>
      <c r="CK377" s="75"/>
      <c r="CL377" s="75"/>
      <c r="CM377" s="75"/>
      <c r="CN377" s="75"/>
      <c r="CO377" s="75"/>
      <c r="CP377" s="75"/>
      <c r="CQ377" s="75"/>
      <c r="CR377" s="75"/>
      <c r="CS377" s="75"/>
      <c r="CT377" s="75"/>
      <c r="CU377" s="75"/>
      <c r="CV377" s="75"/>
      <c r="CW377" s="75"/>
      <c r="CX377" s="75"/>
      <c r="CY377" s="75"/>
      <c r="CZ377" s="75"/>
      <c r="DA377" s="75"/>
      <c r="DB377" s="75"/>
      <c r="DC377" s="75"/>
      <c r="DD377" s="75"/>
      <c r="DE377" s="75"/>
      <c r="DF377" s="75"/>
      <c r="DG377" s="75"/>
      <c r="DH377" s="75"/>
      <c r="DI377" s="75"/>
      <c r="DJ377" s="75"/>
      <c r="DK377" s="75"/>
      <c r="DL377" s="75"/>
      <c r="DM377" s="75"/>
      <c r="DN377" s="75"/>
      <c r="DO377" s="75"/>
      <c r="DP377" s="75"/>
      <c r="DQ377" s="75"/>
      <c r="DR377" s="75"/>
      <c r="DS377" s="75"/>
      <c r="DT377" s="75"/>
      <c r="DU377" s="75"/>
      <c r="DZ377" s="75"/>
      <c r="EA377" s="75"/>
      <c r="EB377" s="75"/>
      <c r="EC377" s="75"/>
      <c r="ED377" s="75"/>
      <c r="EE377" s="75"/>
      <c r="EF377" s="75"/>
      <c r="EG377" s="75"/>
      <c r="EH377" s="75"/>
      <c r="EI377" s="75"/>
      <c r="EJ377" s="75"/>
      <c r="EK377" s="75"/>
      <c r="EL377" s="75"/>
      <c r="EM377" s="75"/>
      <c r="EN377" s="75"/>
      <c r="EO377" s="75"/>
      <c r="EP377" s="75"/>
      <c r="EQ377" s="75"/>
      <c r="ER377" s="75"/>
      <c r="ES377" s="75"/>
      <c r="ET377" s="75"/>
      <c r="EU377" s="75"/>
      <c r="EV377" s="75"/>
      <c r="EW377" s="75"/>
      <c r="EX377" s="75"/>
      <c r="EY377" s="75"/>
      <c r="EZ377" s="75"/>
    </row>
    <row r="378" ht="12.75" spans="1:156">
      <c r="A378" s="6"/>
      <c r="B378" s="42"/>
      <c r="M378" s="20"/>
      <c r="O378" s="62"/>
      <c r="P378" s="62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  <c r="CC378" s="75"/>
      <c r="CD378" s="75"/>
      <c r="CE378" s="75"/>
      <c r="CF378" s="75"/>
      <c r="CG378" s="75"/>
      <c r="CH378" s="75"/>
      <c r="CI378" s="75"/>
      <c r="CJ378" s="75"/>
      <c r="CK378" s="75"/>
      <c r="CL378" s="75"/>
      <c r="CM378" s="75"/>
      <c r="CN378" s="75"/>
      <c r="CO378" s="75"/>
      <c r="CP378" s="75"/>
      <c r="CQ378" s="75"/>
      <c r="CR378" s="75"/>
      <c r="CS378" s="75"/>
      <c r="CT378" s="75"/>
      <c r="CU378" s="75"/>
      <c r="CV378" s="75"/>
      <c r="CW378" s="75"/>
      <c r="CX378" s="75"/>
      <c r="CY378" s="75"/>
      <c r="CZ378" s="75"/>
      <c r="DA378" s="75"/>
      <c r="DB378" s="75"/>
      <c r="DC378" s="75"/>
      <c r="DD378" s="75"/>
      <c r="DE378" s="75"/>
      <c r="DF378" s="75"/>
      <c r="DG378" s="75"/>
      <c r="DH378" s="75"/>
      <c r="DI378" s="75"/>
      <c r="DJ378" s="75"/>
      <c r="DK378" s="75"/>
      <c r="DL378" s="75"/>
      <c r="DM378" s="75"/>
      <c r="DN378" s="75"/>
      <c r="DO378" s="75"/>
      <c r="DP378" s="75"/>
      <c r="DQ378" s="75"/>
      <c r="DR378" s="75"/>
      <c r="DS378" s="75"/>
      <c r="DT378" s="75"/>
      <c r="DU378" s="75"/>
      <c r="DZ378" s="75"/>
      <c r="EA378" s="75"/>
      <c r="EB378" s="75"/>
      <c r="EC378" s="75"/>
      <c r="ED378" s="75"/>
      <c r="EE378" s="75"/>
      <c r="EF378" s="75"/>
      <c r="EG378" s="75"/>
      <c r="EH378" s="75"/>
      <c r="EI378" s="75"/>
      <c r="EJ378" s="75"/>
      <c r="EK378" s="75"/>
      <c r="EL378" s="75"/>
      <c r="EM378" s="75"/>
      <c r="EN378" s="75"/>
      <c r="EO378" s="75"/>
      <c r="EP378" s="75"/>
      <c r="EQ378" s="75"/>
      <c r="ER378" s="75"/>
      <c r="ES378" s="75"/>
      <c r="ET378" s="75"/>
      <c r="EU378" s="75"/>
      <c r="EV378" s="75"/>
      <c r="EW378" s="75"/>
      <c r="EX378" s="75"/>
      <c r="EY378" s="75"/>
      <c r="EZ378" s="75"/>
    </row>
    <row r="379" ht="12.75" spans="1:156">
      <c r="A379" s="6"/>
      <c r="B379" s="42"/>
      <c r="M379" s="20"/>
      <c r="O379" s="62"/>
      <c r="P379" s="62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  <c r="CC379" s="75"/>
      <c r="CD379" s="75"/>
      <c r="CE379" s="75"/>
      <c r="CF379" s="75"/>
      <c r="CG379" s="75"/>
      <c r="CH379" s="75"/>
      <c r="CI379" s="75"/>
      <c r="CJ379" s="75"/>
      <c r="CK379" s="75"/>
      <c r="CL379" s="75"/>
      <c r="CM379" s="75"/>
      <c r="CN379" s="75"/>
      <c r="CO379" s="75"/>
      <c r="CP379" s="75"/>
      <c r="CQ379" s="75"/>
      <c r="CR379" s="75"/>
      <c r="CS379" s="75"/>
      <c r="CT379" s="75"/>
      <c r="CU379" s="75"/>
      <c r="CV379" s="75"/>
      <c r="CW379" s="75"/>
      <c r="CX379" s="75"/>
      <c r="CY379" s="75"/>
      <c r="CZ379" s="75"/>
      <c r="DA379" s="75"/>
      <c r="DB379" s="75"/>
      <c r="DC379" s="75"/>
      <c r="DD379" s="75"/>
      <c r="DE379" s="75"/>
      <c r="DF379" s="75"/>
      <c r="DG379" s="75"/>
      <c r="DH379" s="75"/>
      <c r="DI379" s="75"/>
      <c r="DJ379" s="75"/>
      <c r="DK379" s="75"/>
      <c r="DL379" s="75"/>
      <c r="DM379" s="75"/>
      <c r="DN379" s="75"/>
      <c r="DO379" s="75"/>
      <c r="DP379" s="75"/>
      <c r="DQ379" s="75"/>
      <c r="DR379" s="75"/>
      <c r="DS379" s="75"/>
      <c r="DT379" s="75"/>
      <c r="DU379" s="75"/>
      <c r="DZ379" s="75"/>
      <c r="EA379" s="75"/>
      <c r="EB379" s="75"/>
      <c r="EC379" s="75"/>
      <c r="ED379" s="75"/>
      <c r="EE379" s="75"/>
      <c r="EF379" s="75"/>
      <c r="EG379" s="75"/>
      <c r="EH379" s="75"/>
      <c r="EI379" s="75"/>
      <c r="EJ379" s="75"/>
      <c r="EK379" s="75"/>
      <c r="EL379" s="75"/>
      <c r="EM379" s="75"/>
      <c r="EN379" s="75"/>
      <c r="EO379" s="75"/>
      <c r="EP379" s="75"/>
      <c r="EQ379" s="75"/>
      <c r="ER379" s="75"/>
      <c r="ES379" s="75"/>
      <c r="ET379" s="75"/>
      <c r="EU379" s="75"/>
      <c r="EV379" s="75"/>
      <c r="EW379" s="75"/>
      <c r="EX379" s="75"/>
      <c r="EY379" s="75"/>
      <c r="EZ379" s="75"/>
    </row>
    <row r="380" ht="12.75" spans="1:156">
      <c r="A380" s="6"/>
      <c r="B380" s="42"/>
      <c r="M380" s="20"/>
      <c r="O380" s="62"/>
      <c r="P380" s="62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  <c r="DH380" s="75"/>
      <c r="DI380" s="75"/>
      <c r="DJ380" s="75"/>
      <c r="DK380" s="75"/>
      <c r="DL380" s="75"/>
      <c r="DM380" s="75"/>
      <c r="DN380" s="75"/>
      <c r="DO380" s="75"/>
      <c r="DP380" s="75"/>
      <c r="DQ380" s="75"/>
      <c r="DR380" s="75"/>
      <c r="DS380" s="75"/>
      <c r="DT380" s="75"/>
      <c r="DU380" s="75"/>
      <c r="DZ380" s="75"/>
      <c r="EA380" s="75"/>
      <c r="EB380" s="75"/>
      <c r="EC380" s="75"/>
      <c r="ED380" s="75"/>
      <c r="EE380" s="75"/>
      <c r="EF380" s="75"/>
      <c r="EG380" s="75"/>
      <c r="EH380" s="75"/>
      <c r="EI380" s="75"/>
      <c r="EJ380" s="75"/>
      <c r="EK380" s="75"/>
      <c r="EL380" s="75"/>
      <c r="EM380" s="75"/>
      <c r="EN380" s="75"/>
      <c r="EO380" s="75"/>
      <c r="EP380" s="75"/>
      <c r="EQ380" s="75"/>
      <c r="ER380" s="75"/>
      <c r="ES380" s="75"/>
      <c r="ET380" s="75"/>
      <c r="EU380" s="75"/>
      <c r="EV380" s="75"/>
      <c r="EW380" s="75"/>
      <c r="EX380" s="75"/>
      <c r="EY380" s="75"/>
      <c r="EZ380" s="75"/>
    </row>
    <row r="381" ht="12.75" spans="1:156">
      <c r="A381" s="6"/>
      <c r="B381" s="42"/>
      <c r="M381" s="20"/>
      <c r="O381" s="62"/>
      <c r="P381" s="62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  <c r="CC381" s="75"/>
      <c r="CD381" s="75"/>
      <c r="CE381" s="75"/>
      <c r="CF381" s="75"/>
      <c r="CG381" s="75"/>
      <c r="CH381" s="75"/>
      <c r="CI381" s="75"/>
      <c r="CJ381" s="75"/>
      <c r="CK381" s="75"/>
      <c r="CL381" s="75"/>
      <c r="CM381" s="75"/>
      <c r="CN381" s="75"/>
      <c r="CO381" s="75"/>
      <c r="CP381" s="75"/>
      <c r="CQ381" s="75"/>
      <c r="CR381" s="75"/>
      <c r="CS381" s="75"/>
      <c r="CT381" s="75"/>
      <c r="CU381" s="75"/>
      <c r="CV381" s="75"/>
      <c r="CW381" s="75"/>
      <c r="CX381" s="75"/>
      <c r="CY381" s="75"/>
      <c r="CZ381" s="75"/>
      <c r="DA381" s="75"/>
      <c r="DB381" s="75"/>
      <c r="DC381" s="75"/>
      <c r="DD381" s="75"/>
      <c r="DE381" s="75"/>
      <c r="DF381" s="75"/>
      <c r="DG381" s="75"/>
      <c r="DH381" s="75"/>
      <c r="DI381" s="75"/>
      <c r="DJ381" s="75"/>
      <c r="DK381" s="75"/>
      <c r="DL381" s="75"/>
      <c r="DM381" s="75"/>
      <c r="DN381" s="75"/>
      <c r="DO381" s="75"/>
      <c r="DP381" s="75"/>
      <c r="DQ381" s="75"/>
      <c r="DR381" s="75"/>
      <c r="DS381" s="75"/>
      <c r="DT381" s="75"/>
      <c r="DU381" s="75"/>
      <c r="DZ381" s="75"/>
      <c r="EA381" s="75"/>
      <c r="EB381" s="75"/>
      <c r="EC381" s="75"/>
      <c r="ED381" s="75"/>
      <c r="EE381" s="75"/>
      <c r="EF381" s="75"/>
      <c r="EG381" s="75"/>
      <c r="EH381" s="75"/>
      <c r="EI381" s="75"/>
      <c r="EJ381" s="75"/>
      <c r="EK381" s="75"/>
      <c r="EL381" s="75"/>
      <c r="EM381" s="75"/>
      <c r="EN381" s="75"/>
      <c r="EO381" s="75"/>
      <c r="EP381" s="75"/>
      <c r="EQ381" s="75"/>
      <c r="ER381" s="75"/>
      <c r="ES381" s="75"/>
      <c r="ET381" s="75"/>
      <c r="EU381" s="75"/>
      <c r="EV381" s="75"/>
      <c r="EW381" s="75"/>
      <c r="EX381" s="75"/>
      <c r="EY381" s="75"/>
      <c r="EZ381" s="75"/>
    </row>
    <row r="382" ht="12.75" spans="1:156">
      <c r="A382" s="6"/>
      <c r="B382" s="42"/>
      <c r="M382" s="20"/>
      <c r="O382" s="62"/>
      <c r="P382" s="62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  <c r="CC382" s="75"/>
      <c r="CD382" s="75"/>
      <c r="CE382" s="75"/>
      <c r="CF382" s="75"/>
      <c r="CG382" s="75"/>
      <c r="CH382" s="75"/>
      <c r="CI382" s="75"/>
      <c r="CJ382" s="75"/>
      <c r="CK382" s="75"/>
      <c r="CL382" s="75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/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  <c r="DH382" s="75"/>
      <c r="DI382" s="75"/>
      <c r="DJ382" s="75"/>
      <c r="DK382" s="75"/>
      <c r="DL382" s="75"/>
      <c r="DM382" s="75"/>
      <c r="DN382" s="75"/>
      <c r="DO382" s="75"/>
      <c r="DP382" s="75"/>
      <c r="DQ382" s="75"/>
      <c r="DR382" s="75"/>
      <c r="DS382" s="75"/>
      <c r="DT382" s="75"/>
      <c r="DU382" s="75"/>
      <c r="DZ382" s="75"/>
      <c r="EA382" s="75"/>
      <c r="EB382" s="75"/>
      <c r="EC382" s="75"/>
      <c r="ED382" s="75"/>
      <c r="EE382" s="75"/>
      <c r="EF382" s="75"/>
      <c r="EG382" s="75"/>
      <c r="EH382" s="75"/>
      <c r="EI382" s="75"/>
      <c r="EJ382" s="75"/>
      <c r="EK382" s="75"/>
      <c r="EL382" s="75"/>
      <c r="EM382" s="75"/>
      <c r="EN382" s="75"/>
      <c r="EO382" s="75"/>
      <c r="EP382" s="75"/>
      <c r="EQ382" s="75"/>
      <c r="ER382" s="75"/>
      <c r="ES382" s="75"/>
      <c r="ET382" s="75"/>
      <c r="EU382" s="75"/>
      <c r="EV382" s="75"/>
      <c r="EW382" s="75"/>
      <c r="EX382" s="75"/>
      <c r="EY382" s="75"/>
      <c r="EZ382" s="75"/>
    </row>
    <row r="383" ht="12.75" spans="1:156">
      <c r="A383" s="6"/>
      <c r="B383" s="42"/>
      <c r="M383" s="20"/>
      <c r="O383" s="62"/>
      <c r="P383" s="62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  <c r="CC383" s="75"/>
      <c r="CD383" s="75"/>
      <c r="CE383" s="75"/>
      <c r="CF383" s="75"/>
      <c r="CG383" s="75"/>
      <c r="CH383" s="75"/>
      <c r="CI383" s="75"/>
      <c r="CJ383" s="75"/>
      <c r="CK383" s="75"/>
      <c r="CL383" s="75"/>
      <c r="CM383" s="75"/>
      <c r="CN383" s="75"/>
      <c r="CO383" s="75"/>
      <c r="CP383" s="75"/>
      <c r="CQ383" s="75"/>
      <c r="CR383" s="75"/>
      <c r="CS383" s="75"/>
      <c r="CT383" s="75"/>
      <c r="CU383" s="75"/>
      <c r="CV383" s="75"/>
      <c r="CW383" s="75"/>
      <c r="CX383" s="75"/>
      <c r="CY383" s="75"/>
      <c r="CZ383" s="75"/>
      <c r="DA383" s="75"/>
      <c r="DB383" s="75"/>
      <c r="DC383" s="75"/>
      <c r="DD383" s="75"/>
      <c r="DE383" s="75"/>
      <c r="DF383" s="75"/>
      <c r="DG383" s="75"/>
      <c r="DH383" s="75"/>
      <c r="DI383" s="75"/>
      <c r="DJ383" s="75"/>
      <c r="DK383" s="75"/>
      <c r="DL383" s="75"/>
      <c r="DM383" s="75"/>
      <c r="DN383" s="75"/>
      <c r="DO383" s="75"/>
      <c r="DP383" s="75"/>
      <c r="DQ383" s="75"/>
      <c r="DR383" s="75"/>
      <c r="DS383" s="75"/>
      <c r="DT383" s="75"/>
      <c r="DU383" s="75"/>
      <c r="DZ383" s="75"/>
      <c r="EA383" s="75"/>
      <c r="EB383" s="75"/>
      <c r="EC383" s="75"/>
      <c r="ED383" s="75"/>
      <c r="EE383" s="75"/>
      <c r="EF383" s="75"/>
      <c r="EG383" s="75"/>
      <c r="EH383" s="75"/>
      <c r="EI383" s="75"/>
      <c r="EJ383" s="75"/>
      <c r="EK383" s="75"/>
      <c r="EL383" s="75"/>
      <c r="EM383" s="75"/>
      <c r="EN383" s="75"/>
      <c r="EO383" s="75"/>
      <c r="EP383" s="75"/>
      <c r="EQ383" s="75"/>
      <c r="ER383" s="75"/>
      <c r="ES383" s="75"/>
      <c r="ET383" s="75"/>
      <c r="EU383" s="75"/>
      <c r="EV383" s="75"/>
      <c r="EW383" s="75"/>
      <c r="EX383" s="75"/>
      <c r="EY383" s="75"/>
      <c r="EZ383" s="75"/>
    </row>
    <row r="384" ht="12.75" spans="1:156">
      <c r="A384" s="6"/>
      <c r="B384" s="42"/>
      <c r="M384" s="20"/>
      <c r="O384" s="62"/>
      <c r="P384" s="62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  <c r="CC384" s="75"/>
      <c r="CD384" s="75"/>
      <c r="CE384" s="75"/>
      <c r="CF384" s="75"/>
      <c r="CG384" s="75"/>
      <c r="CH384" s="75"/>
      <c r="CI384" s="75"/>
      <c r="CJ384" s="75"/>
      <c r="CK384" s="75"/>
      <c r="CL384" s="75"/>
      <c r="CM384" s="75"/>
      <c r="CN384" s="75"/>
      <c r="CO384" s="75"/>
      <c r="CP384" s="75"/>
      <c r="CQ384" s="75"/>
      <c r="CR384" s="75"/>
      <c r="CS384" s="75"/>
      <c r="CT384" s="75"/>
      <c r="CU384" s="75"/>
      <c r="CV384" s="75"/>
      <c r="CW384" s="75"/>
      <c r="CX384" s="75"/>
      <c r="CY384" s="75"/>
      <c r="CZ384" s="75"/>
      <c r="DA384" s="75"/>
      <c r="DB384" s="75"/>
      <c r="DC384" s="75"/>
      <c r="DD384" s="75"/>
      <c r="DE384" s="75"/>
      <c r="DF384" s="75"/>
      <c r="DG384" s="75"/>
      <c r="DH384" s="75"/>
      <c r="DI384" s="75"/>
      <c r="DJ384" s="75"/>
      <c r="DK384" s="75"/>
      <c r="DL384" s="75"/>
      <c r="DM384" s="75"/>
      <c r="DN384" s="75"/>
      <c r="DO384" s="75"/>
      <c r="DP384" s="75"/>
      <c r="DQ384" s="75"/>
      <c r="DR384" s="75"/>
      <c r="DS384" s="75"/>
      <c r="DT384" s="75"/>
      <c r="DU384" s="75"/>
      <c r="DZ384" s="75"/>
      <c r="EA384" s="75"/>
      <c r="EB384" s="75"/>
      <c r="EC384" s="75"/>
      <c r="ED384" s="75"/>
      <c r="EE384" s="75"/>
      <c r="EF384" s="75"/>
      <c r="EG384" s="75"/>
      <c r="EH384" s="75"/>
      <c r="EI384" s="75"/>
      <c r="EJ384" s="75"/>
      <c r="EK384" s="75"/>
      <c r="EL384" s="75"/>
      <c r="EM384" s="75"/>
      <c r="EN384" s="75"/>
      <c r="EO384" s="75"/>
      <c r="EP384" s="75"/>
      <c r="EQ384" s="75"/>
      <c r="ER384" s="75"/>
      <c r="ES384" s="75"/>
      <c r="ET384" s="75"/>
      <c r="EU384" s="75"/>
      <c r="EV384" s="75"/>
      <c r="EW384" s="75"/>
      <c r="EX384" s="75"/>
      <c r="EY384" s="75"/>
      <c r="EZ384" s="75"/>
    </row>
    <row r="385" ht="12.75" spans="1:156">
      <c r="A385" s="6"/>
      <c r="B385" s="42"/>
      <c r="M385" s="20"/>
      <c r="O385" s="62"/>
      <c r="P385" s="62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  <c r="CC385" s="75"/>
      <c r="CD385" s="75"/>
      <c r="CE385" s="75"/>
      <c r="CF385" s="75"/>
      <c r="CG385" s="75"/>
      <c r="CH385" s="75"/>
      <c r="CI385" s="75"/>
      <c r="CJ385" s="75"/>
      <c r="CK385" s="75"/>
      <c r="CL385" s="75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/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  <c r="DH385" s="75"/>
      <c r="DI385" s="75"/>
      <c r="DJ385" s="75"/>
      <c r="DK385" s="75"/>
      <c r="DL385" s="75"/>
      <c r="DM385" s="75"/>
      <c r="DN385" s="75"/>
      <c r="DO385" s="75"/>
      <c r="DP385" s="75"/>
      <c r="DQ385" s="75"/>
      <c r="DR385" s="75"/>
      <c r="DS385" s="75"/>
      <c r="DT385" s="75"/>
      <c r="DU385" s="75"/>
      <c r="DZ385" s="75"/>
      <c r="EA385" s="75"/>
      <c r="EB385" s="75"/>
      <c r="EC385" s="75"/>
      <c r="ED385" s="75"/>
      <c r="EE385" s="75"/>
      <c r="EF385" s="75"/>
      <c r="EG385" s="75"/>
      <c r="EH385" s="75"/>
      <c r="EI385" s="75"/>
      <c r="EJ385" s="75"/>
      <c r="EK385" s="75"/>
      <c r="EL385" s="75"/>
      <c r="EM385" s="75"/>
      <c r="EN385" s="75"/>
      <c r="EO385" s="75"/>
      <c r="EP385" s="75"/>
      <c r="EQ385" s="75"/>
      <c r="ER385" s="75"/>
      <c r="ES385" s="75"/>
      <c r="ET385" s="75"/>
      <c r="EU385" s="75"/>
      <c r="EV385" s="75"/>
      <c r="EW385" s="75"/>
      <c r="EX385" s="75"/>
      <c r="EY385" s="75"/>
      <c r="EZ385" s="75"/>
    </row>
    <row r="386" ht="12.75" spans="1:156">
      <c r="A386" s="6"/>
      <c r="B386" s="42"/>
      <c r="M386" s="20"/>
      <c r="O386" s="62"/>
      <c r="P386" s="62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  <c r="CC386" s="75"/>
      <c r="CD386" s="75"/>
      <c r="CE386" s="75"/>
      <c r="CF386" s="75"/>
      <c r="CG386" s="75"/>
      <c r="CH386" s="75"/>
      <c r="CI386" s="75"/>
      <c r="CJ386" s="75"/>
      <c r="CK386" s="75"/>
      <c r="CL386" s="75"/>
      <c r="CM386" s="75"/>
      <c r="CN386" s="75"/>
      <c r="CO386" s="75"/>
      <c r="CP386" s="75"/>
      <c r="CQ386" s="75"/>
      <c r="CR386" s="75"/>
      <c r="CS386" s="75"/>
      <c r="CT386" s="75"/>
      <c r="CU386" s="75"/>
      <c r="CV386" s="75"/>
      <c r="CW386" s="75"/>
      <c r="CX386" s="75"/>
      <c r="CY386" s="75"/>
      <c r="CZ386" s="75"/>
      <c r="DA386" s="75"/>
      <c r="DB386" s="75"/>
      <c r="DC386" s="75"/>
      <c r="DD386" s="75"/>
      <c r="DE386" s="75"/>
      <c r="DF386" s="75"/>
      <c r="DG386" s="75"/>
      <c r="DH386" s="75"/>
      <c r="DI386" s="75"/>
      <c r="DJ386" s="75"/>
      <c r="DK386" s="75"/>
      <c r="DL386" s="75"/>
      <c r="DM386" s="75"/>
      <c r="DN386" s="75"/>
      <c r="DO386" s="75"/>
      <c r="DP386" s="75"/>
      <c r="DQ386" s="75"/>
      <c r="DR386" s="75"/>
      <c r="DS386" s="75"/>
      <c r="DT386" s="75"/>
      <c r="DU386" s="75"/>
      <c r="DZ386" s="75"/>
      <c r="EA386" s="75"/>
      <c r="EB386" s="75"/>
      <c r="EC386" s="75"/>
      <c r="ED386" s="75"/>
      <c r="EE386" s="75"/>
      <c r="EF386" s="75"/>
      <c r="EG386" s="75"/>
      <c r="EH386" s="75"/>
      <c r="EI386" s="75"/>
      <c r="EJ386" s="75"/>
      <c r="EK386" s="75"/>
      <c r="EL386" s="75"/>
      <c r="EM386" s="75"/>
      <c r="EN386" s="75"/>
      <c r="EO386" s="75"/>
      <c r="EP386" s="75"/>
      <c r="EQ386" s="75"/>
      <c r="ER386" s="75"/>
      <c r="ES386" s="75"/>
      <c r="ET386" s="75"/>
      <c r="EU386" s="75"/>
      <c r="EV386" s="75"/>
      <c r="EW386" s="75"/>
      <c r="EX386" s="75"/>
      <c r="EY386" s="75"/>
      <c r="EZ386" s="75"/>
    </row>
    <row r="387" ht="12.75" spans="1:156">
      <c r="A387" s="6"/>
      <c r="B387" s="42"/>
      <c r="M387" s="20"/>
      <c r="O387" s="62"/>
      <c r="P387" s="62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  <c r="CC387" s="75"/>
      <c r="CD387" s="75"/>
      <c r="CE387" s="75"/>
      <c r="CF387" s="75"/>
      <c r="CG387" s="75"/>
      <c r="CH387" s="75"/>
      <c r="CI387" s="75"/>
      <c r="CJ387" s="75"/>
      <c r="CK387" s="75"/>
      <c r="CL387" s="75"/>
      <c r="CM387" s="75"/>
      <c r="CN387" s="75"/>
      <c r="CO387" s="75"/>
      <c r="CP387" s="75"/>
      <c r="CQ387" s="75"/>
      <c r="CR387" s="75"/>
      <c r="CS387" s="75"/>
      <c r="CT387" s="75"/>
      <c r="CU387" s="75"/>
      <c r="CV387" s="75"/>
      <c r="CW387" s="75"/>
      <c r="CX387" s="75"/>
      <c r="CY387" s="75"/>
      <c r="CZ387" s="75"/>
      <c r="DA387" s="75"/>
      <c r="DB387" s="75"/>
      <c r="DC387" s="75"/>
      <c r="DD387" s="75"/>
      <c r="DE387" s="75"/>
      <c r="DF387" s="75"/>
      <c r="DG387" s="75"/>
      <c r="DH387" s="75"/>
      <c r="DI387" s="75"/>
      <c r="DJ387" s="75"/>
      <c r="DK387" s="75"/>
      <c r="DL387" s="75"/>
      <c r="DM387" s="75"/>
      <c r="DN387" s="75"/>
      <c r="DO387" s="75"/>
      <c r="DP387" s="75"/>
      <c r="DQ387" s="75"/>
      <c r="DR387" s="75"/>
      <c r="DS387" s="75"/>
      <c r="DT387" s="75"/>
      <c r="DU387" s="75"/>
      <c r="DZ387" s="75"/>
      <c r="EA387" s="75"/>
      <c r="EB387" s="75"/>
      <c r="EC387" s="75"/>
      <c r="ED387" s="75"/>
      <c r="EE387" s="75"/>
      <c r="EF387" s="75"/>
      <c r="EG387" s="75"/>
      <c r="EH387" s="75"/>
      <c r="EI387" s="75"/>
      <c r="EJ387" s="75"/>
      <c r="EK387" s="75"/>
      <c r="EL387" s="75"/>
      <c r="EM387" s="75"/>
      <c r="EN387" s="75"/>
      <c r="EO387" s="75"/>
      <c r="EP387" s="75"/>
      <c r="EQ387" s="75"/>
      <c r="ER387" s="75"/>
      <c r="ES387" s="75"/>
      <c r="ET387" s="75"/>
      <c r="EU387" s="75"/>
      <c r="EV387" s="75"/>
      <c r="EW387" s="75"/>
      <c r="EX387" s="75"/>
      <c r="EY387" s="75"/>
      <c r="EZ387" s="75"/>
    </row>
    <row r="388" ht="12.75" spans="1:156">
      <c r="A388" s="6"/>
      <c r="B388" s="42"/>
      <c r="M388" s="20"/>
      <c r="O388" s="62"/>
      <c r="P388" s="62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  <c r="CC388" s="75"/>
      <c r="CD388" s="75"/>
      <c r="CE388" s="75"/>
      <c r="CF388" s="75"/>
      <c r="CG388" s="75"/>
      <c r="CH388" s="75"/>
      <c r="CI388" s="75"/>
      <c r="CJ388" s="75"/>
      <c r="CK388" s="75"/>
      <c r="CL388" s="75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/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  <c r="DH388" s="75"/>
      <c r="DI388" s="75"/>
      <c r="DJ388" s="75"/>
      <c r="DK388" s="75"/>
      <c r="DL388" s="75"/>
      <c r="DM388" s="75"/>
      <c r="DN388" s="75"/>
      <c r="DO388" s="75"/>
      <c r="DP388" s="75"/>
      <c r="DQ388" s="75"/>
      <c r="DR388" s="75"/>
      <c r="DS388" s="75"/>
      <c r="DT388" s="75"/>
      <c r="DU388" s="75"/>
      <c r="DZ388" s="75"/>
      <c r="EA388" s="75"/>
      <c r="EB388" s="75"/>
      <c r="EC388" s="75"/>
      <c r="ED388" s="75"/>
      <c r="EE388" s="75"/>
      <c r="EF388" s="75"/>
      <c r="EG388" s="75"/>
      <c r="EH388" s="75"/>
      <c r="EI388" s="75"/>
      <c r="EJ388" s="75"/>
      <c r="EK388" s="75"/>
      <c r="EL388" s="75"/>
      <c r="EM388" s="75"/>
      <c r="EN388" s="75"/>
      <c r="EO388" s="75"/>
      <c r="EP388" s="75"/>
      <c r="EQ388" s="75"/>
      <c r="ER388" s="75"/>
      <c r="ES388" s="75"/>
      <c r="ET388" s="75"/>
      <c r="EU388" s="75"/>
      <c r="EV388" s="75"/>
      <c r="EW388" s="75"/>
      <c r="EX388" s="75"/>
      <c r="EY388" s="75"/>
      <c r="EZ388" s="75"/>
    </row>
    <row r="389" ht="12.75" spans="1:156">
      <c r="A389" s="6"/>
      <c r="B389" s="42"/>
      <c r="M389" s="20"/>
      <c r="O389" s="62"/>
      <c r="P389" s="62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5"/>
      <c r="CK389" s="75"/>
      <c r="CL389" s="75"/>
      <c r="CM389" s="75"/>
      <c r="CN389" s="75"/>
      <c r="CO389" s="75"/>
      <c r="CP389" s="75"/>
      <c r="CQ389" s="75"/>
      <c r="CR389" s="75"/>
      <c r="CS389" s="75"/>
      <c r="CT389" s="75"/>
      <c r="CU389" s="75"/>
      <c r="CV389" s="75"/>
      <c r="CW389" s="75"/>
      <c r="CX389" s="75"/>
      <c r="CY389" s="75"/>
      <c r="CZ389" s="75"/>
      <c r="DA389" s="75"/>
      <c r="DB389" s="75"/>
      <c r="DC389" s="75"/>
      <c r="DD389" s="75"/>
      <c r="DE389" s="75"/>
      <c r="DF389" s="75"/>
      <c r="DG389" s="75"/>
      <c r="DH389" s="75"/>
      <c r="DI389" s="75"/>
      <c r="DJ389" s="75"/>
      <c r="DK389" s="75"/>
      <c r="DL389" s="75"/>
      <c r="DM389" s="75"/>
      <c r="DN389" s="75"/>
      <c r="DO389" s="75"/>
      <c r="DP389" s="75"/>
      <c r="DQ389" s="75"/>
      <c r="DR389" s="75"/>
      <c r="DS389" s="75"/>
      <c r="DT389" s="75"/>
      <c r="DU389" s="75"/>
      <c r="DZ389" s="75"/>
      <c r="EA389" s="75"/>
      <c r="EB389" s="75"/>
      <c r="EC389" s="75"/>
      <c r="ED389" s="75"/>
      <c r="EE389" s="75"/>
      <c r="EF389" s="75"/>
      <c r="EG389" s="75"/>
      <c r="EH389" s="75"/>
      <c r="EI389" s="75"/>
      <c r="EJ389" s="75"/>
      <c r="EK389" s="75"/>
      <c r="EL389" s="75"/>
      <c r="EM389" s="75"/>
      <c r="EN389" s="75"/>
      <c r="EO389" s="75"/>
      <c r="EP389" s="75"/>
      <c r="EQ389" s="75"/>
      <c r="ER389" s="75"/>
      <c r="ES389" s="75"/>
      <c r="ET389" s="75"/>
      <c r="EU389" s="75"/>
      <c r="EV389" s="75"/>
      <c r="EW389" s="75"/>
      <c r="EX389" s="75"/>
      <c r="EY389" s="75"/>
      <c r="EZ389" s="75"/>
    </row>
    <row r="390" ht="12.75" spans="1:156">
      <c r="A390" s="6"/>
      <c r="B390" s="42"/>
      <c r="M390" s="20"/>
      <c r="O390" s="62"/>
      <c r="P390" s="62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5"/>
      <c r="CE390" s="75"/>
      <c r="CF390" s="75"/>
      <c r="CG390" s="75"/>
      <c r="CH390" s="75"/>
      <c r="CI390" s="75"/>
      <c r="CJ390" s="75"/>
      <c r="CK390" s="75"/>
      <c r="CL390" s="75"/>
      <c r="CM390" s="75"/>
      <c r="CN390" s="75"/>
      <c r="CO390" s="75"/>
      <c r="CP390" s="75"/>
      <c r="CQ390" s="75"/>
      <c r="CR390" s="75"/>
      <c r="CS390" s="75"/>
      <c r="CT390" s="75"/>
      <c r="CU390" s="75"/>
      <c r="CV390" s="75"/>
      <c r="CW390" s="75"/>
      <c r="CX390" s="75"/>
      <c r="CY390" s="75"/>
      <c r="CZ390" s="75"/>
      <c r="DA390" s="75"/>
      <c r="DB390" s="75"/>
      <c r="DC390" s="75"/>
      <c r="DD390" s="75"/>
      <c r="DE390" s="75"/>
      <c r="DF390" s="75"/>
      <c r="DG390" s="75"/>
      <c r="DH390" s="75"/>
      <c r="DI390" s="75"/>
      <c r="DJ390" s="75"/>
      <c r="DK390" s="75"/>
      <c r="DL390" s="75"/>
      <c r="DM390" s="75"/>
      <c r="DN390" s="75"/>
      <c r="DO390" s="75"/>
      <c r="DP390" s="75"/>
      <c r="DQ390" s="75"/>
      <c r="DR390" s="75"/>
      <c r="DS390" s="75"/>
      <c r="DT390" s="75"/>
      <c r="DU390" s="75"/>
      <c r="DZ390" s="75"/>
      <c r="EA390" s="75"/>
      <c r="EB390" s="75"/>
      <c r="EC390" s="75"/>
      <c r="ED390" s="75"/>
      <c r="EE390" s="75"/>
      <c r="EF390" s="75"/>
      <c r="EG390" s="75"/>
      <c r="EH390" s="75"/>
      <c r="EI390" s="75"/>
      <c r="EJ390" s="75"/>
      <c r="EK390" s="75"/>
      <c r="EL390" s="75"/>
      <c r="EM390" s="75"/>
      <c r="EN390" s="75"/>
      <c r="EO390" s="75"/>
      <c r="EP390" s="75"/>
      <c r="EQ390" s="75"/>
      <c r="ER390" s="75"/>
      <c r="ES390" s="75"/>
      <c r="ET390" s="75"/>
      <c r="EU390" s="75"/>
      <c r="EV390" s="75"/>
      <c r="EW390" s="75"/>
      <c r="EX390" s="75"/>
      <c r="EY390" s="75"/>
      <c r="EZ390" s="75"/>
    </row>
    <row r="391" ht="12.75" spans="1:156">
      <c r="A391" s="6"/>
      <c r="B391" s="42"/>
      <c r="M391" s="20"/>
      <c r="O391" s="62"/>
      <c r="P391" s="62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  <c r="CC391" s="75"/>
      <c r="CD391" s="75"/>
      <c r="CE391" s="75"/>
      <c r="CF391" s="75"/>
      <c r="CG391" s="75"/>
      <c r="CH391" s="75"/>
      <c r="CI391" s="75"/>
      <c r="CJ391" s="75"/>
      <c r="CK391" s="75"/>
      <c r="CL391" s="75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/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  <c r="DH391" s="75"/>
      <c r="DI391" s="75"/>
      <c r="DJ391" s="75"/>
      <c r="DK391" s="75"/>
      <c r="DL391" s="75"/>
      <c r="DM391" s="75"/>
      <c r="DN391" s="75"/>
      <c r="DO391" s="75"/>
      <c r="DP391" s="75"/>
      <c r="DQ391" s="75"/>
      <c r="DR391" s="75"/>
      <c r="DS391" s="75"/>
      <c r="DT391" s="75"/>
      <c r="DU391" s="75"/>
      <c r="DZ391" s="75"/>
      <c r="EA391" s="75"/>
      <c r="EB391" s="75"/>
      <c r="EC391" s="75"/>
      <c r="ED391" s="75"/>
      <c r="EE391" s="75"/>
      <c r="EF391" s="75"/>
      <c r="EG391" s="75"/>
      <c r="EH391" s="75"/>
      <c r="EI391" s="75"/>
      <c r="EJ391" s="75"/>
      <c r="EK391" s="75"/>
      <c r="EL391" s="75"/>
      <c r="EM391" s="75"/>
      <c r="EN391" s="75"/>
      <c r="EO391" s="75"/>
      <c r="EP391" s="75"/>
      <c r="EQ391" s="75"/>
      <c r="ER391" s="75"/>
      <c r="ES391" s="75"/>
      <c r="ET391" s="75"/>
      <c r="EU391" s="75"/>
      <c r="EV391" s="75"/>
      <c r="EW391" s="75"/>
      <c r="EX391" s="75"/>
      <c r="EY391" s="75"/>
      <c r="EZ391" s="75"/>
    </row>
    <row r="392" ht="12.75" spans="1:156">
      <c r="A392" s="6"/>
      <c r="B392" s="42"/>
      <c r="M392" s="20"/>
      <c r="O392" s="62"/>
      <c r="P392" s="62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  <c r="CC392" s="75"/>
      <c r="CD392" s="75"/>
      <c r="CE392" s="75"/>
      <c r="CF392" s="75"/>
      <c r="CG392" s="75"/>
      <c r="CH392" s="75"/>
      <c r="CI392" s="75"/>
      <c r="CJ392" s="75"/>
      <c r="CK392" s="75"/>
      <c r="CL392" s="75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/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  <c r="DH392" s="75"/>
      <c r="DI392" s="75"/>
      <c r="DJ392" s="75"/>
      <c r="DK392" s="75"/>
      <c r="DL392" s="75"/>
      <c r="DM392" s="75"/>
      <c r="DN392" s="75"/>
      <c r="DO392" s="75"/>
      <c r="DP392" s="75"/>
      <c r="DQ392" s="75"/>
      <c r="DR392" s="75"/>
      <c r="DS392" s="75"/>
      <c r="DT392" s="75"/>
      <c r="DU392" s="75"/>
      <c r="DZ392" s="75"/>
      <c r="EA392" s="75"/>
      <c r="EB392" s="75"/>
      <c r="EC392" s="75"/>
      <c r="ED392" s="75"/>
      <c r="EE392" s="75"/>
      <c r="EF392" s="75"/>
      <c r="EG392" s="75"/>
      <c r="EH392" s="75"/>
      <c r="EI392" s="75"/>
      <c r="EJ392" s="75"/>
      <c r="EK392" s="75"/>
      <c r="EL392" s="75"/>
      <c r="EM392" s="75"/>
      <c r="EN392" s="75"/>
      <c r="EO392" s="75"/>
      <c r="EP392" s="75"/>
      <c r="EQ392" s="75"/>
      <c r="ER392" s="75"/>
      <c r="ES392" s="75"/>
      <c r="ET392" s="75"/>
      <c r="EU392" s="75"/>
      <c r="EV392" s="75"/>
      <c r="EW392" s="75"/>
      <c r="EX392" s="75"/>
      <c r="EY392" s="75"/>
      <c r="EZ392" s="75"/>
    </row>
    <row r="393" ht="12.75" spans="1:156">
      <c r="A393" s="6"/>
      <c r="B393" s="42"/>
      <c r="M393" s="20"/>
      <c r="O393" s="62"/>
      <c r="P393" s="62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  <c r="CC393" s="75"/>
      <c r="CD393" s="75"/>
      <c r="CE393" s="75"/>
      <c r="CF393" s="75"/>
      <c r="CG393" s="75"/>
      <c r="CH393" s="75"/>
      <c r="CI393" s="75"/>
      <c r="CJ393" s="75"/>
      <c r="CK393" s="75"/>
      <c r="CL393" s="75"/>
      <c r="CM393" s="75"/>
      <c r="CN393" s="75"/>
      <c r="CO393" s="75"/>
      <c r="CP393" s="75"/>
      <c r="CQ393" s="75"/>
      <c r="CR393" s="75"/>
      <c r="CS393" s="75"/>
      <c r="CT393" s="75"/>
      <c r="CU393" s="75"/>
      <c r="CV393" s="75"/>
      <c r="CW393" s="75"/>
      <c r="CX393" s="75"/>
      <c r="CY393" s="75"/>
      <c r="CZ393" s="75"/>
      <c r="DA393" s="75"/>
      <c r="DB393" s="75"/>
      <c r="DC393" s="75"/>
      <c r="DD393" s="75"/>
      <c r="DE393" s="75"/>
      <c r="DF393" s="75"/>
      <c r="DG393" s="75"/>
      <c r="DH393" s="75"/>
      <c r="DI393" s="75"/>
      <c r="DJ393" s="75"/>
      <c r="DK393" s="75"/>
      <c r="DL393" s="75"/>
      <c r="DM393" s="75"/>
      <c r="DN393" s="75"/>
      <c r="DO393" s="75"/>
      <c r="DP393" s="75"/>
      <c r="DQ393" s="75"/>
      <c r="DR393" s="75"/>
      <c r="DS393" s="75"/>
      <c r="DT393" s="75"/>
      <c r="DU393" s="75"/>
      <c r="DZ393" s="75"/>
      <c r="EA393" s="75"/>
      <c r="EB393" s="75"/>
      <c r="EC393" s="75"/>
      <c r="ED393" s="75"/>
      <c r="EE393" s="75"/>
      <c r="EF393" s="75"/>
      <c r="EG393" s="75"/>
      <c r="EH393" s="75"/>
      <c r="EI393" s="75"/>
      <c r="EJ393" s="75"/>
      <c r="EK393" s="75"/>
      <c r="EL393" s="75"/>
      <c r="EM393" s="75"/>
      <c r="EN393" s="75"/>
      <c r="EO393" s="75"/>
      <c r="EP393" s="75"/>
      <c r="EQ393" s="75"/>
      <c r="ER393" s="75"/>
      <c r="ES393" s="75"/>
      <c r="ET393" s="75"/>
      <c r="EU393" s="75"/>
      <c r="EV393" s="75"/>
      <c r="EW393" s="75"/>
      <c r="EX393" s="75"/>
      <c r="EY393" s="75"/>
      <c r="EZ393" s="75"/>
    </row>
    <row r="394" ht="12.75" spans="1:156">
      <c r="A394" s="6"/>
      <c r="B394" s="42"/>
      <c r="M394" s="20"/>
      <c r="O394" s="62"/>
      <c r="P394" s="62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  <c r="CC394" s="75"/>
      <c r="CD394" s="75"/>
      <c r="CE394" s="75"/>
      <c r="CF394" s="75"/>
      <c r="CG394" s="75"/>
      <c r="CH394" s="75"/>
      <c r="CI394" s="75"/>
      <c r="CJ394" s="75"/>
      <c r="CK394" s="75"/>
      <c r="CL394" s="75"/>
      <c r="CM394" s="75"/>
      <c r="CN394" s="75"/>
      <c r="CO394" s="75"/>
      <c r="CP394" s="75"/>
      <c r="CQ394" s="75"/>
      <c r="CR394" s="75"/>
      <c r="CS394" s="75"/>
      <c r="CT394" s="75"/>
      <c r="CU394" s="75"/>
      <c r="CV394" s="75"/>
      <c r="CW394" s="75"/>
      <c r="CX394" s="75"/>
      <c r="CY394" s="75"/>
      <c r="CZ394" s="75"/>
      <c r="DA394" s="75"/>
      <c r="DB394" s="75"/>
      <c r="DC394" s="75"/>
      <c r="DD394" s="75"/>
      <c r="DE394" s="75"/>
      <c r="DF394" s="75"/>
      <c r="DG394" s="75"/>
      <c r="DH394" s="75"/>
      <c r="DI394" s="75"/>
      <c r="DJ394" s="75"/>
      <c r="DK394" s="75"/>
      <c r="DL394" s="75"/>
      <c r="DM394" s="75"/>
      <c r="DN394" s="75"/>
      <c r="DO394" s="75"/>
      <c r="DP394" s="75"/>
      <c r="DQ394" s="75"/>
      <c r="DR394" s="75"/>
      <c r="DS394" s="75"/>
      <c r="DT394" s="75"/>
      <c r="DU394" s="75"/>
      <c r="DZ394" s="75"/>
      <c r="EA394" s="75"/>
      <c r="EB394" s="75"/>
      <c r="EC394" s="75"/>
      <c r="ED394" s="75"/>
      <c r="EE394" s="75"/>
      <c r="EF394" s="75"/>
      <c r="EG394" s="75"/>
      <c r="EH394" s="75"/>
      <c r="EI394" s="75"/>
      <c r="EJ394" s="75"/>
      <c r="EK394" s="75"/>
      <c r="EL394" s="75"/>
      <c r="EM394" s="75"/>
      <c r="EN394" s="75"/>
      <c r="EO394" s="75"/>
      <c r="EP394" s="75"/>
      <c r="EQ394" s="75"/>
      <c r="ER394" s="75"/>
      <c r="ES394" s="75"/>
      <c r="ET394" s="75"/>
      <c r="EU394" s="75"/>
      <c r="EV394" s="75"/>
      <c r="EW394" s="75"/>
      <c r="EX394" s="75"/>
      <c r="EY394" s="75"/>
      <c r="EZ394" s="75"/>
    </row>
    <row r="395" ht="12.75" spans="1:156">
      <c r="A395" s="6"/>
      <c r="B395" s="42"/>
      <c r="M395" s="20"/>
      <c r="O395" s="62"/>
      <c r="P395" s="62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  <c r="CC395" s="75"/>
      <c r="CD395" s="75"/>
      <c r="CE395" s="75"/>
      <c r="CF395" s="75"/>
      <c r="CG395" s="75"/>
      <c r="CH395" s="75"/>
      <c r="CI395" s="75"/>
      <c r="CJ395" s="75"/>
      <c r="CK395" s="75"/>
      <c r="CL395" s="75"/>
      <c r="CM395" s="75"/>
      <c r="CN395" s="75"/>
      <c r="CO395" s="75"/>
      <c r="CP395" s="75"/>
      <c r="CQ395" s="75"/>
      <c r="CR395" s="75"/>
      <c r="CS395" s="75"/>
      <c r="CT395" s="75"/>
      <c r="CU395" s="75"/>
      <c r="CV395" s="75"/>
      <c r="CW395" s="75"/>
      <c r="CX395" s="75"/>
      <c r="CY395" s="75"/>
      <c r="CZ395" s="75"/>
      <c r="DA395" s="75"/>
      <c r="DB395" s="75"/>
      <c r="DC395" s="75"/>
      <c r="DD395" s="75"/>
      <c r="DE395" s="75"/>
      <c r="DF395" s="75"/>
      <c r="DG395" s="75"/>
      <c r="DH395" s="75"/>
      <c r="DI395" s="75"/>
      <c r="DJ395" s="75"/>
      <c r="DK395" s="75"/>
      <c r="DL395" s="75"/>
      <c r="DM395" s="75"/>
      <c r="DN395" s="75"/>
      <c r="DO395" s="75"/>
      <c r="DP395" s="75"/>
      <c r="DQ395" s="75"/>
      <c r="DR395" s="75"/>
      <c r="DS395" s="75"/>
      <c r="DT395" s="75"/>
      <c r="DU395" s="75"/>
      <c r="DZ395" s="75"/>
      <c r="EA395" s="75"/>
      <c r="EB395" s="75"/>
      <c r="EC395" s="75"/>
      <c r="ED395" s="75"/>
      <c r="EE395" s="75"/>
      <c r="EF395" s="75"/>
      <c r="EG395" s="75"/>
      <c r="EH395" s="75"/>
      <c r="EI395" s="75"/>
      <c r="EJ395" s="75"/>
      <c r="EK395" s="75"/>
      <c r="EL395" s="75"/>
      <c r="EM395" s="75"/>
      <c r="EN395" s="75"/>
      <c r="EO395" s="75"/>
      <c r="EP395" s="75"/>
      <c r="EQ395" s="75"/>
      <c r="ER395" s="75"/>
      <c r="ES395" s="75"/>
      <c r="ET395" s="75"/>
      <c r="EU395" s="75"/>
      <c r="EV395" s="75"/>
      <c r="EW395" s="75"/>
      <c r="EX395" s="75"/>
      <c r="EY395" s="75"/>
      <c r="EZ395" s="75"/>
    </row>
    <row r="396" ht="12.75" spans="1:156">
      <c r="A396" s="6"/>
      <c r="B396" s="42"/>
      <c r="M396" s="20"/>
      <c r="O396" s="62"/>
      <c r="P396" s="62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  <c r="CC396" s="75"/>
      <c r="CD396" s="75"/>
      <c r="CE396" s="75"/>
      <c r="CF396" s="75"/>
      <c r="CG396" s="75"/>
      <c r="CH396" s="75"/>
      <c r="CI396" s="75"/>
      <c r="CJ396" s="75"/>
      <c r="CK396" s="75"/>
      <c r="CL396" s="75"/>
      <c r="CM396" s="75"/>
      <c r="CN396" s="75"/>
      <c r="CO396" s="75"/>
      <c r="CP396" s="75"/>
      <c r="CQ396" s="75"/>
      <c r="CR396" s="75"/>
      <c r="CS396" s="75"/>
      <c r="CT396" s="75"/>
      <c r="CU396" s="75"/>
      <c r="CV396" s="75"/>
      <c r="CW396" s="75"/>
      <c r="CX396" s="75"/>
      <c r="CY396" s="75"/>
      <c r="CZ396" s="75"/>
      <c r="DA396" s="75"/>
      <c r="DB396" s="75"/>
      <c r="DC396" s="75"/>
      <c r="DD396" s="75"/>
      <c r="DE396" s="75"/>
      <c r="DF396" s="75"/>
      <c r="DG396" s="75"/>
      <c r="DH396" s="75"/>
      <c r="DI396" s="75"/>
      <c r="DJ396" s="75"/>
      <c r="DK396" s="75"/>
      <c r="DL396" s="75"/>
      <c r="DM396" s="75"/>
      <c r="DN396" s="75"/>
      <c r="DO396" s="75"/>
      <c r="DP396" s="75"/>
      <c r="DQ396" s="75"/>
      <c r="DR396" s="75"/>
      <c r="DS396" s="75"/>
      <c r="DT396" s="75"/>
      <c r="DU396" s="75"/>
      <c r="DZ396" s="75"/>
      <c r="EA396" s="75"/>
      <c r="EB396" s="75"/>
      <c r="EC396" s="75"/>
      <c r="ED396" s="75"/>
      <c r="EE396" s="75"/>
      <c r="EF396" s="75"/>
      <c r="EG396" s="75"/>
      <c r="EH396" s="75"/>
      <c r="EI396" s="75"/>
      <c r="EJ396" s="75"/>
      <c r="EK396" s="75"/>
      <c r="EL396" s="75"/>
      <c r="EM396" s="75"/>
      <c r="EN396" s="75"/>
      <c r="EO396" s="75"/>
      <c r="EP396" s="75"/>
      <c r="EQ396" s="75"/>
      <c r="ER396" s="75"/>
      <c r="ES396" s="75"/>
      <c r="ET396" s="75"/>
      <c r="EU396" s="75"/>
      <c r="EV396" s="75"/>
      <c r="EW396" s="75"/>
      <c r="EX396" s="75"/>
      <c r="EY396" s="75"/>
      <c r="EZ396" s="75"/>
    </row>
    <row r="397" ht="12.75" spans="1:156">
      <c r="A397" s="6"/>
      <c r="B397" s="42"/>
      <c r="M397" s="20"/>
      <c r="O397" s="62"/>
      <c r="P397" s="62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  <c r="CC397" s="75"/>
      <c r="CD397" s="75"/>
      <c r="CE397" s="75"/>
      <c r="CF397" s="75"/>
      <c r="CG397" s="75"/>
      <c r="CH397" s="75"/>
      <c r="CI397" s="75"/>
      <c r="CJ397" s="75"/>
      <c r="CK397" s="75"/>
      <c r="CL397" s="75"/>
      <c r="CM397" s="75"/>
      <c r="CN397" s="75"/>
      <c r="CO397" s="75"/>
      <c r="CP397" s="75"/>
      <c r="CQ397" s="75"/>
      <c r="CR397" s="75"/>
      <c r="CS397" s="75"/>
      <c r="CT397" s="75"/>
      <c r="CU397" s="75"/>
      <c r="CV397" s="75"/>
      <c r="CW397" s="75"/>
      <c r="CX397" s="75"/>
      <c r="CY397" s="75"/>
      <c r="CZ397" s="75"/>
      <c r="DA397" s="75"/>
      <c r="DB397" s="75"/>
      <c r="DC397" s="75"/>
      <c r="DD397" s="75"/>
      <c r="DE397" s="75"/>
      <c r="DF397" s="75"/>
      <c r="DG397" s="75"/>
      <c r="DH397" s="75"/>
      <c r="DI397" s="75"/>
      <c r="DJ397" s="75"/>
      <c r="DK397" s="75"/>
      <c r="DL397" s="75"/>
      <c r="DM397" s="75"/>
      <c r="DN397" s="75"/>
      <c r="DO397" s="75"/>
      <c r="DP397" s="75"/>
      <c r="DQ397" s="75"/>
      <c r="DR397" s="75"/>
      <c r="DS397" s="75"/>
      <c r="DT397" s="75"/>
      <c r="DU397" s="75"/>
      <c r="DZ397" s="75"/>
      <c r="EA397" s="75"/>
      <c r="EB397" s="75"/>
      <c r="EC397" s="75"/>
      <c r="ED397" s="75"/>
      <c r="EE397" s="75"/>
      <c r="EF397" s="75"/>
      <c r="EG397" s="75"/>
      <c r="EH397" s="75"/>
      <c r="EI397" s="75"/>
      <c r="EJ397" s="75"/>
      <c r="EK397" s="75"/>
      <c r="EL397" s="75"/>
      <c r="EM397" s="75"/>
      <c r="EN397" s="75"/>
      <c r="EO397" s="75"/>
      <c r="EP397" s="75"/>
      <c r="EQ397" s="75"/>
      <c r="ER397" s="75"/>
      <c r="ES397" s="75"/>
      <c r="ET397" s="75"/>
      <c r="EU397" s="75"/>
      <c r="EV397" s="75"/>
      <c r="EW397" s="75"/>
      <c r="EX397" s="75"/>
      <c r="EY397" s="75"/>
      <c r="EZ397" s="75"/>
    </row>
    <row r="398" ht="12.75" spans="1:156">
      <c r="A398" s="6"/>
      <c r="B398" s="42"/>
      <c r="M398" s="20"/>
      <c r="O398" s="62"/>
      <c r="P398" s="62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  <c r="CC398" s="75"/>
      <c r="CD398" s="75"/>
      <c r="CE398" s="75"/>
      <c r="CF398" s="75"/>
      <c r="CG398" s="75"/>
      <c r="CH398" s="75"/>
      <c r="CI398" s="75"/>
      <c r="CJ398" s="75"/>
      <c r="CK398" s="75"/>
      <c r="CL398" s="75"/>
      <c r="CM398" s="75"/>
      <c r="CN398" s="75"/>
      <c r="CO398" s="75"/>
      <c r="CP398" s="75"/>
      <c r="CQ398" s="75"/>
      <c r="CR398" s="75"/>
      <c r="CS398" s="75"/>
      <c r="CT398" s="75"/>
      <c r="CU398" s="75"/>
      <c r="CV398" s="75"/>
      <c r="CW398" s="75"/>
      <c r="CX398" s="75"/>
      <c r="CY398" s="75"/>
      <c r="CZ398" s="75"/>
      <c r="DA398" s="75"/>
      <c r="DB398" s="75"/>
      <c r="DC398" s="75"/>
      <c r="DD398" s="75"/>
      <c r="DE398" s="75"/>
      <c r="DF398" s="75"/>
      <c r="DG398" s="75"/>
      <c r="DH398" s="75"/>
      <c r="DI398" s="75"/>
      <c r="DJ398" s="75"/>
      <c r="DK398" s="75"/>
      <c r="DL398" s="75"/>
      <c r="DM398" s="75"/>
      <c r="DN398" s="75"/>
      <c r="DO398" s="75"/>
      <c r="DP398" s="75"/>
      <c r="DQ398" s="75"/>
      <c r="DR398" s="75"/>
      <c r="DS398" s="75"/>
      <c r="DT398" s="75"/>
      <c r="DU398" s="75"/>
      <c r="DZ398" s="75"/>
      <c r="EA398" s="75"/>
      <c r="EB398" s="75"/>
      <c r="EC398" s="75"/>
      <c r="ED398" s="75"/>
      <c r="EE398" s="75"/>
      <c r="EF398" s="75"/>
      <c r="EG398" s="75"/>
      <c r="EH398" s="75"/>
      <c r="EI398" s="75"/>
      <c r="EJ398" s="75"/>
      <c r="EK398" s="75"/>
      <c r="EL398" s="75"/>
      <c r="EM398" s="75"/>
      <c r="EN398" s="75"/>
      <c r="EO398" s="75"/>
      <c r="EP398" s="75"/>
      <c r="EQ398" s="75"/>
      <c r="ER398" s="75"/>
      <c r="ES398" s="75"/>
      <c r="ET398" s="75"/>
      <c r="EU398" s="75"/>
      <c r="EV398" s="75"/>
      <c r="EW398" s="75"/>
      <c r="EX398" s="75"/>
      <c r="EY398" s="75"/>
      <c r="EZ398" s="75"/>
    </row>
    <row r="399" ht="12.75" spans="1:156">
      <c r="A399" s="6"/>
      <c r="B399" s="42"/>
      <c r="M399" s="20"/>
      <c r="O399" s="62"/>
      <c r="P399" s="62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  <c r="CC399" s="75"/>
      <c r="CD399" s="75"/>
      <c r="CE399" s="75"/>
      <c r="CF399" s="75"/>
      <c r="CG399" s="75"/>
      <c r="CH399" s="75"/>
      <c r="CI399" s="75"/>
      <c r="CJ399" s="75"/>
      <c r="CK399" s="75"/>
      <c r="CL399" s="75"/>
      <c r="CM399" s="75"/>
      <c r="CN399" s="75"/>
      <c r="CO399" s="75"/>
      <c r="CP399" s="75"/>
      <c r="CQ399" s="75"/>
      <c r="CR399" s="75"/>
      <c r="CS399" s="75"/>
      <c r="CT399" s="75"/>
      <c r="CU399" s="75"/>
      <c r="CV399" s="75"/>
      <c r="CW399" s="75"/>
      <c r="CX399" s="75"/>
      <c r="CY399" s="75"/>
      <c r="CZ399" s="75"/>
      <c r="DA399" s="75"/>
      <c r="DB399" s="75"/>
      <c r="DC399" s="75"/>
      <c r="DD399" s="75"/>
      <c r="DE399" s="75"/>
      <c r="DF399" s="75"/>
      <c r="DG399" s="75"/>
      <c r="DH399" s="75"/>
      <c r="DI399" s="75"/>
      <c r="DJ399" s="75"/>
      <c r="DK399" s="75"/>
      <c r="DL399" s="75"/>
      <c r="DM399" s="75"/>
      <c r="DN399" s="75"/>
      <c r="DO399" s="75"/>
      <c r="DP399" s="75"/>
      <c r="DQ399" s="75"/>
      <c r="DR399" s="75"/>
      <c r="DS399" s="75"/>
      <c r="DT399" s="75"/>
      <c r="DU399" s="75"/>
      <c r="DZ399" s="75"/>
      <c r="EA399" s="75"/>
      <c r="EB399" s="75"/>
      <c r="EC399" s="75"/>
      <c r="ED399" s="75"/>
      <c r="EE399" s="75"/>
      <c r="EF399" s="75"/>
      <c r="EG399" s="75"/>
      <c r="EH399" s="75"/>
      <c r="EI399" s="75"/>
      <c r="EJ399" s="75"/>
      <c r="EK399" s="75"/>
      <c r="EL399" s="75"/>
      <c r="EM399" s="75"/>
      <c r="EN399" s="75"/>
      <c r="EO399" s="75"/>
      <c r="EP399" s="75"/>
      <c r="EQ399" s="75"/>
      <c r="ER399" s="75"/>
      <c r="ES399" s="75"/>
      <c r="ET399" s="75"/>
      <c r="EU399" s="75"/>
      <c r="EV399" s="75"/>
      <c r="EW399" s="75"/>
      <c r="EX399" s="75"/>
      <c r="EY399" s="75"/>
      <c r="EZ399" s="75"/>
    </row>
    <row r="400" ht="12.75" spans="1:156">
      <c r="A400" s="6"/>
      <c r="B400" s="42"/>
      <c r="M400" s="20"/>
      <c r="O400" s="62"/>
      <c r="P400" s="62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  <c r="CC400" s="75"/>
      <c r="CD400" s="75"/>
      <c r="CE400" s="75"/>
      <c r="CF400" s="75"/>
      <c r="CG400" s="75"/>
      <c r="CH400" s="75"/>
      <c r="CI400" s="75"/>
      <c r="CJ400" s="75"/>
      <c r="CK400" s="75"/>
      <c r="CL400" s="75"/>
      <c r="CM400" s="75"/>
      <c r="CN400" s="75"/>
      <c r="CO400" s="75"/>
      <c r="CP400" s="75"/>
      <c r="CQ400" s="75"/>
      <c r="CR400" s="75"/>
      <c r="CS400" s="75"/>
      <c r="CT400" s="75"/>
      <c r="CU400" s="75"/>
      <c r="CV400" s="75"/>
      <c r="CW400" s="75"/>
      <c r="CX400" s="75"/>
      <c r="CY400" s="75"/>
      <c r="CZ400" s="75"/>
      <c r="DA400" s="75"/>
      <c r="DB400" s="75"/>
      <c r="DC400" s="75"/>
      <c r="DD400" s="75"/>
      <c r="DE400" s="75"/>
      <c r="DF400" s="75"/>
      <c r="DG400" s="75"/>
      <c r="DH400" s="75"/>
      <c r="DI400" s="75"/>
      <c r="DJ400" s="75"/>
      <c r="DK400" s="75"/>
      <c r="DL400" s="75"/>
      <c r="DM400" s="75"/>
      <c r="DN400" s="75"/>
      <c r="DO400" s="75"/>
      <c r="DP400" s="75"/>
      <c r="DQ400" s="75"/>
      <c r="DR400" s="75"/>
      <c r="DS400" s="75"/>
      <c r="DT400" s="75"/>
      <c r="DU400" s="75"/>
      <c r="DZ400" s="75"/>
      <c r="EA400" s="75"/>
      <c r="EB400" s="75"/>
      <c r="EC400" s="75"/>
      <c r="ED400" s="75"/>
      <c r="EE400" s="75"/>
      <c r="EF400" s="75"/>
      <c r="EG400" s="75"/>
      <c r="EH400" s="75"/>
      <c r="EI400" s="75"/>
      <c r="EJ400" s="75"/>
      <c r="EK400" s="75"/>
      <c r="EL400" s="75"/>
      <c r="EM400" s="75"/>
      <c r="EN400" s="75"/>
      <c r="EO400" s="75"/>
      <c r="EP400" s="75"/>
      <c r="EQ400" s="75"/>
      <c r="ER400" s="75"/>
      <c r="ES400" s="75"/>
      <c r="ET400" s="75"/>
      <c r="EU400" s="75"/>
      <c r="EV400" s="75"/>
      <c r="EW400" s="75"/>
      <c r="EX400" s="75"/>
      <c r="EY400" s="75"/>
      <c r="EZ400" s="75"/>
    </row>
    <row r="401" ht="12.75" spans="1:156">
      <c r="A401" s="6"/>
      <c r="B401" s="42"/>
      <c r="M401" s="20"/>
      <c r="O401" s="62"/>
      <c r="P401" s="62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/>
      <c r="CF401" s="75"/>
      <c r="CG401" s="75"/>
      <c r="CH401" s="75"/>
      <c r="CI401" s="75"/>
      <c r="CJ401" s="75"/>
      <c r="CK401" s="75"/>
      <c r="CL401" s="75"/>
      <c r="CM401" s="75"/>
      <c r="CN401" s="75"/>
      <c r="CO401" s="75"/>
      <c r="CP401" s="75"/>
      <c r="CQ401" s="75"/>
      <c r="CR401" s="75"/>
      <c r="CS401" s="75"/>
      <c r="CT401" s="75"/>
      <c r="CU401" s="75"/>
      <c r="CV401" s="75"/>
      <c r="CW401" s="75"/>
      <c r="CX401" s="75"/>
      <c r="CY401" s="75"/>
      <c r="CZ401" s="75"/>
      <c r="DA401" s="75"/>
      <c r="DB401" s="75"/>
      <c r="DC401" s="75"/>
      <c r="DD401" s="75"/>
      <c r="DE401" s="75"/>
      <c r="DF401" s="75"/>
      <c r="DG401" s="75"/>
      <c r="DH401" s="75"/>
      <c r="DI401" s="75"/>
      <c r="DJ401" s="75"/>
      <c r="DK401" s="75"/>
      <c r="DL401" s="75"/>
      <c r="DM401" s="75"/>
      <c r="DN401" s="75"/>
      <c r="DO401" s="75"/>
      <c r="DP401" s="75"/>
      <c r="DQ401" s="75"/>
      <c r="DR401" s="75"/>
      <c r="DS401" s="75"/>
      <c r="DT401" s="75"/>
      <c r="DU401" s="75"/>
      <c r="DZ401" s="75"/>
      <c r="EA401" s="75"/>
      <c r="EB401" s="75"/>
      <c r="EC401" s="75"/>
      <c r="ED401" s="75"/>
      <c r="EE401" s="75"/>
      <c r="EF401" s="75"/>
      <c r="EG401" s="75"/>
      <c r="EH401" s="75"/>
      <c r="EI401" s="75"/>
      <c r="EJ401" s="75"/>
      <c r="EK401" s="75"/>
      <c r="EL401" s="75"/>
      <c r="EM401" s="75"/>
      <c r="EN401" s="75"/>
      <c r="EO401" s="75"/>
      <c r="EP401" s="75"/>
      <c r="EQ401" s="75"/>
      <c r="ER401" s="75"/>
      <c r="ES401" s="75"/>
      <c r="ET401" s="75"/>
      <c r="EU401" s="75"/>
      <c r="EV401" s="75"/>
      <c r="EW401" s="75"/>
      <c r="EX401" s="75"/>
      <c r="EY401" s="75"/>
      <c r="EZ401" s="75"/>
    </row>
    <row r="402" ht="12.75" spans="1:156">
      <c r="A402" s="6"/>
      <c r="B402" s="42"/>
      <c r="M402" s="20"/>
      <c r="O402" s="62"/>
      <c r="P402" s="62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  <c r="CC402" s="75"/>
      <c r="CD402" s="75"/>
      <c r="CE402" s="75"/>
      <c r="CF402" s="75"/>
      <c r="CG402" s="75"/>
      <c r="CH402" s="75"/>
      <c r="CI402" s="75"/>
      <c r="CJ402" s="75"/>
      <c r="CK402" s="75"/>
      <c r="CL402" s="75"/>
      <c r="CM402" s="75"/>
      <c r="CN402" s="75"/>
      <c r="CO402" s="75"/>
      <c r="CP402" s="75"/>
      <c r="CQ402" s="75"/>
      <c r="CR402" s="75"/>
      <c r="CS402" s="75"/>
      <c r="CT402" s="75"/>
      <c r="CU402" s="75"/>
      <c r="CV402" s="75"/>
      <c r="CW402" s="75"/>
      <c r="CX402" s="75"/>
      <c r="CY402" s="75"/>
      <c r="CZ402" s="75"/>
      <c r="DA402" s="75"/>
      <c r="DB402" s="75"/>
      <c r="DC402" s="75"/>
      <c r="DD402" s="75"/>
      <c r="DE402" s="75"/>
      <c r="DF402" s="75"/>
      <c r="DG402" s="75"/>
      <c r="DH402" s="75"/>
      <c r="DI402" s="75"/>
      <c r="DJ402" s="75"/>
      <c r="DK402" s="75"/>
      <c r="DL402" s="75"/>
      <c r="DM402" s="75"/>
      <c r="DN402" s="75"/>
      <c r="DO402" s="75"/>
      <c r="DP402" s="75"/>
      <c r="DQ402" s="75"/>
      <c r="DR402" s="75"/>
      <c r="DS402" s="75"/>
      <c r="DT402" s="75"/>
      <c r="DU402" s="75"/>
      <c r="DZ402" s="75"/>
      <c r="EA402" s="75"/>
      <c r="EB402" s="75"/>
      <c r="EC402" s="75"/>
      <c r="ED402" s="75"/>
      <c r="EE402" s="75"/>
      <c r="EF402" s="75"/>
      <c r="EG402" s="75"/>
      <c r="EH402" s="75"/>
      <c r="EI402" s="75"/>
      <c r="EJ402" s="75"/>
      <c r="EK402" s="75"/>
      <c r="EL402" s="75"/>
      <c r="EM402" s="75"/>
      <c r="EN402" s="75"/>
      <c r="EO402" s="75"/>
      <c r="EP402" s="75"/>
      <c r="EQ402" s="75"/>
      <c r="ER402" s="75"/>
      <c r="ES402" s="75"/>
      <c r="ET402" s="75"/>
      <c r="EU402" s="75"/>
      <c r="EV402" s="75"/>
      <c r="EW402" s="75"/>
      <c r="EX402" s="75"/>
      <c r="EY402" s="75"/>
      <c r="EZ402" s="75"/>
    </row>
    <row r="403" ht="12.75" spans="1:156">
      <c r="A403" s="6"/>
      <c r="B403" s="42"/>
      <c r="M403" s="20"/>
      <c r="O403" s="62"/>
      <c r="P403" s="62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  <c r="CC403" s="75"/>
      <c r="CD403" s="75"/>
      <c r="CE403" s="75"/>
      <c r="CF403" s="75"/>
      <c r="CG403" s="75"/>
      <c r="CH403" s="75"/>
      <c r="CI403" s="75"/>
      <c r="CJ403" s="75"/>
      <c r="CK403" s="75"/>
      <c r="CL403" s="75"/>
      <c r="CM403" s="75"/>
      <c r="CN403" s="75"/>
      <c r="CO403" s="75"/>
      <c r="CP403" s="75"/>
      <c r="CQ403" s="75"/>
      <c r="CR403" s="75"/>
      <c r="CS403" s="75"/>
      <c r="CT403" s="75"/>
      <c r="CU403" s="75"/>
      <c r="CV403" s="75"/>
      <c r="CW403" s="75"/>
      <c r="CX403" s="75"/>
      <c r="CY403" s="75"/>
      <c r="CZ403" s="75"/>
      <c r="DA403" s="75"/>
      <c r="DB403" s="75"/>
      <c r="DC403" s="75"/>
      <c r="DD403" s="75"/>
      <c r="DE403" s="75"/>
      <c r="DF403" s="75"/>
      <c r="DG403" s="75"/>
      <c r="DH403" s="75"/>
      <c r="DI403" s="75"/>
      <c r="DJ403" s="75"/>
      <c r="DK403" s="75"/>
      <c r="DL403" s="75"/>
      <c r="DM403" s="75"/>
      <c r="DN403" s="75"/>
      <c r="DO403" s="75"/>
      <c r="DP403" s="75"/>
      <c r="DQ403" s="75"/>
      <c r="DR403" s="75"/>
      <c r="DS403" s="75"/>
      <c r="DT403" s="75"/>
      <c r="DU403" s="75"/>
      <c r="DZ403" s="75"/>
      <c r="EA403" s="75"/>
      <c r="EB403" s="75"/>
      <c r="EC403" s="75"/>
      <c r="ED403" s="75"/>
      <c r="EE403" s="75"/>
      <c r="EF403" s="75"/>
      <c r="EG403" s="75"/>
      <c r="EH403" s="75"/>
      <c r="EI403" s="75"/>
      <c r="EJ403" s="75"/>
      <c r="EK403" s="75"/>
      <c r="EL403" s="75"/>
      <c r="EM403" s="75"/>
      <c r="EN403" s="75"/>
      <c r="EO403" s="75"/>
      <c r="EP403" s="75"/>
      <c r="EQ403" s="75"/>
      <c r="ER403" s="75"/>
      <c r="ES403" s="75"/>
      <c r="ET403" s="75"/>
      <c r="EU403" s="75"/>
      <c r="EV403" s="75"/>
      <c r="EW403" s="75"/>
      <c r="EX403" s="75"/>
      <c r="EY403" s="75"/>
      <c r="EZ403" s="75"/>
    </row>
    <row r="404" ht="12.75" spans="1:156">
      <c r="A404" s="6"/>
      <c r="B404" s="42"/>
      <c r="M404" s="20"/>
      <c r="O404" s="62"/>
      <c r="P404" s="62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  <c r="CC404" s="75"/>
      <c r="CD404" s="75"/>
      <c r="CE404" s="75"/>
      <c r="CF404" s="75"/>
      <c r="CG404" s="75"/>
      <c r="CH404" s="75"/>
      <c r="CI404" s="75"/>
      <c r="CJ404" s="75"/>
      <c r="CK404" s="75"/>
      <c r="CL404" s="75"/>
      <c r="CM404" s="75"/>
      <c r="CN404" s="75"/>
      <c r="CO404" s="75"/>
      <c r="CP404" s="75"/>
      <c r="CQ404" s="75"/>
      <c r="CR404" s="75"/>
      <c r="CS404" s="75"/>
      <c r="CT404" s="75"/>
      <c r="CU404" s="75"/>
      <c r="CV404" s="75"/>
      <c r="CW404" s="75"/>
      <c r="CX404" s="75"/>
      <c r="CY404" s="75"/>
      <c r="CZ404" s="75"/>
      <c r="DA404" s="75"/>
      <c r="DB404" s="75"/>
      <c r="DC404" s="75"/>
      <c r="DD404" s="75"/>
      <c r="DE404" s="75"/>
      <c r="DF404" s="75"/>
      <c r="DG404" s="75"/>
      <c r="DH404" s="75"/>
      <c r="DI404" s="75"/>
      <c r="DJ404" s="75"/>
      <c r="DK404" s="75"/>
      <c r="DL404" s="75"/>
      <c r="DM404" s="75"/>
      <c r="DN404" s="75"/>
      <c r="DO404" s="75"/>
      <c r="DP404" s="75"/>
      <c r="DQ404" s="75"/>
      <c r="DR404" s="75"/>
      <c r="DS404" s="75"/>
      <c r="DT404" s="75"/>
      <c r="DU404" s="75"/>
      <c r="DZ404" s="75"/>
      <c r="EA404" s="75"/>
      <c r="EB404" s="75"/>
      <c r="EC404" s="75"/>
      <c r="ED404" s="75"/>
      <c r="EE404" s="75"/>
      <c r="EF404" s="75"/>
      <c r="EG404" s="75"/>
      <c r="EH404" s="75"/>
      <c r="EI404" s="75"/>
      <c r="EJ404" s="75"/>
      <c r="EK404" s="75"/>
      <c r="EL404" s="75"/>
      <c r="EM404" s="75"/>
      <c r="EN404" s="75"/>
      <c r="EO404" s="75"/>
      <c r="EP404" s="75"/>
      <c r="EQ404" s="75"/>
      <c r="ER404" s="75"/>
      <c r="ES404" s="75"/>
      <c r="ET404" s="75"/>
      <c r="EU404" s="75"/>
      <c r="EV404" s="75"/>
      <c r="EW404" s="75"/>
      <c r="EX404" s="75"/>
      <c r="EY404" s="75"/>
      <c r="EZ404" s="75"/>
    </row>
    <row r="405" ht="12.75" spans="1:156">
      <c r="A405" s="6"/>
      <c r="B405" s="42"/>
      <c r="M405" s="20"/>
      <c r="O405" s="62"/>
      <c r="P405" s="62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  <c r="CC405" s="75"/>
      <c r="CD405" s="75"/>
      <c r="CE405" s="75"/>
      <c r="CF405" s="75"/>
      <c r="CG405" s="75"/>
      <c r="CH405" s="75"/>
      <c r="CI405" s="75"/>
      <c r="CJ405" s="75"/>
      <c r="CK405" s="75"/>
      <c r="CL405" s="75"/>
      <c r="CM405" s="75"/>
      <c r="CN405" s="75"/>
      <c r="CO405" s="75"/>
      <c r="CP405" s="75"/>
      <c r="CQ405" s="75"/>
      <c r="CR405" s="75"/>
      <c r="CS405" s="75"/>
      <c r="CT405" s="75"/>
      <c r="CU405" s="75"/>
      <c r="CV405" s="75"/>
      <c r="CW405" s="75"/>
      <c r="CX405" s="75"/>
      <c r="CY405" s="75"/>
      <c r="CZ405" s="75"/>
      <c r="DA405" s="75"/>
      <c r="DB405" s="75"/>
      <c r="DC405" s="75"/>
      <c r="DD405" s="75"/>
      <c r="DE405" s="75"/>
      <c r="DF405" s="75"/>
      <c r="DG405" s="75"/>
      <c r="DH405" s="75"/>
      <c r="DI405" s="75"/>
      <c r="DJ405" s="75"/>
      <c r="DK405" s="75"/>
      <c r="DL405" s="75"/>
      <c r="DM405" s="75"/>
      <c r="DN405" s="75"/>
      <c r="DO405" s="75"/>
      <c r="DP405" s="75"/>
      <c r="DQ405" s="75"/>
      <c r="DR405" s="75"/>
      <c r="DS405" s="75"/>
      <c r="DT405" s="75"/>
      <c r="DU405" s="75"/>
      <c r="DZ405" s="75"/>
      <c r="EA405" s="75"/>
      <c r="EB405" s="75"/>
      <c r="EC405" s="75"/>
      <c r="ED405" s="75"/>
      <c r="EE405" s="75"/>
      <c r="EF405" s="75"/>
      <c r="EG405" s="75"/>
      <c r="EH405" s="75"/>
      <c r="EI405" s="75"/>
      <c r="EJ405" s="75"/>
      <c r="EK405" s="75"/>
      <c r="EL405" s="75"/>
      <c r="EM405" s="75"/>
      <c r="EN405" s="75"/>
      <c r="EO405" s="75"/>
      <c r="EP405" s="75"/>
      <c r="EQ405" s="75"/>
      <c r="ER405" s="75"/>
      <c r="ES405" s="75"/>
      <c r="ET405" s="75"/>
      <c r="EU405" s="75"/>
      <c r="EV405" s="75"/>
      <c r="EW405" s="75"/>
      <c r="EX405" s="75"/>
      <c r="EY405" s="75"/>
      <c r="EZ405" s="75"/>
    </row>
    <row r="406" ht="12.75" spans="1:156">
      <c r="A406" s="6"/>
      <c r="B406" s="42"/>
      <c r="M406" s="20"/>
      <c r="O406" s="62"/>
      <c r="P406" s="62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  <c r="CC406" s="75"/>
      <c r="CD406" s="75"/>
      <c r="CE406" s="75"/>
      <c r="CF406" s="75"/>
      <c r="CG406" s="75"/>
      <c r="CH406" s="75"/>
      <c r="CI406" s="75"/>
      <c r="CJ406" s="75"/>
      <c r="CK406" s="75"/>
      <c r="CL406" s="75"/>
      <c r="CM406" s="75"/>
      <c r="CN406" s="75"/>
      <c r="CO406" s="75"/>
      <c r="CP406" s="75"/>
      <c r="CQ406" s="75"/>
      <c r="CR406" s="75"/>
      <c r="CS406" s="75"/>
      <c r="CT406" s="75"/>
      <c r="CU406" s="75"/>
      <c r="CV406" s="75"/>
      <c r="CW406" s="75"/>
      <c r="CX406" s="75"/>
      <c r="CY406" s="75"/>
      <c r="CZ406" s="75"/>
      <c r="DA406" s="75"/>
      <c r="DB406" s="75"/>
      <c r="DC406" s="75"/>
      <c r="DD406" s="75"/>
      <c r="DE406" s="75"/>
      <c r="DF406" s="75"/>
      <c r="DG406" s="75"/>
      <c r="DH406" s="75"/>
      <c r="DI406" s="75"/>
      <c r="DJ406" s="75"/>
      <c r="DK406" s="75"/>
      <c r="DL406" s="75"/>
      <c r="DM406" s="75"/>
      <c r="DN406" s="75"/>
      <c r="DO406" s="75"/>
      <c r="DP406" s="75"/>
      <c r="DQ406" s="75"/>
      <c r="DR406" s="75"/>
      <c r="DS406" s="75"/>
      <c r="DT406" s="75"/>
      <c r="DU406" s="75"/>
      <c r="DZ406" s="75"/>
      <c r="EA406" s="75"/>
      <c r="EB406" s="75"/>
      <c r="EC406" s="75"/>
      <c r="ED406" s="75"/>
      <c r="EE406" s="75"/>
      <c r="EF406" s="75"/>
      <c r="EG406" s="75"/>
      <c r="EH406" s="75"/>
      <c r="EI406" s="75"/>
      <c r="EJ406" s="75"/>
      <c r="EK406" s="75"/>
      <c r="EL406" s="75"/>
      <c r="EM406" s="75"/>
      <c r="EN406" s="75"/>
      <c r="EO406" s="75"/>
      <c r="EP406" s="75"/>
      <c r="EQ406" s="75"/>
      <c r="ER406" s="75"/>
      <c r="ES406" s="75"/>
      <c r="ET406" s="75"/>
      <c r="EU406" s="75"/>
      <c r="EV406" s="75"/>
      <c r="EW406" s="75"/>
      <c r="EX406" s="75"/>
      <c r="EY406" s="75"/>
      <c r="EZ406" s="75"/>
    </row>
    <row r="407" ht="12.75" spans="1:156">
      <c r="A407" s="6"/>
      <c r="B407" s="42"/>
      <c r="M407" s="20"/>
      <c r="O407" s="62"/>
      <c r="P407" s="62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  <c r="CC407" s="75"/>
      <c r="CD407" s="75"/>
      <c r="CE407" s="75"/>
      <c r="CF407" s="75"/>
      <c r="CG407" s="75"/>
      <c r="CH407" s="75"/>
      <c r="CI407" s="75"/>
      <c r="CJ407" s="75"/>
      <c r="CK407" s="75"/>
      <c r="CL407" s="75"/>
      <c r="CM407" s="75"/>
      <c r="CN407" s="75"/>
      <c r="CO407" s="75"/>
      <c r="CP407" s="75"/>
      <c r="CQ407" s="75"/>
      <c r="CR407" s="75"/>
      <c r="CS407" s="75"/>
      <c r="CT407" s="75"/>
      <c r="CU407" s="75"/>
      <c r="CV407" s="75"/>
      <c r="CW407" s="75"/>
      <c r="CX407" s="75"/>
      <c r="CY407" s="75"/>
      <c r="CZ407" s="75"/>
      <c r="DA407" s="75"/>
      <c r="DB407" s="75"/>
      <c r="DC407" s="75"/>
      <c r="DD407" s="75"/>
      <c r="DE407" s="75"/>
      <c r="DF407" s="75"/>
      <c r="DG407" s="75"/>
      <c r="DH407" s="75"/>
      <c r="DI407" s="75"/>
      <c r="DJ407" s="75"/>
      <c r="DK407" s="75"/>
      <c r="DL407" s="75"/>
      <c r="DM407" s="75"/>
      <c r="DN407" s="75"/>
      <c r="DO407" s="75"/>
      <c r="DP407" s="75"/>
      <c r="DQ407" s="75"/>
      <c r="DR407" s="75"/>
      <c r="DS407" s="75"/>
      <c r="DT407" s="75"/>
      <c r="DU407" s="75"/>
      <c r="DZ407" s="75"/>
      <c r="EA407" s="75"/>
      <c r="EB407" s="75"/>
      <c r="EC407" s="75"/>
      <c r="ED407" s="75"/>
      <c r="EE407" s="75"/>
      <c r="EF407" s="75"/>
      <c r="EG407" s="75"/>
      <c r="EH407" s="75"/>
      <c r="EI407" s="75"/>
      <c r="EJ407" s="75"/>
      <c r="EK407" s="75"/>
      <c r="EL407" s="75"/>
      <c r="EM407" s="75"/>
      <c r="EN407" s="75"/>
      <c r="EO407" s="75"/>
      <c r="EP407" s="75"/>
      <c r="EQ407" s="75"/>
      <c r="ER407" s="75"/>
      <c r="ES407" s="75"/>
      <c r="ET407" s="75"/>
      <c r="EU407" s="75"/>
      <c r="EV407" s="75"/>
      <c r="EW407" s="75"/>
      <c r="EX407" s="75"/>
      <c r="EY407" s="75"/>
      <c r="EZ407" s="75"/>
    </row>
    <row r="408" ht="12.75" spans="1:156">
      <c r="A408" s="6"/>
      <c r="B408" s="42"/>
      <c r="M408" s="20"/>
      <c r="O408" s="62"/>
      <c r="P408" s="62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  <c r="CC408" s="75"/>
      <c r="CD408" s="75"/>
      <c r="CE408" s="75"/>
      <c r="CF408" s="75"/>
      <c r="CG408" s="75"/>
      <c r="CH408" s="75"/>
      <c r="CI408" s="75"/>
      <c r="CJ408" s="75"/>
      <c r="CK408" s="75"/>
      <c r="CL408" s="75"/>
      <c r="CM408" s="75"/>
      <c r="CN408" s="75"/>
      <c r="CO408" s="75"/>
      <c r="CP408" s="75"/>
      <c r="CQ408" s="75"/>
      <c r="CR408" s="75"/>
      <c r="CS408" s="75"/>
      <c r="CT408" s="75"/>
      <c r="CU408" s="75"/>
      <c r="CV408" s="75"/>
      <c r="CW408" s="75"/>
      <c r="CX408" s="75"/>
      <c r="CY408" s="75"/>
      <c r="CZ408" s="75"/>
      <c r="DA408" s="75"/>
      <c r="DB408" s="75"/>
      <c r="DC408" s="75"/>
      <c r="DD408" s="75"/>
      <c r="DE408" s="75"/>
      <c r="DF408" s="75"/>
      <c r="DG408" s="75"/>
      <c r="DH408" s="75"/>
      <c r="DI408" s="75"/>
      <c r="DJ408" s="75"/>
      <c r="DK408" s="75"/>
      <c r="DL408" s="75"/>
      <c r="DM408" s="75"/>
      <c r="DN408" s="75"/>
      <c r="DO408" s="75"/>
      <c r="DP408" s="75"/>
      <c r="DQ408" s="75"/>
      <c r="DR408" s="75"/>
      <c r="DS408" s="75"/>
      <c r="DT408" s="75"/>
      <c r="DU408" s="75"/>
      <c r="DZ408" s="75"/>
      <c r="EA408" s="75"/>
      <c r="EB408" s="75"/>
      <c r="EC408" s="75"/>
      <c r="ED408" s="75"/>
      <c r="EE408" s="75"/>
      <c r="EF408" s="75"/>
      <c r="EG408" s="75"/>
      <c r="EH408" s="75"/>
      <c r="EI408" s="75"/>
      <c r="EJ408" s="75"/>
      <c r="EK408" s="75"/>
      <c r="EL408" s="75"/>
      <c r="EM408" s="75"/>
      <c r="EN408" s="75"/>
      <c r="EO408" s="75"/>
      <c r="EP408" s="75"/>
      <c r="EQ408" s="75"/>
      <c r="ER408" s="75"/>
      <c r="ES408" s="75"/>
      <c r="ET408" s="75"/>
      <c r="EU408" s="75"/>
      <c r="EV408" s="75"/>
      <c r="EW408" s="75"/>
      <c r="EX408" s="75"/>
      <c r="EY408" s="75"/>
      <c r="EZ408" s="75"/>
    </row>
    <row r="409" ht="12.75" spans="1:156">
      <c r="A409" s="6"/>
      <c r="B409" s="42"/>
      <c r="M409" s="20"/>
      <c r="O409" s="62"/>
      <c r="P409" s="62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  <c r="CC409" s="75"/>
      <c r="CD409" s="75"/>
      <c r="CE409" s="75"/>
      <c r="CF409" s="75"/>
      <c r="CG409" s="75"/>
      <c r="CH409" s="75"/>
      <c r="CI409" s="75"/>
      <c r="CJ409" s="75"/>
      <c r="CK409" s="75"/>
      <c r="CL409" s="75"/>
      <c r="CM409" s="75"/>
      <c r="CN409" s="75"/>
      <c r="CO409" s="75"/>
      <c r="CP409" s="75"/>
      <c r="CQ409" s="75"/>
      <c r="CR409" s="75"/>
      <c r="CS409" s="75"/>
      <c r="CT409" s="75"/>
      <c r="CU409" s="75"/>
      <c r="CV409" s="75"/>
      <c r="CW409" s="75"/>
      <c r="CX409" s="75"/>
      <c r="CY409" s="75"/>
      <c r="CZ409" s="75"/>
      <c r="DA409" s="75"/>
      <c r="DB409" s="75"/>
      <c r="DC409" s="75"/>
      <c r="DD409" s="75"/>
      <c r="DE409" s="75"/>
      <c r="DF409" s="75"/>
      <c r="DG409" s="75"/>
      <c r="DH409" s="75"/>
      <c r="DI409" s="75"/>
      <c r="DJ409" s="75"/>
      <c r="DK409" s="75"/>
      <c r="DL409" s="75"/>
      <c r="DM409" s="75"/>
      <c r="DN409" s="75"/>
      <c r="DO409" s="75"/>
      <c r="DP409" s="75"/>
      <c r="DQ409" s="75"/>
      <c r="DR409" s="75"/>
      <c r="DS409" s="75"/>
      <c r="DT409" s="75"/>
      <c r="DU409" s="75"/>
      <c r="DZ409" s="75"/>
      <c r="EA409" s="75"/>
      <c r="EB409" s="75"/>
      <c r="EC409" s="75"/>
      <c r="ED409" s="75"/>
      <c r="EE409" s="75"/>
      <c r="EF409" s="75"/>
      <c r="EG409" s="75"/>
      <c r="EH409" s="75"/>
      <c r="EI409" s="75"/>
      <c r="EJ409" s="75"/>
      <c r="EK409" s="75"/>
      <c r="EL409" s="75"/>
      <c r="EM409" s="75"/>
      <c r="EN409" s="75"/>
      <c r="EO409" s="75"/>
      <c r="EP409" s="75"/>
      <c r="EQ409" s="75"/>
      <c r="ER409" s="75"/>
      <c r="ES409" s="75"/>
      <c r="ET409" s="75"/>
      <c r="EU409" s="75"/>
      <c r="EV409" s="75"/>
      <c r="EW409" s="75"/>
      <c r="EX409" s="75"/>
      <c r="EY409" s="75"/>
      <c r="EZ409" s="75"/>
    </row>
    <row r="410" ht="12.75" spans="1:156">
      <c r="A410" s="6"/>
      <c r="B410" s="42"/>
      <c r="M410" s="20"/>
      <c r="O410" s="62"/>
      <c r="P410" s="62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5"/>
      <c r="CI410" s="75"/>
      <c r="CJ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  <c r="DI410" s="75"/>
      <c r="DJ410" s="75"/>
      <c r="DK410" s="75"/>
      <c r="DL410" s="75"/>
      <c r="DM410" s="75"/>
      <c r="DN410" s="75"/>
      <c r="DO410" s="75"/>
      <c r="DP410" s="75"/>
      <c r="DQ410" s="75"/>
      <c r="DR410" s="75"/>
      <c r="DS410" s="75"/>
      <c r="DT410" s="75"/>
      <c r="DU410" s="75"/>
      <c r="DZ410" s="75"/>
      <c r="EA410" s="75"/>
      <c r="EB410" s="75"/>
      <c r="EC410" s="75"/>
      <c r="ED410" s="75"/>
      <c r="EE410" s="75"/>
      <c r="EF410" s="75"/>
      <c r="EG410" s="75"/>
      <c r="EH410" s="75"/>
      <c r="EI410" s="75"/>
      <c r="EJ410" s="75"/>
      <c r="EK410" s="75"/>
      <c r="EL410" s="75"/>
      <c r="EM410" s="75"/>
      <c r="EN410" s="75"/>
      <c r="EO410" s="75"/>
      <c r="EP410" s="75"/>
      <c r="EQ410" s="75"/>
      <c r="ER410" s="75"/>
      <c r="ES410" s="75"/>
      <c r="ET410" s="75"/>
      <c r="EU410" s="75"/>
      <c r="EV410" s="75"/>
      <c r="EW410" s="75"/>
      <c r="EX410" s="75"/>
      <c r="EY410" s="75"/>
      <c r="EZ410" s="75"/>
    </row>
    <row r="411" ht="12.75" spans="1:156">
      <c r="A411" s="6"/>
      <c r="B411" s="42"/>
      <c r="M411" s="20"/>
      <c r="O411" s="62"/>
      <c r="P411" s="62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  <c r="CC411" s="75"/>
      <c r="CD411" s="75"/>
      <c r="CE411" s="75"/>
      <c r="CF411" s="75"/>
      <c r="CG411" s="75"/>
      <c r="CH411" s="75"/>
      <c r="CI411" s="75"/>
      <c r="CJ411" s="75"/>
      <c r="CK411" s="75"/>
      <c r="CL411" s="75"/>
      <c r="CM411" s="75"/>
      <c r="CN411" s="75"/>
      <c r="CO411" s="75"/>
      <c r="CP411" s="75"/>
      <c r="CQ411" s="75"/>
      <c r="CR411" s="75"/>
      <c r="CS411" s="75"/>
      <c r="CT411" s="75"/>
      <c r="CU411" s="75"/>
      <c r="CV411" s="75"/>
      <c r="CW411" s="75"/>
      <c r="CX411" s="75"/>
      <c r="CY411" s="75"/>
      <c r="CZ411" s="75"/>
      <c r="DA411" s="75"/>
      <c r="DB411" s="75"/>
      <c r="DC411" s="75"/>
      <c r="DD411" s="75"/>
      <c r="DE411" s="75"/>
      <c r="DF411" s="75"/>
      <c r="DG411" s="75"/>
      <c r="DH411" s="75"/>
      <c r="DI411" s="75"/>
      <c r="DJ411" s="75"/>
      <c r="DK411" s="75"/>
      <c r="DL411" s="75"/>
      <c r="DM411" s="75"/>
      <c r="DN411" s="75"/>
      <c r="DO411" s="75"/>
      <c r="DP411" s="75"/>
      <c r="DQ411" s="75"/>
      <c r="DR411" s="75"/>
      <c r="DS411" s="75"/>
      <c r="DT411" s="75"/>
      <c r="DU411" s="75"/>
      <c r="DZ411" s="75"/>
      <c r="EA411" s="75"/>
      <c r="EB411" s="75"/>
      <c r="EC411" s="75"/>
      <c r="ED411" s="75"/>
      <c r="EE411" s="75"/>
      <c r="EF411" s="75"/>
      <c r="EG411" s="75"/>
      <c r="EH411" s="75"/>
      <c r="EI411" s="75"/>
      <c r="EJ411" s="75"/>
      <c r="EK411" s="75"/>
      <c r="EL411" s="75"/>
      <c r="EM411" s="75"/>
      <c r="EN411" s="75"/>
      <c r="EO411" s="75"/>
      <c r="EP411" s="75"/>
      <c r="EQ411" s="75"/>
      <c r="ER411" s="75"/>
      <c r="ES411" s="75"/>
      <c r="ET411" s="75"/>
      <c r="EU411" s="75"/>
      <c r="EV411" s="75"/>
      <c r="EW411" s="75"/>
      <c r="EX411" s="75"/>
      <c r="EY411" s="75"/>
      <c r="EZ411" s="75"/>
    </row>
    <row r="412" ht="12.75" spans="1:156">
      <c r="A412" s="6"/>
      <c r="B412" s="42"/>
      <c r="M412" s="20"/>
      <c r="O412" s="62"/>
      <c r="P412" s="62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5"/>
      <c r="CI412" s="75"/>
      <c r="CJ412" s="75"/>
      <c r="CK412" s="75"/>
      <c r="CL412" s="75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  <c r="DH412" s="75"/>
      <c r="DI412" s="75"/>
      <c r="DJ412" s="75"/>
      <c r="DK412" s="75"/>
      <c r="DL412" s="75"/>
      <c r="DM412" s="75"/>
      <c r="DN412" s="75"/>
      <c r="DO412" s="75"/>
      <c r="DP412" s="75"/>
      <c r="DQ412" s="75"/>
      <c r="DR412" s="75"/>
      <c r="DS412" s="75"/>
      <c r="DT412" s="75"/>
      <c r="DU412" s="75"/>
      <c r="DZ412" s="75"/>
      <c r="EA412" s="75"/>
      <c r="EB412" s="75"/>
      <c r="EC412" s="75"/>
      <c r="ED412" s="75"/>
      <c r="EE412" s="75"/>
      <c r="EF412" s="75"/>
      <c r="EG412" s="75"/>
      <c r="EH412" s="75"/>
      <c r="EI412" s="75"/>
      <c r="EJ412" s="75"/>
      <c r="EK412" s="75"/>
      <c r="EL412" s="75"/>
      <c r="EM412" s="75"/>
      <c r="EN412" s="75"/>
      <c r="EO412" s="75"/>
      <c r="EP412" s="75"/>
      <c r="EQ412" s="75"/>
      <c r="ER412" s="75"/>
      <c r="ES412" s="75"/>
      <c r="ET412" s="75"/>
      <c r="EU412" s="75"/>
      <c r="EV412" s="75"/>
      <c r="EW412" s="75"/>
      <c r="EX412" s="75"/>
      <c r="EY412" s="75"/>
      <c r="EZ412" s="75"/>
    </row>
    <row r="413" ht="12.75" spans="1:156">
      <c r="A413" s="6"/>
      <c r="B413" s="42"/>
      <c r="M413" s="20"/>
      <c r="O413" s="62"/>
      <c r="P413" s="62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  <c r="CC413" s="75"/>
      <c r="CD413" s="75"/>
      <c r="CE413" s="75"/>
      <c r="CF413" s="75"/>
      <c r="CG413" s="75"/>
      <c r="CH413" s="75"/>
      <c r="CI413" s="75"/>
      <c r="CJ413" s="75"/>
      <c r="CK413" s="75"/>
      <c r="CL413" s="75"/>
      <c r="CM413" s="75"/>
      <c r="CN413" s="75"/>
      <c r="CO413" s="75"/>
      <c r="CP413" s="75"/>
      <c r="CQ413" s="75"/>
      <c r="CR413" s="75"/>
      <c r="CS413" s="75"/>
      <c r="CT413" s="75"/>
      <c r="CU413" s="75"/>
      <c r="CV413" s="75"/>
      <c r="CW413" s="75"/>
      <c r="CX413" s="75"/>
      <c r="CY413" s="75"/>
      <c r="CZ413" s="75"/>
      <c r="DA413" s="75"/>
      <c r="DB413" s="75"/>
      <c r="DC413" s="75"/>
      <c r="DD413" s="75"/>
      <c r="DE413" s="75"/>
      <c r="DF413" s="75"/>
      <c r="DG413" s="75"/>
      <c r="DH413" s="75"/>
      <c r="DI413" s="75"/>
      <c r="DJ413" s="75"/>
      <c r="DK413" s="75"/>
      <c r="DL413" s="75"/>
      <c r="DM413" s="75"/>
      <c r="DN413" s="75"/>
      <c r="DO413" s="75"/>
      <c r="DP413" s="75"/>
      <c r="DQ413" s="75"/>
      <c r="DR413" s="75"/>
      <c r="DS413" s="75"/>
      <c r="DT413" s="75"/>
      <c r="DU413" s="75"/>
      <c r="DZ413" s="75"/>
      <c r="EA413" s="75"/>
      <c r="EB413" s="75"/>
      <c r="EC413" s="75"/>
      <c r="ED413" s="75"/>
      <c r="EE413" s="75"/>
      <c r="EF413" s="75"/>
      <c r="EG413" s="75"/>
      <c r="EH413" s="75"/>
      <c r="EI413" s="75"/>
      <c r="EJ413" s="75"/>
      <c r="EK413" s="75"/>
      <c r="EL413" s="75"/>
      <c r="EM413" s="75"/>
      <c r="EN413" s="75"/>
      <c r="EO413" s="75"/>
      <c r="EP413" s="75"/>
      <c r="EQ413" s="75"/>
      <c r="ER413" s="75"/>
      <c r="ES413" s="75"/>
      <c r="ET413" s="75"/>
      <c r="EU413" s="75"/>
      <c r="EV413" s="75"/>
      <c r="EW413" s="75"/>
      <c r="EX413" s="75"/>
      <c r="EY413" s="75"/>
      <c r="EZ413" s="75"/>
    </row>
    <row r="414" ht="12.75" spans="1:156">
      <c r="A414" s="6"/>
      <c r="B414" s="42"/>
      <c r="M414" s="20"/>
      <c r="O414" s="62"/>
      <c r="P414" s="62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5"/>
      <c r="CI414" s="75"/>
      <c r="CJ414" s="75"/>
      <c r="CK414" s="75"/>
      <c r="CL414" s="75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  <c r="DH414" s="75"/>
      <c r="DI414" s="75"/>
      <c r="DJ414" s="75"/>
      <c r="DK414" s="75"/>
      <c r="DL414" s="75"/>
      <c r="DM414" s="75"/>
      <c r="DN414" s="75"/>
      <c r="DO414" s="75"/>
      <c r="DP414" s="75"/>
      <c r="DQ414" s="75"/>
      <c r="DR414" s="75"/>
      <c r="DS414" s="75"/>
      <c r="DT414" s="75"/>
      <c r="DU414" s="75"/>
      <c r="DZ414" s="75"/>
      <c r="EA414" s="75"/>
      <c r="EB414" s="75"/>
      <c r="EC414" s="75"/>
      <c r="ED414" s="75"/>
      <c r="EE414" s="75"/>
      <c r="EF414" s="75"/>
      <c r="EG414" s="75"/>
      <c r="EH414" s="75"/>
      <c r="EI414" s="75"/>
      <c r="EJ414" s="75"/>
      <c r="EK414" s="75"/>
      <c r="EL414" s="75"/>
      <c r="EM414" s="75"/>
      <c r="EN414" s="75"/>
      <c r="EO414" s="75"/>
      <c r="EP414" s="75"/>
      <c r="EQ414" s="75"/>
      <c r="ER414" s="75"/>
      <c r="ES414" s="75"/>
      <c r="ET414" s="75"/>
      <c r="EU414" s="75"/>
      <c r="EV414" s="75"/>
      <c r="EW414" s="75"/>
      <c r="EX414" s="75"/>
      <c r="EY414" s="75"/>
      <c r="EZ414" s="75"/>
    </row>
    <row r="415" ht="12.75" spans="1:156">
      <c r="A415" s="6"/>
      <c r="B415" s="42"/>
      <c r="M415" s="20"/>
      <c r="O415" s="62"/>
      <c r="P415" s="62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  <c r="CC415" s="75"/>
      <c r="CD415" s="75"/>
      <c r="CE415" s="75"/>
      <c r="CF415" s="75"/>
      <c r="CG415" s="75"/>
      <c r="CH415" s="75"/>
      <c r="CI415" s="75"/>
      <c r="CJ415" s="75"/>
      <c r="CK415" s="75"/>
      <c r="CL415" s="75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/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  <c r="DH415" s="75"/>
      <c r="DI415" s="75"/>
      <c r="DJ415" s="75"/>
      <c r="DK415" s="75"/>
      <c r="DL415" s="75"/>
      <c r="DM415" s="75"/>
      <c r="DN415" s="75"/>
      <c r="DO415" s="75"/>
      <c r="DP415" s="75"/>
      <c r="DQ415" s="75"/>
      <c r="DR415" s="75"/>
      <c r="DS415" s="75"/>
      <c r="DT415" s="75"/>
      <c r="DU415" s="75"/>
      <c r="DZ415" s="75"/>
      <c r="EA415" s="75"/>
      <c r="EB415" s="75"/>
      <c r="EC415" s="75"/>
      <c r="ED415" s="75"/>
      <c r="EE415" s="75"/>
      <c r="EF415" s="75"/>
      <c r="EG415" s="75"/>
      <c r="EH415" s="75"/>
      <c r="EI415" s="75"/>
      <c r="EJ415" s="75"/>
      <c r="EK415" s="75"/>
      <c r="EL415" s="75"/>
      <c r="EM415" s="75"/>
      <c r="EN415" s="75"/>
      <c r="EO415" s="75"/>
      <c r="EP415" s="75"/>
      <c r="EQ415" s="75"/>
      <c r="ER415" s="75"/>
      <c r="ES415" s="75"/>
      <c r="ET415" s="75"/>
      <c r="EU415" s="75"/>
      <c r="EV415" s="75"/>
      <c r="EW415" s="75"/>
      <c r="EX415" s="75"/>
      <c r="EY415" s="75"/>
      <c r="EZ415" s="75"/>
    </row>
    <row r="416" ht="12.75" spans="1:156">
      <c r="A416" s="6"/>
      <c r="B416" s="42"/>
      <c r="M416" s="20"/>
      <c r="O416" s="62"/>
      <c r="P416" s="62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  <c r="CC416" s="75"/>
      <c r="CD416" s="75"/>
      <c r="CE416" s="75"/>
      <c r="CF416" s="75"/>
      <c r="CG416" s="75"/>
      <c r="CH416" s="75"/>
      <c r="CI416" s="75"/>
      <c r="CJ416" s="75"/>
      <c r="CK416" s="75"/>
      <c r="CL416" s="75"/>
      <c r="CM416" s="75"/>
      <c r="CN416" s="75"/>
      <c r="CO416" s="75"/>
      <c r="CP416" s="75"/>
      <c r="CQ416" s="75"/>
      <c r="CR416" s="75"/>
      <c r="CS416" s="75"/>
      <c r="CT416" s="75"/>
      <c r="CU416" s="75"/>
      <c r="CV416" s="75"/>
      <c r="CW416" s="75"/>
      <c r="CX416" s="75"/>
      <c r="CY416" s="75"/>
      <c r="CZ416" s="75"/>
      <c r="DA416" s="75"/>
      <c r="DB416" s="75"/>
      <c r="DC416" s="75"/>
      <c r="DD416" s="75"/>
      <c r="DE416" s="75"/>
      <c r="DF416" s="75"/>
      <c r="DG416" s="75"/>
      <c r="DH416" s="75"/>
      <c r="DI416" s="75"/>
      <c r="DJ416" s="75"/>
      <c r="DK416" s="75"/>
      <c r="DL416" s="75"/>
      <c r="DM416" s="75"/>
      <c r="DN416" s="75"/>
      <c r="DO416" s="75"/>
      <c r="DP416" s="75"/>
      <c r="DQ416" s="75"/>
      <c r="DR416" s="75"/>
      <c r="DS416" s="75"/>
      <c r="DT416" s="75"/>
      <c r="DU416" s="75"/>
      <c r="DZ416" s="75"/>
      <c r="EA416" s="75"/>
      <c r="EB416" s="75"/>
      <c r="EC416" s="75"/>
      <c r="ED416" s="75"/>
      <c r="EE416" s="75"/>
      <c r="EF416" s="75"/>
      <c r="EG416" s="75"/>
      <c r="EH416" s="75"/>
      <c r="EI416" s="75"/>
      <c r="EJ416" s="75"/>
      <c r="EK416" s="75"/>
      <c r="EL416" s="75"/>
      <c r="EM416" s="75"/>
      <c r="EN416" s="75"/>
      <c r="EO416" s="75"/>
      <c r="EP416" s="75"/>
      <c r="EQ416" s="75"/>
      <c r="ER416" s="75"/>
      <c r="ES416" s="75"/>
      <c r="ET416" s="75"/>
      <c r="EU416" s="75"/>
      <c r="EV416" s="75"/>
      <c r="EW416" s="75"/>
      <c r="EX416" s="75"/>
      <c r="EY416" s="75"/>
      <c r="EZ416" s="75"/>
    </row>
    <row r="417" ht="12.75" spans="1:156">
      <c r="A417" s="6"/>
      <c r="B417" s="42"/>
      <c r="M417" s="20"/>
      <c r="O417" s="62"/>
      <c r="P417" s="62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  <c r="CC417" s="75"/>
      <c r="CD417" s="75"/>
      <c r="CE417" s="75"/>
      <c r="CF417" s="75"/>
      <c r="CG417" s="75"/>
      <c r="CH417" s="75"/>
      <c r="CI417" s="75"/>
      <c r="CJ417" s="75"/>
      <c r="CK417" s="75"/>
      <c r="CL417" s="75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/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  <c r="DH417" s="75"/>
      <c r="DI417" s="75"/>
      <c r="DJ417" s="75"/>
      <c r="DK417" s="75"/>
      <c r="DL417" s="75"/>
      <c r="DM417" s="75"/>
      <c r="DN417" s="75"/>
      <c r="DO417" s="75"/>
      <c r="DP417" s="75"/>
      <c r="DQ417" s="75"/>
      <c r="DR417" s="75"/>
      <c r="DS417" s="75"/>
      <c r="DT417" s="75"/>
      <c r="DU417" s="75"/>
      <c r="DZ417" s="75"/>
      <c r="EA417" s="75"/>
      <c r="EB417" s="75"/>
      <c r="EC417" s="75"/>
      <c r="ED417" s="75"/>
      <c r="EE417" s="75"/>
      <c r="EF417" s="75"/>
      <c r="EG417" s="75"/>
      <c r="EH417" s="75"/>
      <c r="EI417" s="75"/>
      <c r="EJ417" s="75"/>
      <c r="EK417" s="75"/>
      <c r="EL417" s="75"/>
      <c r="EM417" s="75"/>
      <c r="EN417" s="75"/>
      <c r="EO417" s="75"/>
      <c r="EP417" s="75"/>
      <c r="EQ417" s="75"/>
      <c r="ER417" s="75"/>
      <c r="ES417" s="75"/>
      <c r="ET417" s="75"/>
      <c r="EU417" s="75"/>
      <c r="EV417" s="75"/>
      <c r="EW417" s="75"/>
      <c r="EX417" s="75"/>
      <c r="EY417" s="75"/>
      <c r="EZ417" s="75"/>
    </row>
    <row r="418" ht="12.75" spans="1:156">
      <c r="A418" s="6"/>
      <c r="B418" s="42"/>
      <c r="M418" s="20"/>
      <c r="O418" s="62"/>
      <c r="P418" s="62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  <c r="CC418" s="75"/>
      <c r="CD418" s="75"/>
      <c r="CE418" s="75"/>
      <c r="CF418" s="75"/>
      <c r="CG418" s="75"/>
      <c r="CH418" s="75"/>
      <c r="CI418" s="75"/>
      <c r="CJ418" s="75"/>
      <c r="CK418" s="75"/>
      <c r="CL418" s="75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/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  <c r="DH418" s="75"/>
      <c r="DI418" s="75"/>
      <c r="DJ418" s="75"/>
      <c r="DK418" s="75"/>
      <c r="DL418" s="75"/>
      <c r="DM418" s="75"/>
      <c r="DN418" s="75"/>
      <c r="DO418" s="75"/>
      <c r="DP418" s="75"/>
      <c r="DQ418" s="75"/>
      <c r="DR418" s="75"/>
      <c r="DS418" s="75"/>
      <c r="DT418" s="75"/>
      <c r="DU418" s="75"/>
      <c r="DZ418" s="75"/>
      <c r="EA418" s="75"/>
      <c r="EB418" s="75"/>
      <c r="EC418" s="75"/>
      <c r="ED418" s="75"/>
      <c r="EE418" s="75"/>
      <c r="EF418" s="75"/>
      <c r="EG418" s="75"/>
      <c r="EH418" s="75"/>
      <c r="EI418" s="75"/>
      <c r="EJ418" s="75"/>
      <c r="EK418" s="75"/>
      <c r="EL418" s="75"/>
      <c r="EM418" s="75"/>
      <c r="EN418" s="75"/>
      <c r="EO418" s="75"/>
      <c r="EP418" s="75"/>
      <c r="EQ418" s="75"/>
      <c r="ER418" s="75"/>
      <c r="ES418" s="75"/>
      <c r="ET418" s="75"/>
      <c r="EU418" s="75"/>
      <c r="EV418" s="75"/>
      <c r="EW418" s="75"/>
      <c r="EX418" s="75"/>
      <c r="EY418" s="75"/>
      <c r="EZ418" s="75"/>
    </row>
    <row r="419" ht="12.75" spans="1:156">
      <c r="A419" s="6"/>
      <c r="B419" s="42"/>
      <c r="M419" s="20"/>
      <c r="O419" s="62"/>
      <c r="P419" s="62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  <c r="CC419" s="75"/>
      <c r="CD419" s="75"/>
      <c r="CE419" s="75"/>
      <c r="CF419" s="75"/>
      <c r="CG419" s="75"/>
      <c r="CH419" s="75"/>
      <c r="CI419" s="75"/>
      <c r="CJ419" s="75"/>
      <c r="CK419" s="75"/>
      <c r="CL419" s="75"/>
      <c r="CM419" s="75"/>
      <c r="CN419" s="75"/>
      <c r="CO419" s="75"/>
      <c r="CP419" s="75"/>
      <c r="CQ419" s="75"/>
      <c r="CR419" s="75"/>
      <c r="CS419" s="75"/>
      <c r="CT419" s="75"/>
      <c r="CU419" s="75"/>
      <c r="CV419" s="75"/>
      <c r="CW419" s="75"/>
      <c r="CX419" s="75"/>
      <c r="CY419" s="75"/>
      <c r="CZ419" s="75"/>
      <c r="DA419" s="75"/>
      <c r="DB419" s="75"/>
      <c r="DC419" s="75"/>
      <c r="DD419" s="75"/>
      <c r="DE419" s="75"/>
      <c r="DF419" s="75"/>
      <c r="DG419" s="75"/>
      <c r="DH419" s="75"/>
      <c r="DI419" s="75"/>
      <c r="DJ419" s="75"/>
      <c r="DK419" s="75"/>
      <c r="DL419" s="75"/>
      <c r="DM419" s="75"/>
      <c r="DN419" s="75"/>
      <c r="DO419" s="75"/>
      <c r="DP419" s="75"/>
      <c r="DQ419" s="75"/>
      <c r="DR419" s="75"/>
      <c r="DS419" s="75"/>
      <c r="DT419" s="75"/>
      <c r="DU419" s="75"/>
      <c r="DZ419" s="75"/>
      <c r="EA419" s="75"/>
      <c r="EB419" s="75"/>
      <c r="EC419" s="75"/>
      <c r="ED419" s="75"/>
      <c r="EE419" s="75"/>
      <c r="EF419" s="75"/>
      <c r="EG419" s="75"/>
      <c r="EH419" s="75"/>
      <c r="EI419" s="75"/>
      <c r="EJ419" s="75"/>
      <c r="EK419" s="75"/>
      <c r="EL419" s="75"/>
      <c r="EM419" s="75"/>
      <c r="EN419" s="75"/>
      <c r="EO419" s="75"/>
      <c r="EP419" s="75"/>
      <c r="EQ419" s="75"/>
      <c r="ER419" s="75"/>
      <c r="ES419" s="75"/>
      <c r="ET419" s="75"/>
      <c r="EU419" s="75"/>
      <c r="EV419" s="75"/>
      <c r="EW419" s="75"/>
      <c r="EX419" s="75"/>
      <c r="EY419" s="75"/>
      <c r="EZ419" s="75"/>
    </row>
    <row r="420" ht="12.75" spans="1:156">
      <c r="A420" s="6"/>
      <c r="B420" s="42"/>
      <c r="M420" s="20"/>
      <c r="O420" s="62"/>
      <c r="P420" s="62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  <c r="CC420" s="75"/>
      <c r="CD420" s="75"/>
      <c r="CE420" s="75"/>
      <c r="CF420" s="75"/>
      <c r="CG420" s="75"/>
      <c r="CH420" s="75"/>
      <c r="CI420" s="75"/>
      <c r="CJ420" s="75"/>
      <c r="CK420" s="75"/>
      <c r="CL420" s="75"/>
      <c r="CM420" s="75"/>
      <c r="CN420" s="75"/>
      <c r="CO420" s="75"/>
      <c r="CP420" s="75"/>
      <c r="CQ420" s="75"/>
      <c r="CR420" s="75"/>
      <c r="CS420" s="75"/>
      <c r="CT420" s="75"/>
      <c r="CU420" s="75"/>
      <c r="CV420" s="75"/>
      <c r="CW420" s="75"/>
      <c r="CX420" s="75"/>
      <c r="CY420" s="75"/>
      <c r="CZ420" s="75"/>
      <c r="DA420" s="75"/>
      <c r="DB420" s="75"/>
      <c r="DC420" s="75"/>
      <c r="DD420" s="75"/>
      <c r="DE420" s="75"/>
      <c r="DF420" s="75"/>
      <c r="DG420" s="75"/>
      <c r="DH420" s="75"/>
      <c r="DI420" s="75"/>
      <c r="DJ420" s="75"/>
      <c r="DK420" s="75"/>
      <c r="DL420" s="75"/>
      <c r="DM420" s="75"/>
      <c r="DN420" s="75"/>
      <c r="DO420" s="75"/>
      <c r="DP420" s="75"/>
      <c r="DQ420" s="75"/>
      <c r="DR420" s="75"/>
      <c r="DS420" s="75"/>
      <c r="DT420" s="75"/>
      <c r="DU420" s="75"/>
      <c r="DZ420" s="75"/>
      <c r="EA420" s="75"/>
      <c r="EB420" s="75"/>
      <c r="EC420" s="75"/>
      <c r="ED420" s="75"/>
      <c r="EE420" s="75"/>
      <c r="EF420" s="75"/>
      <c r="EG420" s="75"/>
      <c r="EH420" s="75"/>
      <c r="EI420" s="75"/>
      <c r="EJ420" s="75"/>
      <c r="EK420" s="75"/>
      <c r="EL420" s="75"/>
      <c r="EM420" s="75"/>
      <c r="EN420" s="75"/>
      <c r="EO420" s="75"/>
      <c r="EP420" s="75"/>
      <c r="EQ420" s="75"/>
      <c r="ER420" s="75"/>
      <c r="ES420" s="75"/>
      <c r="ET420" s="75"/>
      <c r="EU420" s="75"/>
      <c r="EV420" s="75"/>
      <c r="EW420" s="75"/>
      <c r="EX420" s="75"/>
      <c r="EY420" s="75"/>
      <c r="EZ420" s="75"/>
    </row>
    <row r="421" ht="12.75" spans="1:156">
      <c r="A421" s="6"/>
      <c r="B421" s="42"/>
      <c r="M421" s="20"/>
      <c r="O421" s="62"/>
      <c r="P421" s="62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  <c r="CC421" s="75"/>
      <c r="CD421" s="75"/>
      <c r="CE421" s="75"/>
      <c r="CF421" s="75"/>
      <c r="CG421" s="75"/>
      <c r="CH421" s="75"/>
      <c r="CI421" s="75"/>
      <c r="CJ421" s="75"/>
      <c r="CK421" s="75"/>
      <c r="CL421" s="75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/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  <c r="DH421" s="75"/>
      <c r="DI421" s="75"/>
      <c r="DJ421" s="75"/>
      <c r="DK421" s="75"/>
      <c r="DL421" s="75"/>
      <c r="DM421" s="75"/>
      <c r="DN421" s="75"/>
      <c r="DO421" s="75"/>
      <c r="DP421" s="75"/>
      <c r="DQ421" s="75"/>
      <c r="DR421" s="75"/>
      <c r="DS421" s="75"/>
      <c r="DT421" s="75"/>
      <c r="DU421" s="75"/>
      <c r="DZ421" s="75"/>
      <c r="EA421" s="75"/>
      <c r="EB421" s="75"/>
      <c r="EC421" s="75"/>
      <c r="ED421" s="75"/>
      <c r="EE421" s="75"/>
      <c r="EF421" s="75"/>
      <c r="EG421" s="75"/>
      <c r="EH421" s="75"/>
      <c r="EI421" s="75"/>
      <c r="EJ421" s="75"/>
      <c r="EK421" s="75"/>
      <c r="EL421" s="75"/>
      <c r="EM421" s="75"/>
      <c r="EN421" s="75"/>
      <c r="EO421" s="75"/>
      <c r="EP421" s="75"/>
      <c r="EQ421" s="75"/>
      <c r="ER421" s="75"/>
      <c r="ES421" s="75"/>
      <c r="ET421" s="75"/>
      <c r="EU421" s="75"/>
      <c r="EV421" s="75"/>
      <c r="EW421" s="75"/>
      <c r="EX421" s="75"/>
      <c r="EY421" s="75"/>
      <c r="EZ421" s="75"/>
    </row>
    <row r="422" ht="12.75" spans="1:156">
      <c r="A422" s="6"/>
      <c r="B422" s="42"/>
      <c r="M422" s="20"/>
      <c r="O422" s="62"/>
      <c r="P422" s="62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  <c r="CC422" s="75"/>
      <c r="CD422" s="75"/>
      <c r="CE422" s="75"/>
      <c r="CF422" s="75"/>
      <c r="CG422" s="75"/>
      <c r="CH422" s="75"/>
      <c r="CI422" s="75"/>
      <c r="CJ422" s="75"/>
      <c r="CK422" s="75"/>
      <c r="CL422" s="75"/>
      <c r="CM422" s="75"/>
      <c r="CN422" s="75"/>
      <c r="CO422" s="75"/>
      <c r="CP422" s="75"/>
      <c r="CQ422" s="75"/>
      <c r="CR422" s="75"/>
      <c r="CS422" s="75"/>
      <c r="CT422" s="75"/>
      <c r="CU422" s="75"/>
      <c r="CV422" s="75"/>
      <c r="CW422" s="75"/>
      <c r="CX422" s="75"/>
      <c r="CY422" s="75"/>
      <c r="CZ422" s="75"/>
      <c r="DA422" s="75"/>
      <c r="DB422" s="75"/>
      <c r="DC422" s="75"/>
      <c r="DD422" s="75"/>
      <c r="DE422" s="75"/>
      <c r="DF422" s="75"/>
      <c r="DG422" s="75"/>
      <c r="DH422" s="75"/>
      <c r="DI422" s="75"/>
      <c r="DJ422" s="75"/>
      <c r="DK422" s="75"/>
      <c r="DL422" s="75"/>
      <c r="DM422" s="75"/>
      <c r="DN422" s="75"/>
      <c r="DO422" s="75"/>
      <c r="DP422" s="75"/>
      <c r="DQ422" s="75"/>
      <c r="DR422" s="75"/>
      <c r="DS422" s="75"/>
      <c r="DT422" s="75"/>
      <c r="DU422" s="75"/>
      <c r="DZ422" s="75"/>
      <c r="EA422" s="75"/>
      <c r="EB422" s="75"/>
      <c r="EC422" s="75"/>
      <c r="ED422" s="75"/>
      <c r="EE422" s="75"/>
      <c r="EF422" s="75"/>
      <c r="EG422" s="75"/>
      <c r="EH422" s="75"/>
      <c r="EI422" s="75"/>
      <c r="EJ422" s="75"/>
      <c r="EK422" s="75"/>
      <c r="EL422" s="75"/>
      <c r="EM422" s="75"/>
      <c r="EN422" s="75"/>
      <c r="EO422" s="75"/>
      <c r="EP422" s="75"/>
      <c r="EQ422" s="75"/>
      <c r="ER422" s="75"/>
      <c r="ES422" s="75"/>
      <c r="ET422" s="75"/>
      <c r="EU422" s="75"/>
      <c r="EV422" s="75"/>
      <c r="EW422" s="75"/>
      <c r="EX422" s="75"/>
      <c r="EY422" s="75"/>
      <c r="EZ422" s="75"/>
    </row>
    <row r="423" ht="12.75" spans="1:156">
      <c r="A423" s="6"/>
      <c r="B423" s="42"/>
      <c r="M423" s="20"/>
      <c r="O423" s="62"/>
      <c r="P423" s="62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  <c r="CC423" s="75"/>
      <c r="CD423" s="75"/>
      <c r="CE423" s="75"/>
      <c r="CF423" s="75"/>
      <c r="CG423" s="75"/>
      <c r="CH423" s="75"/>
      <c r="CI423" s="75"/>
      <c r="CJ423" s="75"/>
      <c r="CK423" s="75"/>
      <c r="CL423" s="75"/>
      <c r="CM423" s="75"/>
      <c r="CN423" s="75"/>
      <c r="CO423" s="75"/>
      <c r="CP423" s="75"/>
      <c r="CQ423" s="75"/>
      <c r="CR423" s="75"/>
      <c r="CS423" s="75"/>
      <c r="CT423" s="75"/>
      <c r="CU423" s="75"/>
      <c r="CV423" s="75"/>
      <c r="CW423" s="75"/>
      <c r="CX423" s="75"/>
      <c r="CY423" s="75"/>
      <c r="CZ423" s="75"/>
      <c r="DA423" s="75"/>
      <c r="DB423" s="75"/>
      <c r="DC423" s="75"/>
      <c r="DD423" s="75"/>
      <c r="DE423" s="75"/>
      <c r="DF423" s="75"/>
      <c r="DG423" s="75"/>
      <c r="DH423" s="75"/>
      <c r="DI423" s="75"/>
      <c r="DJ423" s="75"/>
      <c r="DK423" s="75"/>
      <c r="DL423" s="75"/>
      <c r="DM423" s="75"/>
      <c r="DN423" s="75"/>
      <c r="DO423" s="75"/>
      <c r="DP423" s="75"/>
      <c r="DQ423" s="75"/>
      <c r="DR423" s="75"/>
      <c r="DS423" s="75"/>
      <c r="DT423" s="75"/>
      <c r="DU423" s="75"/>
      <c r="DZ423" s="75"/>
      <c r="EA423" s="75"/>
      <c r="EB423" s="75"/>
      <c r="EC423" s="75"/>
      <c r="ED423" s="75"/>
      <c r="EE423" s="75"/>
      <c r="EF423" s="75"/>
      <c r="EG423" s="75"/>
      <c r="EH423" s="75"/>
      <c r="EI423" s="75"/>
      <c r="EJ423" s="75"/>
      <c r="EK423" s="75"/>
      <c r="EL423" s="75"/>
      <c r="EM423" s="75"/>
      <c r="EN423" s="75"/>
      <c r="EO423" s="75"/>
      <c r="EP423" s="75"/>
      <c r="EQ423" s="75"/>
      <c r="ER423" s="75"/>
      <c r="ES423" s="75"/>
      <c r="ET423" s="75"/>
      <c r="EU423" s="75"/>
      <c r="EV423" s="75"/>
      <c r="EW423" s="75"/>
      <c r="EX423" s="75"/>
      <c r="EY423" s="75"/>
      <c r="EZ423" s="75"/>
    </row>
    <row r="424" ht="12.75" spans="1:156">
      <c r="A424" s="6"/>
      <c r="B424" s="42"/>
      <c r="M424" s="20"/>
      <c r="O424" s="62"/>
      <c r="P424" s="62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  <c r="CC424" s="75"/>
      <c r="CD424" s="75"/>
      <c r="CE424" s="75"/>
      <c r="CF424" s="75"/>
      <c r="CG424" s="75"/>
      <c r="CH424" s="75"/>
      <c r="CI424" s="75"/>
      <c r="CJ424" s="75"/>
      <c r="CK424" s="75"/>
      <c r="CL424" s="75"/>
      <c r="CM424" s="75"/>
      <c r="CN424" s="75"/>
      <c r="CO424" s="75"/>
      <c r="CP424" s="75"/>
      <c r="CQ424" s="75"/>
      <c r="CR424" s="75"/>
      <c r="CS424" s="75"/>
      <c r="CT424" s="75"/>
      <c r="CU424" s="75"/>
      <c r="CV424" s="75"/>
      <c r="CW424" s="75"/>
      <c r="CX424" s="75"/>
      <c r="CY424" s="75"/>
      <c r="CZ424" s="75"/>
      <c r="DA424" s="75"/>
      <c r="DB424" s="75"/>
      <c r="DC424" s="75"/>
      <c r="DD424" s="75"/>
      <c r="DE424" s="75"/>
      <c r="DF424" s="75"/>
      <c r="DG424" s="75"/>
      <c r="DH424" s="75"/>
      <c r="DI424" s="75"/>
      <c r="DJ424" s="75"/>
      <c r="DK424" s="75"/>
      <c r="DL424" s="75"/>
      <c r="DM424" s="75"/>
      <c r="DN424" s="75"/>
      <c r="DO424" s="75"/>
      <c r="DP424" s="75"/>
      <c r="DQ424" s="75"/>
      <c r="DR424" s="75"/>
      <c r="DS424" s="75"/>
      <c r="DT424" s="75"/>
      <c r="DU424" s="75"/>
      <c r="DZ424" s="75"/>
      <c r="EA424" s="75"/>
      <c r="EB424" s="75"/>
      <c r="EC424" s="75"/>
      <c r="ED424" s="75"/>
      <c r="EE424" s="75"/>
      <c r="EF424" s="75"/>
      <c r="EG424" s="75"/>
      <c r="EH424" s="75"/>
      <c r="EI424" s="75"/>
      <c r="EJ424" s="75"/>
      <c r="EK424" s="75"/>
      <c r="EL424" s="75"/>
      <c r="EM424" s="75"/>
      <c r="EN424" s="75"/>
      <c r="EO424" s="75"/>
      <c r="EP424" s="75"/>
      <c r="EQ424" s="75"/>
      <c r="ER424" s="75"/>
      <c r="ES424" s="75"/>
      <c r="ET424" s="75"/>
      <c r="EU424" s="75"/>
      <c r="EV424" s="75"/>
      <c r="EW424" s="75"/>
      <c r="EX424" s="75"/>
      <c r="EY424" s="75"/>
      <c r="EZ424" s="75"/>
    </row>
    <row r="425" ht="12.75" spans="1:156">
      <c r="A425" s="6"/>
      <c r="B425" s="42"/>
      <c r="M425" s="20"/>
      <c r="O425" s="62"/>
      <c r="P425" s="62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  <c r="CC425" s="75"/>
      <c r="CD425" s="75"/>
      <c r="CE425" s="75"/>
      <c r="CF425" s="75"/>
      <c r="CG425" s="75"/>
      <c r="CH425" s="75"/>
      <c r="CI425" s="75"/>
      <c r="CJ425" s="75"/>
      <c r="CK425" s="75"/>
      <c r="CL425" s="75"/>
      <c r="CM425" s="75"/>
      <c r="CN425" s="75"/>
      <c r="CO425" s="75"/>
      <c r="CP425" s="75"/>
      <c r="CQ425" s="75"/>
      <c r="CR425" s="75"/>
      <c r="CS425" s="75"/>
      <c r="CT425" s="75"/>
      <c r="CU425" s="75"/>
      <c r="CV425" s="75"/>
      <c r="CW425" s="75"/>
      <c r="CX425" s="75"/>
      <c r="CY425" s="75"/>
      <c r="CZ425" s="75"/>
      <c r="DA425" s="75"/>
      <c r="DB425" s="75"/>
      <c r="DC425" s="75"/>
      <c r="DD425" s="75"/>
      <c r="DE425" s="75"/>
      <c r="DF425" s="75"/>
      <c r="DG425" s="75"/>
      <c r="DH425" s="75"/>
      <c r="DI425" s="75"/>
      <c r="DJ425" s="75"/>
      <c r="DK425" s="75"/>
      <c r="DL425" s="75"/>
      <c r="DM425" s="75"/>
      <c r="DN425" s="75"/>
      <c r="DO425" s="75"/>
      <c r="DP425" s="75"/>
      <c r="DQ425" s="75"/>
      <c r="DR425" s="75"/>
      <c r="DS425" s="75"/>
      <c r="DT425" s="75"/>
      <c r="DU425" s="75"/>
      <c r="DZ425" s="75"/>
      <c r="EA425" s="75"/>
      <c r="EB425" s="75"/>
      <c r="EC425" s="75"/>
      <c r="ED425" s="75"/>
      <c r="EE425" s="75"/>
      <c r="EF425" s="75"/>
      <c r="EG425" s="75"/>
      <c r="EH425" s="75"/>
      <c r="EI425" s="75"/>
      <c r="EJ425" s="75"/>
      <c r="EK425" s="75"/>
      <c r="EL425" s="75"/>
      <c r="EM425" s="75"/>
      <c r="EN425" s="75"/>
      <c r="EO425" s="75"/>
      <c r="EP425" s="75"/>
      <c r="EQ425" s="75"/>
      <c r="ER425" s="75"/>
      <c r="ES425" s="75"/>
      <c r="ET425" s="75"/>
      <c r="EU425" s="75"/>
      <c r="EV425" s="75"/>
      <c r="EW425" s="75"/>
      <c r="EX425" s="75"/>
      <c r="EY425" s="75"/>
      <c r="EZ425" s="75"/>
    </row>
    <row r="426" ht="12.75" spans="1:156">
      <c r="A426" s="6"/>
      <c r="B426" s="42"/>
      <c r="M426" s="20"/>
      <c r="O426" s="62"/>
      <c r="P426" s="62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  <c r="CC426" s="75"/>
      <c r="CD426" s="75"/>
      <c r="CE426" s="75"/>
      <c r="CF426" s="75"/>
      <c r="CG426" s="75"/>
      <c r="CH426" s="75"/>
      <c r="CI426" s="75"/>
      <c r="CJ426" s="75"/>
      <c r="CK426" s="75"/>
      <c r="CL426" s="75"/>
      <c r="CM426" s="75"/>
      <c r="CN426" s="75"/>
      <c r="CO426" s="75"/>
      <c r="CP426" s="75"/>
      <c r="CQ426" s="75"/>
      <c r="CR426" s="75"/>
      <c r="CS426" s="75"/>
      <c r="CT426" s="75"/>
      <c r="CU426" s="75"/>
      <c r="CV426" s="75"/>
      <c r="CW426" s="75"/>
      <c r="CX426" s="75"/>
      <c r="CY426" s="75"/>
      <c r="CZ426" s="75"/>
      <c r="DA426" s="75"/>
      <c r="DB426" s="75"/>
      <c r="DC426" s="75"/>
      <c r="DD426" s="75"/>
      <c r="DE426" s="75"/>
      <c r="DF426" s="75"/>
      <c r="DG426" s="75"/>
      <c r="DH426" s="75"/>
      <c r="DI426" s="75"/>
      <c r="DJ426" s="75"/>
      <c r="DK426" s="75"/>
      <c r="DL426" s="75"/>
      <c r="DM426" s="75"/>
      <c r="DN426" s="75"/>
      <c r="DO426" s="75"/>
      <c r="DP426" s="75"/>
      <c r="DQ426" s="75"/>
      <c r="DR426" s="75"/>
      <c r="DS426" s="75"/>
      <c r="DT426" s="75"/>
      <c r="DU426" s="75"/>
      <c r="DZ426" s="75"/>
      <c r="EA426" s="75"/>
      <c r="EB426" s="75"/>
      <c r="EC426" s="75"/>
      <c r="ED426" s="75"/>
      <c r="EE426" s="75"/>
      <c r="EF426" s="75"/>
      <c r="EG426" s="75"/>
      <c r="EH426" s="75"/>
      <c r="EI426" s="75"/>
      <c r="EJ426" s="75"/>
      <c r="EK426" s="75"/>
      <c r="EL426" s="75"/>
      <c r="EM426" s="75"/>
      <c r="EN426" s="75"/>
      <c r="EO426" s="75"/>
      <c r="EP426" s="75"/>
      <c r="EQ426" s="75"/>
      <c r="ER426" s="75"/>
      <c r="ES426" s="75"/>
      <c r="ET426" s="75"/>
      <c r="EU426" s="75"/>
      <c r="EV426" s="75"/>
      <c r="EW426" s="75"/>
      <c r="EX426" s="75"/>
      <c r="EY426" s="75"/>
      <c r="EZ426" s="75"/>
    </row>
    <row r="427" ht="12.75" spans="1:156">
      <c r="A427" s="6"/>
      <c r="B427" s="42"/>
      <c r="M427" s="20"/>
      <c r="O427" s="62"/>
      <c r="P427" s="62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  <c r="CC427" s="75"/>
      <c r="CD427" s="75"/>
      <c r="CE427" s="75"/>
      <c r="CF427" s="75"/>
      <c r="CG427" s="75"/>
      <c r="CH427" s="75"/>
      <c r="CI427" s="75"/>
      <c r="CJ427" s="75"/>
      <c r="CK427" s="75"/>
      <c r="CL427" s="75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/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  <c r="DH427" s="75"/>
      <c r="DI427" s="75"/>
      <c r="DJ427" s="75"/>
      <c r="DK427" s="75"/>
      <c r="DL427" s="75"/>
      <c r="DM427" s="75"/>
      <c r="DN427" s="75"/>
      <c r="DO427" s="75"/>
      <c r="DP427" s="75"/>
      <c r="DQ427" s="75"/>
      <c r="DR427" s="75"/>
      <c r="DS427" s="75"/>
      <c r="DT427" s="75"/>
      <c r="DU427" s="75"/>
      <c r="DZ427" s="75"/>
      <c r="EA427" s="75"/>
      <c r="EB427" s="75"/>
      <c r="EC427" s="75"/>
      <c r="ED427" s="75"/>
      <c r="EE427" s="75"/>
      <c r="EF427" s="75"/>
      <c r="EG427" s="75"/>
      <c r="EH427" s="75"/>
      <c r="EI427" s="75"/>
      <c r="EJ427" s="75"/>
      <c r="EK427" s="75"/>
      <c r="EL427" s="75"/>
      <c r="EM427" s="75"/>
      <c r="EN427" s="75"/>
      <c r="EO427" s="75"/>
      <c r="EP427" s="75"/>
      <c r="EQ427" s="75"/>
      <c r="ER427" s="75"/>
      <c r="ES427" s="75"/>
      <c r="ET427" s="75"/>
      <c r="EU427" s="75"/>
      <c r="EV427" s="75"/>
      <c r="EW427" s="75"/>
      <c r="EX427" s="75"/>
      <c r="EY427" s="75"/>
      <c r="EZ427" s="75"/>
    </row>
    <row r="428" ht="12.75" spans="1:156">
      <c r="A428" s="6"/>
      <c r="B428" s="42"/>
      <c r="M428" s="20"/>
      <c r="O428" s="62"/>
      <c r="P428" s="62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  <c r="CC428" s="75"/>
      <c r="CD428" s="75"/>
      <c r="CE428" s="75"/>
      <c r="CF428" s="75"/>
      <c r="CG428" s="75"/>
      <c r="CH428" s="75"/>
      <c r="CI428" s="75"/>
      <c r="CJ428" s="75"/>
      <c r="CK428" s="75"/>
      <c r="CL428" s="75"/>
      <c r="CM428" s="75"/>
      <c r="CN428" s="75"/>
      <c r="CO428" s="75"/>
      <c r="CP428" s="75"/>
      <c r="CQ428" s="75"/>
      <c r="CR428" s="75"/>
      <c r="CS428" s="75"/>
      <c r="CT428" s="75"/>
      <c r="CU428" s="75"/>
      <c r="CV428" s="75"/>
      <c r="CW428" s="75"/>
      <c r="CX428" s="75"/>
      <c r="CY428" s="75"/>
      <c r="CZ428" s="75"/>
      <c r="DA428" s="75"/>
      <c r="DB428" s="75"/>
      <c r="DC428" s="75"/>
      <c r="DD428" s="75"/>
      <c r="DE428" s="75"/>
      <c r="DF428" s="75"/>
      <c r="DG428" s="75"/>
      <c r="DH428" s="75"/>
      <c r="DI428" s="75"/>
      <c r="DJ428" s="75"/>
      <c r="DK428" s="75"/>
      <c r="DL428" s="75"/>
      <c r="DM428" s="75"/>
      <c r="DN428" s="75"/>
      <c r="DO428" s="75"/>
      <c r="DP428" s="75"/>
      <c r="DQ428" s="75"/>
      <c r="DR428" s="75"/>
      <c r="DS428" s="75"/>
      <c r="DT428" s="75"/>
      <c r="DU428" s="75"/>
      <c r="DZ428" s="75"/>
      <c r="EA428" s="75"/>
      <c r="EB428" s="75"/>
      <c r="EC428" s="75"/>
      <c r="ED428" s="75"/>
      <c r="EE428" s="75"/>
      <c r="EF428" s="75"/>
      <c r="EG428" s="75"/>
      <c r="EH428" s="75"/>
      <c r="EI428" s="75"/>
      <c r="EJ428" s="75"/>
      <c r="EK428" s="75"/>
      <c r="EL428" s="75"/>
      <c r="EM428" s="75"/>
      <c r="EN428" s="75"/>
      <c r="EO428" s="75"/>
      <c r="EP428" s="75"/>
      <c r="EQ428" s="75"/>
      <c r="ER428" s="75"/>
      <c r="ES428" s="75"/>
      <c r="ET428" s="75"/>
      <c r="EU428" s="75"/>
      <c r="EV428" s="75"/>
      <c r="EW428" s="75"/>
      <c r="EX428" s="75"/>
      <c r="EY428" s="75"/>
      <c r="EZ428" s="75"/>
    </row>
    <row r="429" ht="12.75" spans="1:156">
      <c r="A429" s="6"/>
      <c r="B429" s="42"/>
      <c r="M429" s="20"/>
      <c r="O429" s="62"/>
      <c r="P429" s="62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  <c r="CC429" s="75"/>
      <c r="CD429" s="75"/>
      <c r="CE429" s="75"/>
      <c r="CF429" s="75"/>
      <c r="CG429" s="75"/>
      <c r="CH429" s="75"/>
      <c r="CI429" s="75"/>
      <c r="CJ429" s="75"/>
      <c r="CK429" s="75"/>
      <c r="CL429" s="75"/>
      <c r="CM429" s="75"/>
      <c r="CN429" s="75"/>
      <c r="CO429" s="75"/>
      <c r="CP429" s="75"/>
      <c r="CQ429" s="75"/>
      <c r="CR429" s="75"/>
      <c r="CS429" s="75"/>
      <c r="CT429" s="75"/>
      <c r="CU429" s="75"/>
      <c r="CV429" s="75"/>
      <c r="CW429" s="75"/>
      <c r="CX429" s="75"/>
      <c r="CY429" s="75"/>
      <c r="CZ429" s="75"/>
      <c r="DA429" s="75"/>
      <c r="DB429" s="75"/>
      <c r="DC429" s="75"/>
      <c r="DD429" s="75"/>
      <c r="DE429" s="75"/>
      <c r="DF429" s="75"/>
      <c r="DG429" s="75"/>
      <c r="DH429" s="75"/>
      <c r="DI429" s="75"/>
      <c r="DJ429" s="75"/>
      <c r="DK429" s="75"/>
      <c r="DL429" s="75"/>
      <c r="DM429" s="75"/>
      <c r="DN429" s="75"/>
      <c r="DO429" s="75"/>
      <c r="DP429" s="75"/>
      <c r="DQ429" s="75"/>
      <c r="DR429" s="75"/>
      <c r="DS429" s="75"/>
      <c r="DT429" s="75"/>
      <c r="DU429" s="75"/>
      <c r="DZ429" s="75"/>
      <c r="EA429" s="75"/>
      <c r="EB429" s="75"/>
      <c r="EC429" s="75"/>
      <c r="ED429" s="75"/>
      <c r="EE429" s="75"/>
      <c r="EF429" s="75"/>
      <c r="EG429" s="75"/>
      <c r="EH429" s="75"/>
      <c r="EI429" s="75"/>
      <c r="EJ429" s="75"/>
      <c r="EK429" s="75"/>
      <c r="EL429" s="75"/>
      <c r="EM429" s="75"/>
      <c r="EN429" s="75"/>
      <c r="EO429" s="75"/>
      <c r="EP429" s="75"/>
      <c r="EQ429" s="75"/>
      <c r="ER429" s="75"/>
      <c r="ES429" s="75"/>
      <c r="ET429" s="75"/>
      <c r="EU429" s="75"/>
      <c r="EV429" s="75"/>
      <c r="EW429" s="75"/>
      <c r="EX429" s="75"/>
      <c r="EY429" s="75"/>
      <c r="EZ429" s="75"/>
    </row>
    <row r="430" ht="12.75" spans="1:156">
      <c r="A430" s="6"/>
      <c r="B430" s="42"/>
      <c r="M430" s="20"/>
      <c r="O430" s="62"/>
      <c r="P430" s="62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  <c r="CC430" s="75"/>
      <c r="CD430" s="75"/>
      <c r="CE430" s="75"/>
      <c r="CF430" s="75"/>
      <c r="CG430" s="75"/>
      <c r="CH430" s="75"/>
      <c r="CI430" s="75"/>
      <c r="CJ430" s="75"/>
      <c r="CK430" s="75"/>
      <c r="CL430" s="75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/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  <c r="DH430" s="75"/>
      <c r="DI430" s="75"/>
      <c r="DJ430" s="75"/>
      <c r="DK430" s="75"/>
      <c r="DL430" s="75"/>
      <c r="DM430" s="75"/>
      <c r="DN430" s="75"/>
      <c r="DO430" s="75"/>
      <c r="DP430" s="75"/>
      <c r="DQ430" s="75"/>
      <c r="DR430" s="75"/>
      <c r="DS430" s="75"/>
      <c r="DT430" s="75"/>
      <c r="DU430" s="75"/>
      <c r="DZ430" s="75"/>
      <c r="EA430" s="75"/>
      <c r="EB430" s="75"/>
      <c r="EC430" s="75"/>
      <c r="ED430" s="75"/>
      <c r="EE430" s="75"/>
      <c r="EF430" s="75"/>
      <c r="EG430" s="75"/>
      <c r="EH430" s="75"/>
      <c r="EI430" s="75"/>
      <c r="EJ430" s="75"/>
      <c r="EK430" s="75"/>
      <c r="EL430" s="75"/>
      <c r="EM430" s="75"/>
      <c r="EN430" s="75"/>
      <c r="EO430" s="75"/>
      <c r="EP430" s="75"/>
      <c r="EQ430" s="75"/>
      <c r="ER430" s="75"/>
      <c r="ES430" s="75"/>
      <c r="ET430" s="75"/>
      <c r="EU430" s="75"/>
      <c r="EV430" s="75"/>
      <c r="EW430" s="75"/>
      <c r="EX430" s="75"/>
      <c r="EY430" s="75"/>
      <c r="EZ430" s="75"/>
    </row>
    <row r="431" ht="12.75" spans="1:156">
      <c r="A431" s="6"/>
      <c r="B431" s="42"/>
      <c r="M431" s="20"/>
      <c r="O431" s="62"/>
      <c r="P431" s="62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  <c r="CC431" s="75"/>
      <c r="CD431" s="75"/>
      <c r="CE431" s="75"/>
      <c r="CF431" s="75"/>
      <c r="CG431" s="75"/>
      <c r="CH431" s="75"/>
      <c r="CI431" s="75"/>
      <c r="CJ431" s="75"/>
      <c r="CK431" s="75"/>
      <c r="CL431" s="75"/>
      <c r="CM431" s="75"/>
      <c r="CN431" s="75"/>
      <c r="CO431" s="75"/>
      <c r="CP431" s="75"/>
      <c r="CQ431" s="75"/>
      <c r="CR431" s="75"/>
      <c r="CS431" s="75"/>
      <c r="CT431" s="75"/>
      <c r="CU431" s="75"/>
      <c r="CV431" s="75"/>
      <c r="CW431" s="75"/>
      <c r="CX431" s="75"/>
      <c r="CY431" s="75"/>
      <c r="CZ431" s="75"/>
      <c r="DA431" s="75"/>
      <c r="DB431" s="75"/>
      <c r="DC431" s="75"/>
      <c r="DD431" s="75"/>
      <c r="DE431" s="75"/>
      <c r="DF431" s="75"/>
      <c r="DG431" s="75"/>
      <c r="DH431" s="75"/>
      <c r="DI431" s="75"/>
      <c r="DJ431" s="75"/>
      <c r="DK431" s="75"/>
      <c r="DL431" s="75"/>
      <c r="DM431" s="75"/>
      <c r="DN431" s="75"/>
      <c r="DO431" s="75"/>
      <c r="DP431" s="75"/>
      <c r="DQ431" s="75"/>
      <c r="DR431" s="75"/>
      <c r="DS431" s="75"/>
      <c r="DT431" s="75"/>
      <c r="DU431" s="75"/>
      <c r="DZ431" s="75"/>
      <c r="EA431" s="75"/>
      <c r="EB431" s="75"/>
      <c r="EC431" s="75"/>
      <c r="ED431" s="75"/>
      <c r="EE431" s="75"/>
      <c r="EF431" s="75"/>
      <c r="EG431" s="75"/>
      <c r="EH431" s="75"/>
      <c r="EI431" s="75"/>
      <c r="EJ431" s="75"/>
      <c r="EK431" s="75"/>
      <c r="EL431" s="75"/>
      <c r="EM431" s="75"/>
      <c r="EN431" s="75"/>
      <c r="EO431" s="75"/>
      <c r="EP431" s="75"/>
      <c r="EQ431" s="75"/>
      <c r="ER431" s="75"/>
      <c r="ES431" s="75"/>
      <c r="ET431" s="75"/>
      <c r="EU431" s="75"/>
      <c r="EV431" s="75"/>
      <c r="EW431" s="75"/>
      <c r="EX431" s="75"/>
      <c r="EY431" s="75"/>
      <c r="EZ431" s="75"/>
    </row>
    <row r="432" ht="12.75" spans="1:156">
      <c r="A432" s="6"/>
      <c r="B432" s="42"/>
      <c r="M432" s="20"/>
      <c r="O432" s="62"/>
      <c r="P432" s="62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  <c r="CC432" s="75"/>
      <c r="CD432" s="75"/>
      <c r="CE432" s="75"/>
      <c r="CF432" s="75"/>
      <c r="CG432" s="75"/>
      <c r="CH432" s="75"/>
      <c r="CI432" s="75"/>
      <c r="CJ432" s="75"/>
      <c r="CK432" s="75"/>
      <c r="CL432" s="75"/>
      <c r="CM432" s="75"/>
      <c r="CN432" s="75"/>
      <c r="CO432" s="75"/>
      <c r="CP432" s="75"/>
      <c r="CQ432" s="75"/>
      <c r="CR432" s="75"/>
      <c r="CS432" s="75"/>
      <c r="CT432" s="75"/>
      <c r="CU432" s="75"/>
      <c r="CV432" s="75"/>
      <c r="CW432" s="75"/>
      <c r="CX432" s="75"/>
      <c r="CY432" s="75"/>
      <c r="CZ432" s="75"/>
      <c r="DA432" s="75"/>
      <c r="DB432" s="75"/>
      <c r="DC432" s="75"/>
      <c r="DD432" s="75"/>
      <c r="DE432" s="75"/>
      <c r="DF432" s="75"/>
      <c r="DG432" s="75"/>
      <c r="DH432" s="75"/>
      <c r="DI432" s="75"/>
      <c r="DJ432" s="75"/>
      <c r="DK432" s="75"/>
      <c r="DL432" s="75"/>
      <c r="DM432" s="75"/>
      <c r="DN432" s="75"/>
      <c r="DO432" s="75"/>
      <c r="DP432" s="75"/>
      <c r="DQ432" s="75"/>
      <c r="DR432" s="75"/>
      <c r="DS432" s="75"/>
      <c r="DT432" s="75"/>
      <c r="DU432" s="75"/>
      <c r="DZ432" s="75"/>
      <c r="EA432" s="75"/>
      <c r="EB432" s="75"/>
      <c r="EC432" s="75"/>
      <c r="ED432" s="75"/>
      <c r="EE432" s="75"/>
      <c r="EF432" s="75"/>
      <c r="EG432" s="75"/>
      <c r="EH432" s="75"/>
      <c r="EI432" s="75"/>
      <c r="EJ432" s="75"/>
      <c r="EK432" s="75"/>
      <c r="EL432" s="75"/>
      <c r="EM432" s="75"/>
      <c r="EN432" s="75"/>
      <c r="EO432" s="75"/>
      <c r="EP432" s="75"/>
      <c r="EQ432" s="75"/>
      <c r="ER432" s="75"/>
      <c r="ES432" s="75"/>
      <c r="ET432" s="75"/>
      <c r="EU432" s="75"/>
      <c r="EV432" s="75"/>
      <c r="EW432" s="75"/>
      <c r="EX432" s="75"/>
      <c r="EY432" s="75"/>
      <c r="EZ432" s="75"/>
    </row>
    <row r="433" ht="12.75" spans="1:156">
      <c r="A433" s="6"/>
      <c r="B433" s="42"/>
      <c r="M433" s="20"/>
      <c r="O433" s="62"/>
      <c r="P433" s="62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  <c r="CC433" s="75"/>
      <c r="CD433" s="75"/>
      <c r="CE433" s="75"/>
      <c r="CF433" s="75"/>
      <c r="CG433" s="75"/>
      <c r="CH433" s="75"/>
      <c r="CI433" s="75"/>
      <c r="CJ433" s="75"/>
      <c r="CK433" s="75"/>
      <c r="CL433" s="75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/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  <c r="DH433" s="75"/>
      <c r="DI433" s="75"/>
      <c r="DJ433" s="75"/>
      <c r="DK433" s="75"/>
      <c r="DL433" s="75"/>
      <c r="DM433" s="75"/>
      <c r="DN433" s="75"/>
      <c r="DO433" s="75"/>
      <c r="DP433" s="75"/>
      <c r="DQ433" s="75"/>
      <c r="DR433" s="75"/>
      <c r="DS433" s="75"/>
      <c r="DT433" s="75"/>
      <c r="DU433" s="75"/>
      <c r="DZ433" s="75"/>
      <c r="EA433" s="75"/>
      <c r="EB433" s="75"/>
      <c r="EC433" s="75"/>
      <c r="ED433" s="75"/>
      <c r="EE433" s="75"/>
      <c r="EF433" s="75"/>
      <c r="EG433" s="75"/>
      <c r="EH433" s="75"/>
      <c r="EI433" s="75"/>
      <c r="EJ433" s="75"/>
      <c r="EK433" s="75"/>
      <c r="EL433" s="75"/>
      <c r="EM433" s="75"/>
      <c r="EN433" s="75"/>
      <c r="EO433" s="75"/>
      <c r="EP433" s="75"/>
      <c r="EQ433" s="75"/>
      <c r="ER433" s="75"/>
      <c r="ES433" s="75"/>
      <c r="ET433" s="75"/>
      <c r="EU433" s="75"/>
      <c r="EV433" s="75"/>
      <c r="EW433" s="75"/>
      <c r="EX433" s="75"/>
      <c r="EY433" s="75"/>
      <c r="EZ433" s="75"/>
    </row>
    <row r="434" ht="12.75" spans="1:156">
      <c r="A434" s="6"/>
      <c r="B434" s="42"/>
      <c r="M434" s="20"/>
      <c r="O434" s="62"/>
      <c r="P434" s="62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  <c r="CC434" s="75"/>
      <c r="CD434" s="75"/>
      <c r="CE434" s="75"/>
      <c r="CF434" s="75"/>
      <c r="CG434" s="75"/>
      <c r="CH434" s="75"/>
      <c r="CI434" s="75"/>
      <c r="CJ434" s="75"/>
      <c r="CK434" s="75"/>
      <c r="CL434" s="75"/>
      <c r="CM434" s="75"/>
      <c r="CN434" s="75"/>
      <c r="CO434" s="75"/>
      <c r="CP434" s="75"/>
      <c r="CQ434" s="75"/>
      <c r="CR434" s="75"/>
      <c r="CS434" s="75"/>
      <c r="CT434" s="75"/>
      <c r="CU434" s="75"/>
      <c r="CV434" s="75"/>
      <c r="CW434" s="75"/>
      <c r="CX434" s="75"/>
      <c r="CY434" s="75"/>
      <c r="CZ434" s="75"/>
      <c r="DA434" s="75"/>
      <c r="DB434" s="75"/>
      <c r="DC434" s="75"/>
      <c r="DD434" s="75"/>
      <c r="DE434" s="75"/>
      <c r="DF434" s="75"/>
      <c r="DG434" s="75"/>
      <c r="DH434" s="75"/>
      <c r="DI434" s="75"/>
      <c r="DJ434" s="75"/>
      <c r="DK434" s="75"/>
      <c r="DL434" s="75"/>
      <c r="DM434" s="75"/>
      <c r="DN434" s="75"/>
      <c r="DO434" s="75"/>
      <c r="DP434" s="75"/>
      <c r="DQ434" s="75"/>
      <c r="DR434" s="75"/>
      <c r="DS434" s="75"/>
      <c r="DT434" s="75"/>
      <c r="DU434" s="75"/>
      <c r="DZ434" s="75"/>
      <c r="EA434" s="75"/>
      <c r="EB434" s="75"/>
      <c r="EC434" s="75"/>
      <c r="ED434" s="75"/>
      <c r="EE434" s="75"/>
      <c r="EF434" s="75"/>
      <c r="EG434" s="75"/>
      <c r="EH434" s="75"/>
      <c r="EI434" s="75"/>
      <c r="EJ434" s="75"/>
      <c r="EK434" s="75"/>
      <c r="EL434" s="75"/>
      <c r="EM434" s="75"/>
      <c r="EN434" s="75"/>
      <c r="EO434" s="75"/>
      <c r="EP434" s="75"/>
      <c r="EQ434" s="75"/>
      <c r="ER434" s="75"/>
      <c r="ES434" s="75"/>
      <c r="ET434" s="75"/>
      <c r="EU434" s="75"/>
      <c r="EV434" s="75"/>
      <c r="EW434" s="75"/>
      <c r="EX434" s="75"/>
      <c r="EY434" s="75"/>
      <c r="EZ434" s="75"/>
    </row>
    <row r="435" ht="12.75" spans="1:156">
      <c r="A435" s="6"/>
      <c r="B435" s="42"/>
      <c r="M435" s="20"/>
      <c r="O435" s="62"/>
      <c r="P435" s="62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  <c r="CC435" s="75"/>
      <c r="CD435" s="75"/>
      <c r="CE435" s="75"/>
      <c r="CF435" s="75"/>
      <c r="CG435" s="75"/>
      <c r="CH435" s="75"/>
      <c r="CI435" s="75"/>
      <c r="CJ435" s="75"/>
      <c r="CK435" s="75"/>
      <c r="CL435" s="75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/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  <c r="DH435" s="75"/>
      <c r="DI435" s="75"/>
      <c r="DJ435" s="75"/>
      <c r="DK435" s="75"/>
      <c r="DL435" s="75"/>
      <c r="DM435" s="75"/>
      <c r="DN435" s="75"/>
      <c r="DO435" s="75"/>
      <c r="DP435" s="75"/>
      <c r="DQ435" s="75"/>
      <c r="DR435" s="75"/>
      <c r="DS435" s="75"/>
      <c r="DT435" s="75"/>
      <c r="DU435" s="75"/>
      <c r="DZ435" s="75"/>
      <c r="EA435" s="75"/>
      <c r="EB435" s="75"/>
      <c r="EC435" s="75"/>
      <c r="ED435" s="75"/>
      <c r="EE435" s="75"/>
      <c r="EF435" s="75"/>
      <c r="EG435" s="75"/>
      <c r="EH435" s="75"/>
      <c r="EI435" s="75"/>
      <c r="EJ435" s="75"/>
      <c r="EK435" s="75"/>
      <c r="EL435" s="75"/>
      <c r="EM435" s="75"/>
      <c r="EN435" s="75"/>
      <c r="EO435" s="75"/>
      <c r="EP435" s="75"/>
      <c r="EQ435" s="75"/>
      <c r="ER435" s="75"/>
      <c r="ES435" s="75"/>
      <c r="ET435" s="75"/>
      <c r="EU435" s="75"/>
      <c r="EV435" s="75"/>
      <c r="EW435" s="75"/>
      <c r="EX435" s="75"/>
      <c r="EY435" s="75"/>
      <c r="EZ435" s="75"/>
    </row>
    <row r="436" ht="12.75" spans="1:156">
      <c r="A436" s="6"/>
      <c r="B436" s="42"/>
      <c r="M436" s="20"/>
      <c r="O436" s="62"/>
      <c r="P436" s="62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  <c r="CC436" s="75"/>
      <c r="CD436" s="75"/>
      <c r="CE436" s="75"/>
      <c r="CF436" s="75"/>
      <c r="CG436" s="75"/>
      <c r="CH436" s="75"/>
      <c r="CI436" s="75"/>
      <c r="CJ436" s="75"/>
      <c r="CK436" s="75"/>
      <c r="CL436" s="75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/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  <c r="DH436" s="75"/>
      <c r="DI436" s="75"/>
      <c r="DJ436" s="75"/>
      <c r="DK436" s="75"/>
      <c r="DL436" s="75"/>
      <c r="DM436" s="75"/>
      <c r="DN436" s="75"/>
      <c r="DO436" s="75"/>
      <c r="DP436" s="75"/>
      <c r="DQ436" s="75"/>
      <c r="DR436" s="75"/>
      <c r="DS436" s="75"/>
      <c r="DT436" s="75"/>
      <c r="DU436" s="75"/>
      <c r="DZ436" s="75"/>
      <c r="EA436" s="75"/>
      <c r="EB436" s="75"/>
      <c r="EC436" s="75"/>
      <c r="ED436" s="75"/>
      <c r="EE436" s="75"/>
      <c r="EF436" s="75"/>
      <c r="EG436" s="75"/>
      <c r="EH436" s="75"/>
      <c r="EI436" s="75"/>
      <c r="EJ436" s="75"/>
      <c r="EK436" s="75"/>
      <c r="EL436" s="75"/>
      <c r="EM436" s="75"/>
      <c r="EN436" s="75"/>
      <c r="EO436" s="75"/>
      <c r="EP436" s="75"/>
      <c r="EQ436" s="75"/>
      <c r="ER436" s="75"/>
      <c r="ES436" s="75"/>
      <c r="ET436" s="75"/>
      <c r="EU436" s="75"/>
      <c r="EV436" s="75"/>
      <c r="EW436" s="75"/>
      <c r="EX436" s="75"/>
      <c r="EY436" s="75"/>
      <c r="EZ436" s="75"/>
    </row>
    <row r="437" ht="12.75" spans="1:156">
      <c r="A437" s="6"/>
      <c r="B437" s="42"/>
      <c r="M437" s="20"/>
      <c r="O437" s="62"/>
      <c r="P437" s="62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  <c r="CC437" s="75"/>
      <c r="CD437" s="75"/>
      <c r="CE437" s="75"/>
      <c r="CF437" s="75"/>
      <c r="CG437" s="75"/>
      <c r="CH437" s="75"/>
      <c r="CI437" s="75"/>
      <c r="CJ437" s="75"/>
      <c r="CK437" s="75"/>
      <c r="CL437" s="75"/>
      <c r="CM437" s="75"/>
      <c r="CN437" s="75"/>
      <c r="CO437" s="75"/>
      <c r="CP437" s="75"/>
      <c r="CQ437" s="75"/>
      <c r="CR437" s="75"/>
      <c r="CS437" s="75"/>
      <c r="CT437" s="75"/>
      <c r="CU437" s="75"/>
      <c r="CV437" s="75"/>
      <c r="CW437" s="75"/>
      <c r="CX437" s="75"/>
      <c r="CY437" s="75"/>
      <c r="CZ437" s="75"/>
      <c r="DA437" s="75"/>
      <c r="DB437" s="75"/>
      <c r="DC437" s="75"/>
      <c r="DD437" s="75"/>
      <c r="DE437" s="75"/>
      <c r="DF437" s="75"/>
      <c r="DG437" s="75"/>
      <c r="DH437" s="75"/>
      <c r="DI437" s="75"/>
      <c r="DJ437" s="75"/>
      <c r="DK437" s="75"/>
      <c r="DL437" s="75"/>
      <c r="DM437" s="75"/>
      <c r="DN437" s="75"/>
      <c r="DO437" s="75"/>
      <c r="DP437" s="75"/>
      <c r="DQ437" s="75"/>
      <c r="DR437" s="75"/>
      <c r="DS437" s="75"/>
      <c r="DT437" s="75"/>
      <c r="DU437" s="75"/>
      <c r="DZ437" s="75"/>
      <c r="EA437" s="75"/>
      <c r="EB437" s="75"/>
      <c r="EC437" s="75"/>
      <c r="ED437" s="75"/>
      <c r="EE437" s="75"/>
      <c r="EF437" s="75"/>
      <c r="EG437" s="75"/>
      <c r="EH437" s="75"/>
      <c r="EI437" s="75"/>
      <c r="EJ437" s="75"/>
      <c r="EK437" s="75"/>
      <c r="EL437" s="75"/>
      <c r="EM437" s="75"/>
      <c r="EN437" s="75"/>
      <c r="EO437" s="75"/>
      <c r="EP437" s="75"/>
      <c r="EQ437" s="75"/>
      <c r="ER437" s="75"/>
      <c r="ES437" s="75"/>
      <c r="ET437" s="75"/>
      <c r="EU437" s="75"/>
      <c r="EV437" s="75"/>
      <c r="EW437" s="75"/>
      <c r="EX437" s="75"/>
      <c r="EY437" s="75"/>
      <c r="EZ437" s="75"/>
    </row>
    <row r="438" ht="12.75" spans="1:156">
      <c r="A438" s="6"/>
      <c r="B438" s="42"/>
      <c r="M438" s="20"/>
      <c r="O438" s="62"/>
      <c r="P438" s="62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  <c r="CC438" s="75"/>
      <c r="CD438" s="75"/>
      <c r="CE438" s="75"/>
      <c r="CF438" s="75"/>
      <c r="CG438" s="75"/>
      <c r="CH438" s="75"/>
      <c r="CI438" s="75"/>
      <c r="CJ438" s="75"/>
      <c r="CK438" s="75"/>
      <c r="CL438" s="75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/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  <c r="DH438" s="75"/>
      <c r="DI438" s="75"/>
      <c r="DJ438" s="75"/>
      <c r="DK438" s="75"/>
      <c r="DL438" s="75"/>
      <c r="DM438" s="75"/>
      <c r="DN438" s="75"/>
      <c r="DO438" s="75"/>
      <c r="DP438" s="75"/>
      <c r="DQ438" s="75"/>
      <c r="DR438" s="75"/>
      <c r="DS438" s="75"/>
      <c r="DT438" s="75"/>
      <c r="DU438" s="75"/>
      <c r="DZ438" s="75"/>
      <c r="EA438" s="75"/>
      <c r="EB438" s="75"/>
      <c r="EC438" s="75"/>
      <c r="ED438" s="75"/>
      <c r="EE438" s="75"/>
      <c r="EF438" s="75"/>
      <c r="EG438" s="75"/>
      <c r="EH438" s="75"/>
      <c r="EI438" s="75"/>
      <c r="EJ438" s="75"/>
      <c r="EK438" s="75"/>
      <c r="EL438" s="75"/>
      <c r="EM438" s="75"/>
      <c r="EN438" s="75"/>
      <c r="EO438" s="75"/>
      <c r="EP438" s="75"/>
      <c r="EQ438" s="75"/>
      <c r="ER438" s="75"/>
      <c r="ES438" s="75"/>
      <c r="ET438" s="75"/>
      <c r="EU438" s="75"/>
      <c r="EV438" s="75"/>
      <c r="EW438" s="75"/>
      <c r="EX438" s="75"/>
      <c r="EY438" s="75"/>
      <c r="EZ438" s="75"/>
    </row>
    <row r="439" ht="12.75" spans="1:156">
      <c r="A439" s="6"/>
      <c r="B439" s="42"/>
      <c r="M439" s="20"/>
      <c r="O439" s="62"/>
      <c r="P439" s="62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  <c r="CC439" s="75"/>
      <c r="CD439" s="75"/>
      <c r="CE439" s="75"/>
      <c r="CF439" s="75"/>
      <c r="CG439" s="75"/>
      <c r="CH439" s="75"/>
      <c r="CI439" s="75"/>
      <c r="CJ439" s="75"/>
      <c r="CK439" s="75"/>
      <c r="CL439" s="75"/>
      <c r="CM439" s="75"/>
      <c r="CN439" s="75"/>
      <c r="CO439" s="75"/>
      <c r="CP439" s="75"/>
      <c r="CQ439" s="75"/>
      <c r="CR439" s="75"/>
      <c r="CS439" s="75"/>
      <c r="CT439" s="75"/>
      <c r="CU439" s="75"/>
      <c r="CV439" s="75"/>
      <c r="CW439" s="75"/>
      <c r="CX439" s="75"/>
      <c r="CY439" s="75"/>
      <c r="CZ439" s="75"/>
      <c r="DA439" s="75"/>
      <c r="DB439" s="75"/>
      <c r="DC439" s="75"/>
      <c r="DD439" s="75"/>
      <c r="DE439" s="75"/>
      <c r="DF439" s="75"/>
      <c r="DG439" s="75"/>
      <c r="DH439" s="75"/>
      <c r="DI439" s="75"/>
      <c r="DJ439" s="75"/>
      <c r="DK439" s="75"/>
      <c r="DL439" s="75"/>
      <c r="DM439" s="75"/>
      <c r="DN439" s="75"/>
      <c r="DO439" s="75"/>
      <c r="DP439" s="75"/>
      <c r="DQ439" s="75"/>
      <c r="DR439" s="75"/>
      <c r="DS439" s="75"/>
      <c r="DT439" s="75"/>
      <c r="DU439" s="75"/>
      <c r="DZ439" s="75"/>
      <c r="EA439" s="75"/>
      <c r="EB439" s="75"/>
      <c r="EC439" s="75"/>
      <c r="ED439" s="75"/>
      <c r="EE439" s="75"/>
      <c r="EF439" s="75"/>
      <c r="EG439" s="75"/>
      <c r="EH439" s="75"/>
      <c r="EI439" s="75"/>
      <c r="EJ439" s="75"/>
      <c r="EK439" s="75"/>
      <c r="EL439" s="75"/>
      <c r="EM439" s="75"/>
      <c r="EN439" s="75"/>
      <c r="EO439" s="75"/>
      <c r="EP439" s="75"/>
      <c r="EQ439" s="75"/>
      <c r="ER439" s="75"/>
      <c r="ES439" s="75"/>
      <c r="ET439" s="75"/>
      <c r="EU439" s="75"/>
      <c r="EV439" s="75"/>
      <c r="EW439" s="75"/>
      <c r="EX439" s="75"/>
      <c r="EY439" s="75"/>
      <c r="EZ439" s="75"/>
    </row>
    <row r="440" ht="12.75" spans="1:156">
      <c r="A440" s="6"/>
      <c r="B440" s="42"/>
      <c r="M440" s="20"/>
      <c r="O440" s="62"/>
      <c r="P440" s="62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  <c r="CC440" s="75"/>
      <c r="CD440" s="75"/>
      <c r="CE440" s="75"/>
      <c r="CF440" s="75"/>
      <c r="CG440" s="75"/>
      <c r="CH440" s="75"/>
      <c r="CI440" s="75"/>
      <c r="CJ440" s="75"/>
      <c r="CK440" s="75"/>
      <c r="CL440" s="75"/>
      <c r="CM440" s="75"/>
      <c r="CN440" s="75"/>
      <c r="CO440" s="75"/>
      <c r="CP440" s="75"/>
      <c r="CQ440" s="75"/>
      <c r="CR440" s="75"/>
      <c r="CS440" s="75"/>
      <c r="CT440" s="75"/>
      <c r="CU440" s="75"/>
      <c r="CV440" s="75"/>
      <c r="CW440" s="75"/>
      <c r="CX440" s="75"/>
      <c r="CY440" s="75"/>
      <c r="CZ440" s="75"/>
      <c r="DA440" s="75"/>
      <c r="DB440" s="75"/>
      <c r="DC440" s="75"/>
      <c r="DD440" s="75"/>
      <c r="DE440" s="75"/>
      <c r="DF440" s="75"/>
      <c r="DG440" s="75"/>
      <c r="DH440" s="75"/>
      <c r="DI440" s="75"/>
      <c r="DJ440" s="75"/>
      <c r="DK440" s="75"/>
      <c r="DL440" s="75"/>
      <c r="DM440" s="75"/>
      <c r="DN440" s="75"/>
      <c r="DO440" s="75"/>
      <c r="DP440" s="75"/>
      <c r="DQ440" s="75"/>
      <c r="DR440" s="75"/>
      <c r="DS440" s="75"/>
      <c r="DT440" s="75"/>
      <c r="DU440" s="75"/>
      <c r="DZ440" s="75"/>
      <c r="EA440" s="75"/>
      <c r="EB440" s="75"/>
      <c r="EC440" s="75"/>
      <c r="ED440" s="75"/>
      <c r="EE440" s="75"/>
      <c r="EF440" s="75"/>
      <c r="EG440" s="75"/>
      <c r="EH440" s="75"/>
      <c r="EI440" s="75"/>
      <c r="EJ440" s="75"/>
      <c r="EK440" s="75"/>
      <c r="EL440" s="75"/>
      <c r="EM440" s="75"/>
      <c r="EN440" s="75"/>
      <c r="EO440" s="75"/>
      <c r="EP440" s="75"/>
      <c r="EQ440" s="75"/>
      <c r="ER440" s="75"/>
      <c r="ES440" s="75"/>
      <c r="ET440" s="75"/>
      <c r="EU440" s="75"/>
      <c r="EV440" s="75"/>
      <c r="EW440" s="75"/>
      <c r="EX440" s="75"/>
      <c r="EY440" s="75"/>
      <c r="EZ440" s="75"/>
    </row>
    <row r="441" ht="12.75" spans="1:156">
      <c r="A441" s="6"/>
      <c r="B441" s="42"/>
      <c r="M441" s="20"/>
      <c r="O441" s="62"/>
      <c r="P441" s="62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  <c r="CC441" s="75"/>
      <c r="CD441" s="75"/>
      <c r="CE441" s="75"/>
      <c r="CF441" s="75"/>
      <c r="CG441" s="75"/>
      <c r="CH441" s="75"/>
      <c r="CI441" s="75"/>
      <c r="CJ441" s="75"/>
      <c r="CK441" s="75"/>
      <c r="CL441" s="75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/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  <c r="DH441" s="75"/>
      <c r="DI441" s="75"/>
      <c r="DJ441" s="75"/>
      <c r="DK441" s="75"/>
      <c r="DL441" s="75"/>
      <c r="DM441" s="75"/>
      <c r="DN441" s="75"/>
      <c r="DO441" s="75"/>
      <c r="DP441" s="75"/>
      <c r="DQ441" s="75"/>
      <c r="DR441" s="75"/>
      <c r="DS441" s="75"/>
      <c r="DT441" s="75"/>
      <c r="DU441" s="75"/>
      <c r="DZ441" s="75"/>
      <c r="EA441" s="75"/>
      <c r="EB441" s="75"/>
      <c r="EC441" s="75"/>
      <c r="ED441" s="75"/>
      <c r="EE441" s="75"/>
      <c r="EF441" s="75"/>
      <c r="EG441" s="75"/>
      <c r="EH441" s="75"/>
      <c r="EI441" s="75"/>
      <c r="EJ441" s="75"/>
      <c r="EK441" s="75"/>
      <c r="EL441" s="75"/>
      <c r="EM441" s="75"/>
      <c r="EN441" s="75"/>
      <c r="EO441" s="75"/>
      <c r="EP441" s="75"/>
      <c r="EQ441" s="75"/>
      <c r="ER441" s="75"/>
      <c r="ES441" s="75"/>
      <c r="ET441" s="75"/>
      <c r="EU441" s="75"/>
      <c r="EV441" s="75"/>
      <c r="EW441" s="75"/>
      <c r="EX441" s="75"/>
      <c r="EY441" s="75"/>
      <c r="EZ441" s="75"/>
    </row>
    <row r="442" ht="12.75" spans="1:156">
      <c r="A442" s="6"/>
      <c r="B442" s="42"/>
      <c r="M442" s="20"/>
      <c r="O442" s="62"/>
      <c r="P442" s="62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  <c r="CC442" s="75"/>
      <c r="CD442" s="75"/>
      <c r="CE442" s="75"/>
      <c r="CF442" s="75"/>
      <c r="CG442" s="75"/>
      <c r="CH442" s="75"/>
      <c r="CI442" s="75"/>
      <c r="CJ442" s="75"/>
      <c r="CK442" s="75"/>
      <c r="CL442" s="75"/>
      <c r="CM442" s="75"/>
      <c r="CN442" s="75"/>
      <c r="CO442" s="75"/>
      <c r="CP442" s="75"/>
      <c r="CQ442" s="75"/>
      <c r="CR442" s="75"/>
      <c r="CS442" s="75"/>
      <c r="CT442" s="75"/>
      <c r="CU442" s="75"/>
      <c r="CV442" s="75"/>
      <c r="CW442" s="75"/>
      <c r="CX442" s="75"/>
      <c r="CY442" s="75"/>
      <c r="CZ442" s="75"/>
      <c r="DA442" s="75"/>
      <c r="DB442" s="75"/>
      <c r="DC442" s="75"/>
      <c r="DD442" s="75"/>
      <c r="DE442" s="75"/>
      <c r="DF442" s="75"/>
      <c r="DG442" s="75"/>
      <c r="DH442" s="75"/>
      <c r="DI442" s="75"/>
      <c r="DJ442" s="75"/>
      <c r="DK442" s="75"/>
      <c r="DL442" s="75"/>
      <c r="DM442" s="75"/>
      <c r="DN442" s="75"/>
      <c r="DO442" s="75"/>
      <c r="DP442" s="75"/>
      <c r="DQ442" s="75"/>
      <c r="DR442" s="75"/>
      <c r="DS442" s="75"/>
      <c r="DT442" s="75"/>
      <c r="DU442" s="75"/>
      <c r="DZ442" s="75"/>
      <c r="EA442" s="75"/>
      <c r="EB442" s="75"/>
      <c r="EC442" s="75"/>
      <c r="ED442" s="75"/>
      <c r="EE442" s="75"/>
      <c r="EF442" s="75"/>
      <c r="EG442" s="75"/>
      <c r="EH442" s="75"/>
      <c r="EI442" s="75"/>
      <c r="EJ442" s="75"/>
      <c r="EK442" s="75"/>
      <c r="EL442" s="75"/>
      <c r="EM442" s="75"/>
      <c r="EN442" s="75"/>
      <c r="EO442" s="75"/>
      <c r="EP442" s="75"/>
      <c r="EQ442" s="75"/>
      <c r="ER442" s="75"/>
      <c r="ES442" s="75"/>
      <c r="ET442" s="75"/>
      <c r="EU442" s="75"/>
      <c r="EV442" s="75"/>
      <c r="EW442" s="75"/>
      <c r="EX442" s="75"/>
      <c r="EY442" s="75"/>
      <c r="EZ442" s="75"/>
    </row>
    <row r="443" ht="12.75" spans="1:156">
      <c r="A443" s="6"/>
      <c r="B443" s="42"/>
      <c r="M443" s="20"/>
      <c r="O443" s="62"/>
      <c r="P443" s="62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  <c r="CC443" s="75"/>
      <c r="CD443" s="75"/>
      <c r="CE443" s="75"/>
      <c r="CF443" s="75"/>
      <c r="CG443" s="75"/>
      <c r="CH443" s="75"/>
      <c r="CI443" s="75"/>
      <c r="CJ443" s="75"/>
      <c r="CK443" s="75"/>
      <c r="CL443" s="75"/>
      <c r="CM443" s="75"/>
      <c r="CN443" s="75"/>
      <c r="CO443" s="75"/>
      <c r="CP443" s="75"/>
      <c r="CQ443" s="75"/>
      <c r="CR443" s="75"/>
      <c r="CS443" s="75"/>
      <c r="CT443" s="75"/>
      <c r="CU443" s="75"/>
      <c r="CV443" s="75"/>
      <c r="CW443" s="75"/>
      <c r="CX443" s="75"/>
      <c r="CY443" s="75"/>
      <c r="CZ443" s="75"/>
      <c r="DA443" s="75"/>
      <c r="DB443" s="75"/>
      <c r="DC443" s="75"/>
      <c r="DD443" s="75"/>
      <c r="DE443" s="75"/>
      <c r="DF443" s="75"/>
      <c r="DG443" s="75"/>
      <c r="DH443" s="75"/>
      <c r="DI443" s="75"/>
      <c r="DJ443" s="75"/>
      <c r="DK443" s="75"/>
      <c r="DL443" s="75"/>
      <c r="DM443" s="75"/>
      <c r="DN443" s="75"/>
      <c r="DO443" s="75"/>
      <c r="DP443" s="75"/>
      <c r="DQ443" s="75"/>
      <c r="DR443" s="75"/>
      <c r="DS443" s="75"/>
      <c r="DT443" s="75"/>
      <c r="DU443" s="75"/>
      <c r="DZ443" s="75"/>
      <c r="EA443" s="75"/>
      <c r="EB443" s="75"/>
      <c r="EC443" s="75"/>
      <c r="ED443" s="75"/>
      <c r="EE443" s="75"/>
      <c r="EF443" s="75"/>
      <c r="EG443" s="75"/>
      <c r="EH443" s="75"/>
      <c r="EI443" s="75"/>
      <c r="EJ443" s="75"/>
      <c r="EK443" s="75"/>
      <c r="EL443" s="75"/>
      <c r="EM443" s="75"/>
      <c r="EN443" s="75"/>
      <c r="EO443" s="75"/>
      <c r="EP443" s="75"/>
      <c r="EQ443" s="75"/>
      <c r="ER443" s="75"/>
      <c r="ES443" s="75"/>
      <c r="ET443" s="75"/>
      <c r="EU443" s="75"/>
      <c r="EV443" s="75"/>
      <c r="EW443" s="75"/>
      <c r="EX443" s="75"/>
      <c r="EY443" s="75"/>
      <c r="EZ443" s="75"/>
    </row>
    <row r="444" ht="12.75" spans="1:156">
      <c r="A444" s="6"/>
      <c r="B444" s="42"/>
      <c r="M444" s="20"/>
      <c r="O444" s="62"/>
      <c r="P444" s="62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  <c r="CC444" s="75"/>
      <c r="CD444" s="75"/>
      <c r="CE444" s="75"/>
      <c r="CF444" s="75"/>
      <c r="CG444" s="75"/>
      <c r="CH444" s="75"/>
      <c r="CI444" s="75"/>
      <c r="CJ444" s="75"/>
      <c r="CK444" s="75"/>
      <c r="CL444" s="75"/>
      <c r="CM444" s="75"/>
      <c r="CN444" s="75"/>
      <c r="CO444" s="75"/>
      <c r="CP444" s="75"/>
      <c r="CQ444" s="75"/>
      <c r="CR444" s="75"/>
      <c r="CS444" s="75"/>
      <c r="CT444" s="75"/>
      <c r="CU444" s="75"/>
      <c r="CV444" s="75"/>
      <c r="CW444" s="75"/>
      <c r="CX444" s="75"/>
      <c r="CY444" s="75"/>
      <c r="CZ444" s="75"/>
      <c r="DA444" s="75"/>
      <c r="DB444" s="75"/>
      <c r="DC444" s="75"/>
      <c r="DD444" s="75"/>
      <c r="DE444" s="75"/>
      <c r="DF444" s="75"/>
      <c r="DG444" s="75"/>
      <c r="DH444" s="75"/>
      <c r="DI444" s="75"/>
      <c r="DJ444" s="75"/>
      <c r="DK444" s="75"/>
      <c r="DL444" s="75"/>
      <c r="DM444" s="75"/>
      <c r="DN444" s="75"/>
      <c r="DO444" s="75"/>
      <c r="DP444" s="75"/>
      <c r="DQ444" s="75"/>
      <c r="DR444" s="75"/>
      <c r="DS444" s="75"/>
      <c r="DT444" s="75"/>
      <c r="DU444" s="75"/>
      <c r="DZ444" s="75"/>
      <c r="EA444" s="75"/>
      <c r="EB444" s="75"/>
      <c r="EC444" s="75"/>
      <c r="ED444" s="75"/>
      <c r="EE444" s="75"/>
      <c r="EF444" s="75"/>
      <c r="EG444" s="75"/>
      <c r="EH444" s="75"/>
      <c r="EI444" s="75"/>
      <c r="EJ444" s="75"/>
      <c r="EK444" s="75"/>
      <c r="EL444" s="75"/>
      <c r="EM444" s="75"/>
      <c r="EN444" s="75"/>
      <c r="EO444" s="75"/>
      <c r="EP444" s="75"/>
      <c r="EQ444" s="75"/>
      <c r="ER444" s="75"/>
      <c r="ES444" s="75"/>
      <c r="ET444" s="75"/>
      <c r="EU444" s="75"/>
      <c r="EV444" s="75"/>
      <c r="EW444" s="75"/>
      <c r="EX444" s="75"/>
      <c r="EY444" s="75"/>
      <c r="EZ444" s="75"/>
    </row>
    <row r="445" ht="12.75" spans="1:156">
      <c r="A445" s="6"/>
      <c r="B445" s="42"/>
      <c r="M445" s="20"/>
      <c r="O445" s="62"/>
      <c r="P445" s="62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  <c r="CC445" s="75"/>
      <c r="CD445" s="75"/>
      <c r="CE445" s="75"/>
      <c r="CF445" s="75"/>
      <c r="CG445" s="75"/>
      <c r="CH445" s="75"/>
      <c r="CI445" s="75"/>
      <c r="CJ445" s="75"/>
      <c r="CK445" s="75"/>
      <c r="CL445" s="75"/>
      <c r="CM445" s="75"/>
      <c r="CN445" s="75"/>
      <c r="CO445" s="75"/>
      <c r="CP445" s="75"/>
      <c r="CQ445" s="75"/>
      <c r="CR445" s="75"/>
      <c r="CS445" s="75"/>
      <c r="CT445" s="75"/>
      <c r="CU445" s="75"/>
      <c r="CV445" s="75"/>
      <c r="CW445" s="75"/>
      <c r="CX445" s="75"/>
      <c r="CY445" s="75"/>
      <c r="CZ445" s="75"/>
      <c r="DA445" s="75"/>
      <c r="DB445" s="75"/>
      <c r="DC445" s="75"/>
      <c r="DD445" s="75"/>
      <c r="DE445" s="75"/>
      <c r="DF445" s="75"/>
      <c r="DG445" s="75"/>
      <c r="DH445" s="75"/>
      <c r="DI445" s="75"/>
      <c r="DJ445" s="75"/>
      <c r="DK445" s="75"/>
      <c r="DL445" s="75"/>
      <c r="DM445" s="75"/>
      <c r="DN445" s="75"/>
      <c r="DO445" s="75"/>
      <c r="DP445" s="75"/>
      <c r="DQ445" s="75"/>
      <c r="DR445" s="75"/>
      <c r="DS445" s="75"/>
      <c r="DT445" s="75"/>
      <c r="DU445" s="75"/>
      <c r="DZ445" s="75"/>
      <c r="EA445" s="75"/>
      <c r="EB445" s="75"/>
      <c r="EC445" s="75"/>
      <c r="ED445" s="75"/>
      <c r="EE445" s="75"/>
      <c r="EF445" s="75"/>
      <c r="EG445" s="75"/>
      <c r="EH445" s="75"/>
      <c r="EI445" s="75"/>
      <c r="EJ445" s="75"/>
      <c r="EK445" s="75"/>
      <c r="EL445" s="75"/>
      <c r="EM445" s="75"/>
      <c r="EN445" s="75"/>
      <c r="EO445" s="75"/>
      <c r="EP445" s="75"/>
      <c r="EQ445" s="75"/>
      <c r="ER445" s="75"/>
      <c r="ES445" s="75"/>
      <c r="ET445" s="75"/>
      <c r="EU445" s="75"/>
      <c r="EV445" s="75"/>
      <c r="EW445" s="75"/>
      <c r="EX445" s="75"/>
      <c r="EY445" s="75"/>
      <c r="EZ445" s="75"/>
    </row>
    <row r="446" ht="12.75" spans="1:156">
      <c r="A446" s="6"/>
      <c r="B446" s="42"/>
      <c r="M446" s="20"/>
      <c r="O446" s="62"/>
      <c r="P446" s="62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  <c r="CC446" s="75"/>
      <c r="CD446" s="75"/>
      <c r="CE446" s="75"/>
      <c r="CF446" s="75"/>
      <c r="CG446" s="75"/>
      <c r="CH446" s="75"/>
      <c r="CI446" s="75"/>
      <c r="CJ446" s="75"/>
      <c r="CK446" s="75"/>
      <c r="CL446" s="75"/>
      <c r="CM446" s="75"/>
      <c r="CN446" s="75"/>
      <c r="CO446" s="75"/>
      <c r="CP446" s="75"/>
      <c r="CQ446" s="75"/>
      <c r="CR446" s="75"/>
      <c r="CS446" s="75"/>
      <c r="CT446" s="75"/>
      <c r="CU446" s="75"/>
      <c r="CV446" s="75"/>
      <c r="CW446" s="75"/>
      <c r="CX446" s="75"/>
      <c r="CY446" s="75"/>
      <c r="CZ446" s="75"/>
      <c r="DA446" s="75"/>
      <c r="DB446" s="75"/>
      <c r="DC446" s="75"/>
      <c r="DD446" s="75"/>
      <c r="DE446" s="75"/>
      <c r="DF446" s="75"/>
      <c r="DG446" s="75"/>
      <c r="DH446" s="75"/>
      <c r="DI446" s="75"/>
      <c r="DJ446" s="75"/>
      <c r="DK446" s="75"/>
      <c r="DL446" s="75"/>
      <c r="DM446" s="75"/>
      <c r="DN446" s="75"/>
      <c r="DO446" s="75"/>
      <c r="DP446" s="75"/>
      <c r="DQ446" s="75"/>
      <c r="DR446" s="75"/>
      <c r="DS446" s="75"/>
      <c r="DT446" s="75"/>
      <c r="DU446" s="75"/>
      <c r="DZ446" s="75"/>
      <c r="EA446" s="75"/>
      <c r="EB446" s="75"/>
      <c r="EC446" s="75"/>
      <c r="ED446" s="75"/>
      <c r="EE446" s="75"/>
      <c r="EF446" s="75"/>
      <c r="EG446" s="75"/>
      <c r="EH446" s="75"/>
      <c r="EI446" s="75"/>
      <c r="EJ446" s="75"/>
      <c r="EK446" s="75"/>
      <c r="EL446" s="75"/>
      <c r="EM446" s="75"/>
      <c r="EN446" s="75"/>
      <c r="EO446" s="75"/>
      <c r="EP446" s="75"/>
      <c r="EQ446" s="75"/>
      <c r="ER446" s="75"/>
      <c r="ES446" s="75"/>
      <c r="ET446" s="75"/>
      <c r="EU446" s="75"/>
      <c r="EV446" s="75"/>
      <c r="EW446" s="75"/>
      <c r="EX446" s="75"/>
      <c r="EY446" s="75"/>
      <c r="EZ446" s="75"/>
    </row>
    <row r="447" ht="12.75" spans="1:156">
      <c r="A447" s="6"/>
      <c r="B447" s="42"/>
      <c r="M447" s="20"/>
      <c r="O447" s="62"/>
      <c r="P447" s="62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  <c r="CC447" s="75"/>
      <c r="CD447" s="75"/>
      <c r="CE447" s="75"/>
      <c r="CF447" s="75"/>
      <c r="CG447" s="75"/>
      <c r="CH447" s="75"/>
      <c r="CI447" s="75"/>
      <c r="CJ447" s="75"/>
      <c r="CK447" s="75"/>
      <c r="CL447" s="75"/>
      <c r="CM447" s="75"/>
      <c r="CN447" s="75"/>
      <c r="CO447" s="75"/>
      <c r="CP447" s="75"/>
      <c r="CQ447" s="75"/>
      <c r="CR447" s="75"/>
      <c r="CS447" s="75"/>
      <c r="CT447" s="75"/>
      <c r="CU447" s="75"/>
      <c r="CV447" s="75"/>
      <c r="CW447" s="75"/>
      <c r="CX447" s="75"/>
      <c r="CY447" s="75"/>
      <c r="CZ447" s="75"/>
      <c r="DA447" s="75"/>
      <c r="DB447" s="75"/>
      <c r="DC447" s="75"/>
      <c r="DD447" s="75"/>
      <c r="DE447" s="75"/>
      <c r="DF447" s="75"/>
      <c r="DG447" s="75"/>
      <c r="DH447" s="75"/>
      <c r="DI447" s="75"/>
      <c r="DJ447" s="75"/>
      <c r="DK447" s="75"/>
      <c r="DL447" s="75"/>
      <c r="DM447" s="75"/>
      <c r="DN447" s="75"/>
      <c r="DO447" s="75"/>
      <c r="DP447" s="75"/>
      <c r="DQ447" s="75"/>
      <c r="DR447" s="75"/>
      <c r="DS447" s="75"/>
      <c r="DT447" s="75"/>
      <c r="DU447" s="75"/>
      <c r="DZ447" s="75"/>
      <c r="EA447" s="75"/>
      <c r="EB447" s="75"/>
      <c r="EC447" s="75"/>
      <c r="ED447" s="75"/>
      <c r="EE447" s="75"/>
      <c r="EF447" s="75"/>
      <c r="EG447" s="75"/>
      <c r="EH447" s="75"/>
      <c r="EI447" s="75"/>
      <c r="EJ447" s="75"/>
      <c r="EK447" s="75"/>
      <c r="EL447" s="75"/>
      <c r="EM447" s="75"/>
      <c r="EN447" s="75"/>
      <c r="EO447" s="75"/>
      <c r="EP447" s="75"/>
      <c r="EQ447" s="75"/>
      <c r="ER447" s="75"/>
      <c r="ES447" s="75"/>
      <c r="ET447" s="75"/>
      <c r="EU447" s="75"/>
      <c r="EV447" s="75"/>
      <c r="EW447" s="75"/>
      <c r="EX447" s="75"/>
      <c r="EY447" s="75"/>
      <c r="EZ447" s="75"/>
    </row>
    <row r="448" ht="12.75" spans="1:156">
      <c r="A448" s="6"/>
      <c r="B448" s="42"/>
      <c r="M448" s="20"/>
      <c r="O448" s="62"/>
      <c r="P448" s="62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  <c r="CC448" s="75"/>
      <c r="CD448" s="75"/>
      <c r="CE448" s="75"/>
      <c r="CF448" s="75"/>
      <c r="CG448" s="75"/>
      <c r="CH448" s="75"/>
      <c r="CI448" s="75"/>
      <c r="CJ448" s="75"/>
      <c r="CK448" s="75"/>
      <c r="CL448" s="75"/>
      <c r="CM448" s="75"/>
      <c r="CN448" s="75"/>
      <c r="CO448" s="75"/>
      <c r="CP448" s="75"/>
      <c r="CQ448" s="75"/>
      <c r="CR448" s="75"/>
      <c r="CS448" s="75"/>
      <c r="CT448" s="75"/>
      <c r="CU448" s="75"/>
      <c r="CV448" s="75"/>
      <c r="CW448" s="75"/>
      <c r="CX448" s="75"/>
      <c r="CY448" s="75"/>
      <c r="CZ448" s="75"/>
      <c r="DA448" s="75"/>
      <c r="DB448" s="75"/>
      <c r="DC448" s="75"/>
      <c r="DD448" s="75"/>
      <c r="DE448" s="75"/>
      <c r="DF448" s="75"/>
      <c r="DG448" s="75"/>
      <c r="DH448" s="75"/>
      <c r="DI448" s="75"/>
      <c r="DJ448" s="75"/>
      <c r="DK448" s="75"/>
      <c r="DL448" s="75"/>
      <c r="DM448" s="75"/>
      <c r="DN448" s="75"/>
      <c r="DO448" s="75"/>
      <c r="DP448" s="75"/>
      <c r="DQ448" s="75"/>
      <c r="DR448" s="75"/>
      <c r="DS448" s="75"/>
      <c r="DT448" s="75"/>
      <c r="DU448" s="75"/>
      <c r="DZ448" s="75"/>
      <c r="EA448" s="75"/>
      <c r="EB448" s="75"/>
      <c r="EC448" s="75"/>
      <c r="ED448" s="75"/>
      <c r="EE448" s="75"/>
      <c r="EF448" s="75"/>
      <c r="EG448" s="75"/>
      <c r="EH448" s="75"/>
      <c r="EI448" s="75"/>
      <c r="EJ448" s="75"/>
      <c r="EK448" s="75"/>
      <c r="EL448" s="75"/>
      <c r="EM448" s="75"/>
      <c r="EN448" s="75"/>
      <c r="EO448" s="75"/>
      <c r="EP448" s="75"/>
      <c r="EQ448" s="75"/>
      <c r="ER448" s="75"/>
      <c r="ES448" s="75"/>
      <c r="ET448" s="75"/>
      <c r="EU448" s="75"/>
      <c r="EV448" s="75"/>
      <c r="EW448" s="75"/>
      <c r="EX448" s="75"/>
      <c r="EY448" s="75"/>
      <c r="EZ448" s="75"/>
    </row>
    <row r="449" ht="12.75" spans="1:156">
      <c r="A449" s="6"/>
      <c r="B449" s="42"/>
      <c r="M449" s="20"/>
      <c r="O449" s="62"/>
      <c r="P449" s="62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  <c r="CC449" s="75"/>
      <c r="CD449" s="75"/>
      <c r="CE449" s="75"/>
      <c r="CF449" s="75"/>
      <c r="CG449" s="75"/>
      <c r="CH449" s="75"/>
      <c r="CI449" s="75"/>
      <c r="CJ449" s="75"/>
      <c r="CK449" s="75"/>
      <c r="CL449" s="75"/>
      <c r="CM449" s="75"/>
      <c r="CN449" s="75"/>
      <c r="CO449" s="75"/>
      <c r="CP449" s="75"/>
      <c r="CQ449" s="75"/>
      <c r="CR449" s="75"/>
      <c r="CS449" s="75"/>
      <c r="CT449" s="75"/>
      <c r="CU449" s="75"/>
      <c r="CV449" s="75"/>
      <c r="CW449" s="75"/>
      <c r="CX449" s="75"/>
      <c r="CY449" s="75"/>
      <c r="CZ449" s="75"/>
      <c r="DA449" s="75"/>
      <c r="DB449" s="75"/>
      <c r="DC449" s="75"/>
      <c r="DD449" s="75"/>
      <c r="DE449" s="75"/>
      <c r="DF449" s="75"/>
      <c r="DG449" s="75"/>
      <c r="DH449" s="75"/>
      <c r="DI449" s="75"/>
      <c r="DJ449" s="75"/>
      <c r="DK449" s="75"/>
      <c r="DL449" s="75"/>
      <c r="DM449" s="75"/>
      <c r="DN449" s="75"/>
      <c r="DO449" s="75"/>
      <c r="DP449" s="75"/>
      <c r="DQ449" s="75"/>
      <c r="DR449" s="75"/>
      <c r="DS449" s="75"/>
      <c r="DT449" s="75"/>
      <c r="DU449" s="75"/>
      <c r="DZ449" s="75"/>
      <c r="EA449" s="75"/>
      <c r="EB449" s="75"/>
      <c r="EC449" s="75"/>
      <c r="ED449" s="75"/>
      <c r="EE449" s="75"/>
      <c r="EF449" s="75"/>
      <c r="EG449" s="75"/>
      <c r="EH449" s="75"/>
      <c r="EI449" s="75"/>
      <c r="EJ449" s="75"/>
      <c r="EK449" s="75"/>
      <c r="EL449" s="75"/>
      <c r="EM449" s="75"/>
      <c r="EN449" s="75"/>
      <c r="EO449" s="75"/>
      <c r="EP449" s="75"/>
      <c r="EQ449" s="75"/>
      <c r="ER449" s="75"/>
      <c r="ES449" s="75"/>
      <c r="ET449" s="75"/>
      <c r="EU449" s="75"/>
      <c r="EV449" s="75"/>
      <c r="EW449" s="75"/>
      <c r="EX449" s="75"/>
      <c r="EY449" s="75"/>
      <c r="EZ449" s="75"/>
    </row>
    <row r="450" ht="12.75" spans="1:156">
      <c r="A450" s="6"/>
      <c r="B450" s="42"/>
      <c r="M450" s="20"/>
      <c r="O450" s="62"/>
      <c r="P450" s="62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  <c r="CC450" s="75"/>
      <c r="CD450" s="75"/>
      <c r="CE450" s="75"/>
      <c r="CF450" s="75"/>
      <c r="CG450" s="75"/>
      <c r="CH450" s="75"/>
      <c r="CI450" s="75"/>
      <c r="CJ450" s="75"/>
      <c r="CK450" s="75"/>
      <c r="CL450" s="75"/>
      <c r="CM450" s="75"/>
      <c r="CN450" s="75"/>
      <c r="CO450" s="75"/>
      <c r="CP450" s="75"/>
      <c r="CQ450" s="75"/>
      <c r="CR450" s="75"/>
      <c r="CS450" s="75"/>
      <c r="CT450" s="75"/>
      <c r="CU450" s="75"/>
      <c r="CV450" s="75"/>
      <c r="CW450" s="75"/>
      <c r="CX450" s="75"/>
      <c r="CY450" s="75"/>
      <c r="CZ450" s="75"/>
      <c r="DA450" s="75"/>
      <c r="DB450" s="75"/>
      <c r="DC450" s="75"/>
      <c r="DD450" s="75"/>
      <c r="DE450" s="75"/>
      <c r="DF450" s="75"/>
      <c r="DG450" s="75"/>
      <c r="DH450" s="75"/>
      <c r="DI450" s="75"/>
      <c r="DJ450" s="75"/>
      <c r="DK450" s="75"/>
      <c r="DL450" s="75"/>
      <c r="DM450" s="75"/>
      <c r="DN450" s="75"/>
      <c r="DO450" s="75"/>
      <c r="DP450" s="75"/>
      <c r="DQ450" s="75"/>
      <c r="DR450" s="75"/>
      <c r="DS450" s="75"/>
      <c r="DT450" s="75"/>
      <c r="DU450" s="75"/>
      <c r="DZ450" s="75"/>
      <c r="EA450" s="75"/>
      <c r="EB450" s="75"/>
      <c r="EC450" s="75"/>
      <c r="ED450" s="75"/>
      <c r="EE450" s="75"/>
      <c r="EF450" s="75"/>
      <c r="EG450" s="75"/>
      <c r="EH450" s="75"/>
      <c r="EI450" s="75"/>
      <c r="EJ450" s="75"/>
      <c r="EK450" s="75"/>
      <c r="EL450" s="75"/>
      <c r="EM450" s="75"/>
      <c r="EN450" s="75"/>
      <c r="EO450" s="75"/>
      <c r="EP450" s="75"/>
      <c r="EQ450" s="75"/>
      <c r="ER450" s="75"/>
      <c r="ES450" s="75"/>
      <c r="ET450" s="75"/>
      <c r="EU450" s="75"/>
      <c r="EV450" s="75"/>
      <c r="EW450" s="75"/>
      <c r="EX450" s="75"/>
      <c r="EY450" s="75"/>
      <c r="EZ450" s="75"/>
    </row>
    <row r="451" ht="12.75" spans="1:156">
      <c r="A451" s="6"/>
      <c r="B451" s="42"/>
      <c r="M451" s="20"/>
      <c r="O451" s="62"/>
      <c r="P451" s="62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  <c r="CC451" s="75"/>
      <c r="CD451" s="75"/>
      <c r="CE451" s="75"/>
      <c r="CF451" s="75"/>
      <c r="CG451" s="75"/>
      <c r="CH451" s="75"/>
      <c r="CI451" s="75"/>
      <c r="CJ451" s="75"/>
      <c r="CK451" s="75"/>
      <c r="CL451" s="75"/>
      <c r="CM451" s="75"/>
      <c r="CN451" s="75"/>
      <c r="CO451" s="75"/>
      <c r="CP451" s="75"/>
      <c r="CQ451" s="75"/>
      <c r="CR451" s="75"/>
      <c r="CS451" s="75"/>
      <c r="CT451" s="75"/>
      <c r="CU451" s="75"/>
      <c r="CV451" s="75"/>
      <c r="CW451" s="75"/>
      <c r="CX451" s="75"/>
      <c r="CY451" s="75"/>
      <c r="CZ451" s="75"/>
      <c r="DA451" s="75"/>
      <c r="DB451" s="75"/>
      <c r="DC451" s="75"/>
      <c r="DD451" s="75"/>
      <c r="DE451" s="75"/>
      <c r="DF451" s="75"/>
      <c r="DG451" s="75"/>
      <c r="DH451" s="75"/>
      <c r="DI451" s="75"/>
      <c r="DJ451" s="75"/>
      <c r="DK451" s="75"/>
      <c r="DL451" s="75"/>
      <c r="DM451" s="75"/>
      <c r="DN451" s="75"/>
      <c r="DO451" s="75"/>
      <c r="DP451" s="75"/>
      <c r="DQ451" s="75"/>
      <c r="DR451" s="75"/>
      <c r="DS451" s="75"/>
      <c r="DT451" s="75"/>
      <c r="DU451" s="75"/>
      <c r="DZ451" s="75"/>
      <c r="EA451" s="75"/>
      <c r="EB451" s="75"/>
      <c r="EC451" s="75"/>
      <c r="ED451" s="75"/>
      <c r="EE451" s="75"/>
      <c r="EF451" s="75"/>
      <c r="EG451" s="75"/>
      <c r="EH451" s="75"/>
      <c r="EI451" s="75"/>
      <c r="EJ451" s="75"/>
      <c r="EK451" s="75"/>
      <c r="EL451" s="75"/>
      <c r="EM451" s="75"/>
      <c r="EN451" s="75"/>
      <c r="EO451" s="75"/>
      <c r="EP451" s="75"/>
      <c r="EQ451" s="75"/>
      <c r="ER451" s="75"/>
      <c r="ES451" s="75"/>
      <c r="ET451" s="75"/>
      <c r="EU451" s="75"/>
      <c r="EV451" s="75"/>
      <c r="EW451" s="75"/>
      <c r="EX451" s="75"/>
      <c r="EY451" s="75"/>
      <c r="EZ451" s="75"/>
    </row>
    <row r="452" ht="12.75" spans="1:156">
      <c r="A452" s="6"/>
      <c r="B452" s="42"/>
      <c r="M452" s="20"/>
      <c r="O452" s="62"/>
      <c r="P452" s="62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  <c r="CC452" s="75"/>
      <c r="CD452" s="75"/>
      <c r="CE452" s="75"/>
      <c r="CF452" s="75"/>
      <c r="CG452" s="75"/>
      <c r="CH452" s="75"/>
      <c r="CI452" s="75"/>
      <c r="CJ452" s="75"/>
      <c r="CK452" s="75"/>
      <c r="CL452" s="75"/>
      <c r="CM452" s="75"/>
      <c r="CN452" s="75"/>
      <c r="CO452" s="75"/>
      <c r="CP452" s="75"/>
      <c r="CQ452" s="75"/>
      <c r="CR452" s="75"/>
      <c r="CS452" s="75"/>
      <c r="CT452" s="75"/>
      <c r="CU452" s="75"/>
      <c r="CV452" s="75"/>
      <c r="CW452" s="75"/>
      <c r="CX452" s="75"/>
      <c r="CY452" s="75"/>
      <c r="CZ452" s="75"/>
      <c r="DA452" s="75"/>
      <c r="DB452" s="75"/>
      <c r="DC452" s="75"/>
      <c r="DD452" s="75"/>
      <c r="DE452" s="75"/>
      <c r="DF452" s="75"/>
      <c r="DG452" s="75"/>
      <c r="DH452" s="75"/>
      <c r="DI452" s="75"/>
      <c r="DJ452" s="75"/>
      <c r="DK452" s="75"/>
      <c r="DL452" s="75"/>
      <c r="DM452" s="75"/>
      <c r="DN452" s="75"/>
      <c r="DO452" s="75"/>
      <c r="DP452" s="75"/>
      <c r="DQ452" s="75"/>
      <c r="DR452" s="75"/>
      <c r="DS452" s="75"/>
      <c r="DT452" s="75"/>
      <c r="DU452" s="75"/>
      <c r="DZ452" s="75"/>
      <c r="EA452" s="75"/>
      <c r="EB452" s="75"/>
      <c r="EC452" s="75"/>
      <c r="ED452" s="75"/>
      <c r="EE452" s="75"/>
      <c r="EF452" s="75"/>
      <c r="EG452" s="75"/>
      <c r="EH452" s="75"/>
      <c r="EI452" s="75"/>
      <c r="EJ452" s="75"/>
      <c r="EK452" s="75"/>
      <c r="EL452" s="75"/>
      <c r="EM452" s="75"/>
      <c r="EN452" s="75"/>
      <c r="EO452" s="75"/>
      <c r="EP452" s="75"/>
      <c r="EQ452" s="75"/>
      <c r="ER452" s="75"/>
      <c r="ES452" s="75"/>
      <c r="ET452" s="75"/>
      <c r="EU452" s="75"/>
      <c r="EV452" s="75"/>
      <c r="EW452" s="75"/>
      <c r="EX452" s="75"/>
      <c r="EY452" s="75"/>
      <c r="EZ452" s="75"/>
    </row>
    <row r="453" ht="12.75" spans="1:156">
      <c r="A453" s="6"/>
      <c r="B453" s="42"/>
      <c r="M453" s="20"/>
      <c r="O453" s="62"/>
      <c r="P453" s="62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  <c r="CC453" s="75"/>
      <c r="CD453" s="75"/>
      <c r="CE453" s="75"/>
      <c r="CF453" s="75"/>
      <c r="CG453" s="75"/>
      <c r="CH453" s="75"/>
      <c r="CI453" s="75"/>
      <c r="CJ453" s="75"/>
      <c r="CK453" s="75"/>
      <c r="CL453" s="75"/>
      <c r="CM453" s="75"/>
      <c r="CN453" s="75"/>
      <c r="CO453" s="75"/>
      <c r="CP453" s="75"/>
      <c r="CQ453" s="75"/>
      <c r="CR453" s="75"/>
      <c r="CS453" s="75"/>
      <c r="CT453" s="75"/>
      <c r="CU453" s="75"/>
      <c r="CV453" s="75"/>
      <c r="CW453" s="75"/>
      <c r="CX453" s="75"/>
      <c r="CY453" s="75"/>
      <c r="CZ453" s="75"/>
      <c r="DA453" s="75"/>
      <c r="DB453" s="75"/>
      <c r="DC453" s="75"/>
      <c r="DD453" s="75"/>
      <c r="DE453" s="75"/>
      <c r="DF453" s="75"/>
      <c r="DG453" s="75"/>
      <c r="DH453" s="75"/>
      <c r="DI453" s="75"/>
      <c r="DJ453" s="75"/>
      <c r="DK453" s="75"/>
      <c r="DL453" s="75"/>
      <c r="DM453" s="75"/>
      <c r="DN453" s="75"/>
      <c r="DO453" s="75"/>
      <c r="DP453" s="75"/>
      <c r="DQ453" s="75"/>
      <c r="DR453" s="75"/>
      <c r="DS453" s="75"/>
      <c r="DT453" s="75"/>
      <c r="DU453" s="75"/>
      <c r="DZ453" s="75"/>
      <c r="EA453" s="75"/>
      <c r="EB453" s="75"/>
      <c r="EC453" s="75"/>
      <c r="ED453" s="75"/>
      <c r="EE453" s="75"/>
      <c r="EF453" s="75"/>
      <c r="EG453" s="75"/>
      <c r="EH453" s="75"/>
      <c r="EI453" s="75"/>
      <c r="EJ453" s="75"/>
      <c r="EK453" s="75"/>
      <c r="EL453" s="75"/>
      <c r="EM453" s="75"/>
      <c r="EN453" s="75"/>
      <c r="EO453" s="75"/>
      <c r="EP453" s="75"/>
      <c r="EQ453" s="75"/>
      <c r="ER453" s="75"/>
      <c r="ES453" s="75"/>
      <c r="ET453" s="75"/>
      <c r="EU453" s="75"/>
      <c r="EV453" s="75"/>
      <c r="EW453" s="75"/>
      <c r="EX453" s="75"/>
      <c r="EY453" s="75"/>
      <c r="EZ453" s="75"/>
    </row>
    <row r="454" ht="12.75" spans="1:156">
      <c r="A454" s="6"/>
      <c r="B454" s="42"/>
      <c r="M454" s="20"/>
      <c r="O454" s="62"/>
      <c r="P454" s="62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  <c r="CC454" s="75"/>
      <c r="CD454" s="75"/>
      <c r="CE454" s="75"/>
      <c r="CF454" s="75"/>
      <c r="CG454" s="75"/>
      <c r="CH454" s="75"/>
      <c r="CI454" s="75"/>
      <c r="CJ454" s="75"/>
      <c r="CK454" s="75"/>
      <c r="CL454" s="75"/>
      <c r="CM454" s="75"/>
      <c r="CN454" s="75"/>
      <c r="CO454" s="75"/>
      <c r="CP454" s="75"/>
      <c r="CQ454" s="75"/>
      <c r="CR454" s="75"/>
      <c r="CS454" s="75"/>
      <c r="CT454" s="75"/>
      <c r="CU454" s="75"/>
      <c r="CV454" s="75"/>
      <c r="CW454" s="75"/>
      <c r="CX454" s="75"/>
      <c r="CY454" s="75"/>
      <c r="CZ454" s="75"/>
      <c r="DA454" s="75"/>
      <c r="DB454" s="75"/>
      <c r="DC454" s="75"/>
      <c r="DD454" s="75"/>
      <c r="DE454" s="75"/>
      <c r="DF454" s="75"/>
      <c r="DG454" s="75"/>
      <c r="DH454" s="75"/>
      <c r="DI454" s="75"/>
      <c r="DJ454" s="75"/>
      <c r="DK454" s="75"/>
      <c r="DL454" s="75"/>
      <c r="DM454" s="75"/>
      <c r="DN454" s="75"/>
      <c r="DO454" s="75"/>
      <c r="DP454" s="75"/>
      <c r="DQ454" s="75"/>
      <c r="DR454" s="75"/>
      <c r="DS454" s="75"/>
      <c r="DT454" s="75"/>
      <c r="DU454" s="75"/>
      <c r="DZ454" s="75"/>
      <c r="EA454" s="75"/>
      <c r="EB454" s="75"/>
      <c r="EC454" s="75"/>
      <c r="ED454" s="75"/>
      <c r="EE454" s="75"/>
      <c r="EF454" s="75"/>
      <c r="EG454" s="75"/>
      <c r="EH454" s="75"/>
      <c r="EI454" s="75"/>
      <c r="EJ454" s="75"/>
      <c r="EK454" s="75"/>
      <c r="EL454" s="75"/>
      <c r="EM454" s="75"/>
      <c r="EN454" s="75"/>
      <c r="EO454" s="75"/>
      <c r="EP454" s="75"/>
      <c r="EQ454" s="75"/>
      <c r="ER454" s="75"/>
      <c r="ES454" s="75"/>
      <c r="ET454" s="75"/>
      <c r="EU454" s="75"/>
      <c r="EV454" s="75"/>
      <c r="EW454" s="75"/>
      <c r="EX454" s="75"/>
      <c r="EY454" s="75"/>
      <c r="EZ454" s="75"/>
    </row>
    <row r="455" ht="12.75" spans="1:156">
      <c r="A455" s="6"/>
      <c r="B455" s="42"/>
      <c r="M455" s="20"/>
      <c r="O455" s="62"/>
      <c r="P455" s="62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  <c r="CC455" s="75"/>
      <c r="CD455" s="75"/>
      <c r="CE455" s="75"/>
      <c r="CF455" s="75"/>
      <c r="CG455" s="75"/>
      <c r="CH455" s="75"/>
      <c r="CI455" s="75"/>
      <c r="CJ455" s="75"/>
      <c r="CK455" s="75"/>
      <c r="CL455" s="75"/>
      <c r="CM455" s="75"/>
      <c r="CN455" s="75"/>
      <c r="CO455" s="75"/>
      <c r="CP455" s="75"/>
      <c r="CQ455" s="75"/>
      <c r="CR455" s="75"/>
      <c r="CS455" s="75"/>
      <c r="CT455" s="75"/>
      <c r="CU455" s="75"/>
      <c r="CV455" s="75"/>
      <c r="CW455" s="75"/>
      <c r="CX455" s="75"/>
      <c r="CY455" s="75"/>
      <c r="CZ455" s="75"/>
      <c r="DA455" s="75"/>
      <c r="DB455" s="75"/>
      <c r="DC455" s="75"/>
      <c r="DD455" s="75"/>
      <c r="DE455" s="75"/>
      <c r="DF455" s="75"/>
      <c r="DG455" s="75"/>
      <c r="DH455" s="75"/>
      <c r="DI455" s="75"/>
      <c r="DJ455" s="75"/>
      <c r="DK455" s="75"/>
      <c r="DL455" s="75"/>
      <c r="DM455" s="75"/>
      <c r="DN455" s="75"/>
      <c r="DO455" s="75"/>
      <c r="DP455" s="75"/>
      <c r="DQ455" s="75"/>
      <c r="DR455" s="75"/>
      <c r="DS455" s="75"/>
      <c r="DT455" s="75"/>
      <c r="DU455" s="75"/>
      <c r="DZ455" s="75"/>
      <c r="EA455" s="75"/>
      <c r="EB455" s="75"/>
      <c r="EC455" s="75"/>
      <c r="ED455" s="75"/>
      <c r="EE455" s="75"/>
      <c r="EF455" s="75"/>
      <c r="EG455" s="75"/>
      <c r="EH455" s="75"/>
      <c r="EI455" s="75"/>
      <c r="EJ455" s="75"/>
      <c r="EK455" s="75"/>
      <c r="EL455" s="75"/>
      <c r="EM455" s="75"/>
      <c r="EN455" s="75"/>
      <c r="EO455" s="75"/>
      <c r="EP455" s="75"/>
      <c r="EQ455" s="75"/>
      <c r="ER455" s="75"/>
      <c r="ES455" s="75"/>
      <c r="ET455" s="75"/>
      <c r="EU455" s="75"/>
      <c r="EV455" s="75"/>
      <c r="EW455" s="75"/>
      <c r="EX455" s="75"/>
      <c r="EY455" s="75"/>
      <c r="EZ455" s="75"/>
    </row>
    <row r="456" ht="12.75" spans="1:156">
      <c r="A456" s="6"/>
      <c r="B456" s="42"/>
      <c r="M456" s="20"/>
      <c r="O456" s="62"/>
      <c r="P456" s="62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  <c r="CC456" s="75"/>
      <c r="CD456" s="75"/>
      <c r="CE456" s="75"/>
      <c r="CF456" s="75"/>
      <c r="CG456" s="75"/>
      <c r="CH456" s="75"/>
      <c r="CI456" s="75"/>
      <c r="CJ456" s="75"/>
      <c r="CK456" s="75"/>
      <c r="CL456" s="75"/>
      <c r="CM456" s="75"/>
      <c r="CN456" s="75"/>
      <c r="CO456" s="75"/>
      <c r="CP456" s="75"/>
      <c r="CQ456" s="75"/>
      <c r="CR456" s="75"/>
      <c r="CS456" s="75"/>
      <c r="CT456" s="75"/>
      <c r="CU456" s="75"/>
      <c r="CV456" s="75"/>
      <c r="CW456" s="75"/>
      <c r="CX456" s="75"/>
      <c r="CY456" s="75"/>
      <c r="CZ456" s="75"/>
      <c r="DA456" s="75"/>
      <c r="DB456" s="75"/>
      <c r="DC456" s="75"/>
      <c r="DD456" s="75"/>
      <c r="DE456" s="75"/>
      <c r="DF456" s="75"/>
      <c r="DG456" s="75"/>
      <c r="DH456" s="75"/>
      <c r="DI456" s="75"/>
      <c r="DJ456" s="75"/>
      <c r="DK456" s="75"/>
      <c r="DL456" s="75"/>
      <c r="DM456" s="75"/>
      <c r="DN456" s="75"/>
      <c r="DO456" s="75"/>
      <c r="DP456" s="75"/>
      <c r="DQ456" s="75"/>
      <c r="DR456" s="75"/>
      <c r="DS456" s="75"/>
      <c r="DT456" s="75"/>
      <c r="DU456" s="75"/>
      <c r="DZ456" s="75"/>
      <c r="EA456" s="75"/>
      <c r="EB456" s="75"/>
      <c r="EC456" s="75"/>
      <c r="ED456" s="75"/>
      <c r="EE456" s="75"/>
      <c r="EF456" s="75"/>
      <c r="EG456" s="75"/>
      <c r="EH456" s="75"/>
      <c r="EI456" s="75"/>
      <c r="EJ456" s="75"/>
      <c r="EK456" s="75"/>
      <c r="EL456" s="75"/>
      <c r="EM456" s="75"/>
      <c r="EN456" s="75"/>
      <c r="EO456" s="75"/>
      <c r="EP456" s="75"/>
      <c r="EQ456" s="75"/>
      <c r="ER456" s="75"/>
      <c r="ES456" s="75"/>
      <c r="ET456" s="75"/>
      <c r="EU456" s="75"/>
      <c r="EV456" s="75"/>
      <c r="EW456" s="75"/>
      <c r="EX456" s="75"/>
      <c r="EY456" s="75"/>
      <c r="EZ456" s="75"/>
    </row>
    <row r="457" ht="12.75" spans="1:156">
      <c r="A457" s="6"/>
      <c r="B457" s="42"/>
      <c r="M457" s="20"/>
      <c r="O457" s="62"/>
      <c r="P457" s="62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  <c r="CC457" s="75"/>
      <c r="CD457" s="75"/>
      <c r="CE457" s="75"/>
      <c r="CF457" s="75"/>
      <c r="CG457" s="75"/>
      <c r="CH457" s="75"/>
      <c r="CI457" s="75"/>
      <c r="CJ457" s="75"/>
      <c r="CK457" s="75"/>
      <c r="CL457" s="75"/>
      <c r="CM457" s="75"/>
      <c r="CN457" s="75"/>
      <c r="CO457" s="75"/>
      <c r="CP457" s="75"/>
      <c r="CQ457" s="75"/>
      <c r="CR457" s="75"/>
      <c r="CS457" s="75"/>
      <c r="CT457" s="75"/>
      <c r="CU457" s="75"/>
      <c r="CV457" s="75"/>
      <c r="CW457" s="75"/>
      <c r="CX457" s="75"/>
      <c r="CY457" s="75"/>
      <c r="CZ457" s="75"/>
      <c r="DA457" s="75"/>
      <c r="DB457" s="75"/>
      <c r="DC457" s="75"/>
      <c r="DD457" s="75"/>
      <c r="DE457" s="75"/>
      <c r="DF457" s="75"/>
      <c r="DG457" s="75"/>
      <c r="DH457" s="75"/>
      <c r="DI457" s="75"/>
      <c r="DJ457" s="75"/>
      <c r="DK457" s="75"/>
      <c r="DL457" s="75"/>
      <c r="DM457" s="75"/>
      <c r="DN457" s="75"/>
      <c r="DO457" s="75"/>
      <c r="DP457" s="75"/>
      <c r="DQ457" s="75"/>
      <c r="DR457" s="75"/>
      <c r="DS457" s="75"/>
      <c r="DT457" s="75"/>
      <c r="DU457" s="75"/>
      <c r="DZ457" s="75"/>
      <c r="EA457" s="75"/>
      <c r="EB457" s="75"/>
      <c r="EC457" s="75"/>
      <c r="ED457" s="75"/>
      <c r="EE457" s="75"/>
      <c r="EF457" s="75"/>
      <c r="EG457" s="75"/>
      <c r="EH457" s="75"/>
      <c r="EI457" s="75"/>
      <c r="EJ457" s="75"/>
      <c r="EK457" s="75"/>
      <c r="EL457" s="75"/>
      <c r="EM457" s="75"/>
      <c r="EN457" s="75"/>
      <c r="EO457" s="75"/>
      <c r="EP457" s="75"/>
      <c r="EQ457" s="75"/>
      <c r="ER457" s="75"/>
      <c r="ES457" s="75"/>
      <c r="ET457" s="75"/>
      <c r="EU457" s="75"/>
      <c r="EV457" s="75"/>
      <c r="EW457" s="75"/>
      <c r="EX457" s="75"/>
      <c r="EY457" s="75"/>
      <c r="EZ457" s="75"/>
    </row>
    <row r="458" ht="12.75" spans="1:156">
      <c r="A458" s="6"/>
      <c r="B458" s="42"/>
      <c r="M458" s="20"/>
      <c r="O458" s="62"/>
      <c r="P458" s="62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  <c r="CC458" s="75"/>
      <c r="CD458" s="75"/>
      <c r="CE458" s="75"/>
      <c r="CF458" s="75"/>
      <c r="CG458" s="75"/>
      <c r="CH458" s="75"/>
      <c r="CI458" s="75"/>
      <c r="CJ458" s="75"/>
      <c r="CK458" s="75"/>
      <c r="CL458" s="75"/>
      <c r="CM458" s="75"/>
      <c r="CN458" s="75"/>
      <c r="CO458" s="75"/>
      <c r="CP458" s="75"/>
      <c r="CQ458" s="75"/>
      <c r="CR458" s="75"/>
      <c r="CS458" s="75"/>
      <c r="CT458" s="75"/>
      <c r="CU458" s="75"/>
      <c r="CV458" s="75"/>
      <c r="CW458" s="75"/>
      <c r="CX458" s="75"/>
      <c r="CY458" s="75"/>
      <c r="CZ458" s="75"/>
      <c r="DA458" s="75"/>
      <c r="DB458" s="75"/>
      <c r="DC458" s="75"/>
      <c r="DD458" s="75"/>
      <c r="DE458" s="75"/>
      <c r="DF458" s="75"/>
      <c r="DG458" s="75"/>
      <c r="DH458" s="75"/>
      <c r="DI458" s="75"/>
      <c r="DJ458" s="75"/>
      <c r="DK458" s="75"/>
      <c r="DL458" s="75"/>
      <c r="DM458" s="75"/>
      <c r="DN458" s="75"/>
      <c r="DO458" s="75"/>
      <c r="DP458" s="75"/>
      <c r="DQ458" s="75"/>
      <c r="DR458" s="75"/>
      <c r="DS458" s="75"/>
      <c r="DT458" s="75"/>
      <c r="DU458" s="75"/>
      <c r="DZ458" s="75"/>
      <c r="EA458" s="75"/>
      <c r="EB458" s="75"/>
      <c r="EC458" s="75"/>
      <c r="ED458" s="75"/>
      <c r="EE458" s="75"/>
      <c r="EF458" s="75"/>
      <c r="EG458" s="75"/>
      <c r="EH458" s="75"/>
      <c r="EI458" s="75"/>
      <c r="EJ458" s="75"/>
      <c r="EK458" s="75"/>
      <c r="EL458" s="75"/>
      <c r="EM458" s="75"/>
      <c r="EN458" s="75"/>
      <c r="EO458" s="75"/>
      <c r="EP458" s="75"/>
      <c r="EQ458" s="75"/>
      <c r="ER458" s="75"/>
      <c r="ES458" s="75"/>
      <c r="ET458" s="75"/>
      <c r="EU458" s="75"/>
      <c r="EV458" s="75"/>
      <c r="EW458" s="75"/>
      <c r="EX458" s="75"/>
      <c r="EY458" s="75"/>
      <c r="EZ458" s="75"/>
    </row>
    <row r="459" ht="12.75" spans="1:156">
      <c r="A459" s="6"/>
      <c r="B459" s="42"/>
      <c r="M459" s="20"/>
      <c r="O459" s="62"/>
      <c r="P459" s="62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  <c r="CC459" s="75"/>
      <c r="CD459" s="75"/>
      <c r="CE459" s="75"/>
      <c r="CF459" s="75"/>
      <c r="CG459" s="75"/>
      <c r="CH459" s="75"/>
      <c r="CI459" s="75"/>
      <c r="CJ459" s="75"/>
      <c r="CK459" s="75"/>
      <c r="CL459" s="75"/>
      <c r="CM459" s="75"/>
      <c r="CN459" s="75"/>
      <c r="CO459" s="75"/>
      <c r="CP459" s="75"/>
      <c r="CQ459" s="75"/>
      <c r="CR459" s="75"/>
      <c r="CS459" s="75"/>
      <c r="CT459" s="75"/>
      <c r="CU459" s="75"/>
      <c r="CV459" s="75"/>
      <c r="CW459" s="75"/>
      <c r="CX459" s="75"/>
      <c r="CY459" s="75"/>
      <c r="CZ459" s="75"/>
      <c r="DA459" s="75"/>
      <c r="DB459" s="75"/>
      <c r="DC459" s="75"/>
      <c r="DD459" s="75"/>
      <c r="DE459" s="75"/>
      <c r="DF459" s="75"/>
      <c r="DG459" s="75"/>
      <c r="DH459" s="75"/>
      <c r="DI459" s="75"/>
      <c r="DJ459" s="75"/>
      <c r="DK459" s="75"/>
      <c r="DL459" s="75"/>
      <c r="DM459" s="75"/>
      <c r="DN459" s="75"/>
      <c r="DO459" s="75"/>
      <c r="DP459" s="75"/>
      <c r="DQ459" s="75"/>
      <c r="DR459" s="75"/>
      <c r="DS459" s="75"/>
      <c r="DT459" s="75"/>
      <c r="DU459" s="75"/>
      <c r="DZ459" s="75"/>
      <c r="EA459" s="75"/>
      <c r="EB459" s="75"/>
      <c r="EC459" s="75"/>
      <c r="ED459" s="75"/>
      <c r="EE459" s="75"/>
      <c r="EF459" s="75"/>
      <c r="EG459" s="75"/>
      <c r="EH459" s="75"/>
      <c r="EI459" s="75"/>
      <c r="EJ459" s="75"/>
      <c r="EK459" s="75"/>
      <c r="EL459" s="75"/>
      <c r="EM459" s="75"/>
      <c r="EN459" s="75"/>
      <c r="EO459" s="75"/>
      <c r="EP459" s="75"/>
      <c r="EQ459" s="75"/>
      <c r="ER459" s="75"/>
      <c r="ES459" s="75"/>
      <c r="ET459" s="75"/>
      <c r="EU459" s="75"/>
      <c r="EV459" s="75"/>
      <c r="EW459" s="75"/>
      <c r="EX459" s="75"/>
      <c r="EY459" s="75"/>
      <c r="EZ459" s="75"/>
    </row>
    <row r="460" ht="12.75" spans="1:156">
      <c r="A460" s="6"/>
      <c r="B460" s="42"/>
      <c r="M460" s="20"/>
      <c r="O460" s="62"/>
      <c r="P460" s="62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  <c r="CC460" s="75"/>
      <c r="CD460" s="75"/>
      <c r="CE460" s="75"/>
      <c r="CF460" s="75"/>
      <c r="CG460" s="75"/>
      <c r="CH460" s="75"/>
      <c r="CI460" s="75"/>
      <c r="CJ460" s="75"/>
      <c r="CK460" s="75"/>
      <c r="CL460" s="75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/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  <c r="DH460" s="75"/>
      <c r="DI460" s="75"/>
      <c r="DJ460" s="75"/>
      <c r="DK460" s="75"/>
      <c r="DL460" s="75"/>
      <c r="DM460" s="75"/>
      <c r="DN460" s="75"/>
      <c r="DO460" s="75"/>
      <c r="DP460" s="75"/>
      <c r="DQ460" s="75"/>
      <c r="DR460" s="75"/>
      <c r="DS460" s="75"/>
      <c r="DT460" s="75"/>
      <c r="DU460" s="75"/>
      <c r="DZ460" s="75"/>
      <c r="EA460" s="75"/>
      <c r="EB460" s="75"/>
      <c r="EC460" s="75"/>
      <c r="ED460" s="75"/>
      <c r="EE460" s="75"/>
      <c r="EF460" s="75"/>
      <c r="EG460" s="75"/>
      <c r="EH460" s="75"/>
      <c r="EI460" s="75"/>
      <c r="EJ460" s="75"/>
      <c r="EK460" s="75"/>
      <c r="EL460" s="75"/>
      <c r="EM460" s="75"/>
      <c r="EN460" s="75"/>
      <c r="EO460" s="75"/>
      <c r="EP460" s="75"/>
      <c r="EQ460" s="75"/>
      <c r="ER460" s="75"/>
      <c r="ES460" s="75"/>
      <c r="ET460" s="75"/>
      <c r="EU460" s="75"/>
      <c r="EV460" s="75"/>
      <c r="EW460" s="75"/>
      <c r="EX460" s="75"/>
      <c r="EY460" s="75"/>
      <c r="EZ460" s="75"/>
    </row>
    <row r="461" ht="12.75" spans="1:156">
      <c r="A461" s="6"/>
      <c r="B461" s="42"/>
      <c r="M461" s="20"/>
      <c r="O461" s="62"/>
      <c r="P461" s="62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  <c r="CC461" s="75"/>
      <c r="CD461" s="75"/>
      <c r="CE461" s="75"/>
      <c r="CF461" s="75"/>
      <c r="CG461" s="75"/>
      <c r="CH461" s="75"/>
      <c r="CI461" s="75"/>
      <c r="CJ461" s="75"/>
      <c r="CK461" s="75"/>
      <c r="CL461" s="75"/>
      <c r="CM461" s="75"/>
      <c r="CN461" s="75"/>
      <c r="CO461" s="75"/>
      <c r="CP461" s="75"/>
      <c r="CQ461" s="75"/>
      <c r="CR461" s="75"/>
      <c r="CS461" s="75"/>
      <c r="CT461" s="75"/>
      <c r="CU461" s="75"/>
      <c r="CV461" s="75"/>
      <c r="CW461" s="75"/>
      <c r="CX461" s="75"/>
      <c r="CY461" s="75"/>
      <c r="CZ461" s="75"/>
      <c r="DA461" s="75"/>
      <c r="DB461" s="75"/>
      <c r="DC461" s="75"/>
      <c r="DD461" s="75"/>
      <c r="DE461" s="75"/>
      <c r="DF461" s="75"/>
      <c r="DG461" s="75"/>
      <c r="DH461" s="75"/>
      <c r="DI461" s="75"/>
      <c r="DJ461" s="75"/>
      <c r="DK461" s="75"/>
      <c r="DL461" s="75"/>
      <c r="DM461" s="75"/>
      <c r="DN461" s="75"/>
      <c r="DO461" s="75"/>
      <c r="DP461" s="75"/>
      <c r="DQ461" s="75"/>
      <c r="DR461" s="75"/>
      <c r="DS461" s="75"/>
      <c r="DT461" s="75"/>
      <c r="DU461" s="75"/>
      <c r="DZ461" s="75"/>
      <c r="EA461" s="75"/>
      <c r="EB461" s="75"/>
      <c r="EC461" s="75"/>
      <c r="ED461" s="75"/>
      <c r="EE461" s="75"/>
      <c r="EF461" s="75"/>
      <c r="EG461" s="75"/>
      <c r="EH461" s="75"/>
      <c r="EI461" s="75"/>
      <c r="EJ461" s="75"/>
      <c r="EK461" s="75"/>
      <c r="EL461" s="75"/>
      <c r="EM461" s="75"/>
      <c r="EN461" s="75"/>
      <c r="EO461" s="75"/>
      <c r="EP461" s="75"/>
      <c r="EQ461" s="75"/>
      <c r="ER461" s="75"/>
      <c r="ES461" s="75"/>
      <c r="ET461" s="75"/>
      <c r="EU461" s="75"/>
      <c r="EV461" s="75"/>
      <c r="EW461" s="75"/>
      <c r="EX461" s="75"/>
      <c r="EY461" s="75"/>
      <c r="EZ461" s="75"/>
    </row>
    <row r="462" ht="12.75" spans="1:156">
      <c r="A462" s="6"/>
      <c r="B462" s="42"/>
      <c r="M462" s="20"/>
      <c r="O462" s="62"/>
      <c r="P462" s="62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  <c r="CC462" s="75"/>
      <c r="CD462" s="75"/>
      <c r="CE462" s="75"/>
      <c r="CF462" s="75"/>
      <c r="CG462" s="75"/>
      <c r="CH462" s="75"/>
      <c r="CI462" s="75"/>
      <c r="CJ462" s="75"/>
      <c r="CK462" s="75"/>
      <c r="CL462" s="75"/>
      <c r="CM462" s="75"/>
      <c r="CN462" s="75"/>
      <c r="CO462" s="75"/>
      <c r="CP462" s="75"/>
      <c r="CQ462" s="75"/>
      <c r="CR462" s="75"/>
      <c r="CS462" s="75"/>
      <c r="CT462" s="75"/>
      <c r="CU462" s="75"/>
      <c r="CV462" s="75"/>
      <c r="CW462" s="75"/>
      <c r="CX462" s="75"/>
      <c r="CY462" s="75"/>
      <c r="CZ462" s="75"/>
      <c r="DA462" s="75"/>
      <c r="DB462" s="75"/>
      <c r="DC462" s="75"/>
      <c r="DD462" s="75"/>
      <c r="DE462" s="75"/>
      <c r="DF462" s="75"/>
      <c r="DG462" s="75"/>
      <c r="DH462" s="75"/>
      <c r="DI462" s="75"/>
      <c r="DJ462" s="75"/>
      <c r="DK462" s="75"/>
      <c r="DL462" s="75"/>
      <c r="DM462" s="75"/>
      <c r="DN462" s="75"/>
      <c r="DO462" s="75"/>
      <c r="DP462" s="75"/>
      <c r="DQ462" s="75"/>
      <c r="DR462" s="75"/>
      <c r="DS462" s="75"/>
      <c r="DT462" s="75"/>
      <c r="DU462" s="75"/>
      <c r="DZ462" s="75"/>
      <c r="EA462" s="75"/>
      <c r="EB462" s="75"/>
      <c r="EC462" s="75"/>
      <c r="ED462" s="75"/>
      <c r="EE462" s="75"/>
      <c r="EF462" s="75"/>
      <c r="EG462" s="75"/>
      <c r="EH462" s="75"/>
      <c r="EI462" s="75"/>
      <c r="EJ462" s="75"/>
      <c r="EK462" s="75"/>
      <c r="EL462" s="75"/>
      <c r="EM462" s="75"/>
      <c r="EN462" s="75"/>
      <c r="EO462" s="75"/>
      <c r="EP462" s="75"/>
      <c r="EQ462" s="75"/>
      <c r="ER462" s="75"/>
      <c r="ES462" s="75"/>
      <c r="ET462" s="75"/>
      <c r="EU462" s="75"/>
      <c r="EV462" s="75"/>
      <c r="EW462" s="75"/>
      <c r="EX462" s="75"/>
      <c r="EY462" s="75"/>
      <c r="EZ462" s="75"/>
    </row>
    <row r="463" ht="12.75" spans="1:156">
      <c r="A463" s="6"/>
      <c r="B463" s="42"/>
      <c r="M463" s="20"/>
      <c r="O463" s="62"/>
      <c r="P463" s="62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  <c r="CC463" s="75"/>
      <c r="CD463" s="75"/>
      <c r="CE463" s="75"/>
      <c r="CF463" s="75"/>
      <c r="CG463" s="75"/>
      <c r="CH463" s="75"/>
      <c r="CI463" s="75"/>
      <c r="CJ463" s="75"/>
      <c r="CK463" s="75"/>
      <c r="CL463" s="75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/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  <c r="DH463" s="75"/>
      <c r="DI463" s="75"/>
      <c r="DJ463" s="75"/>
      <c r="DK463" s="75"/>
      <c r="DL463" s="75"/>
      <c r="DM463" s="75"/>
      <c r="DN463" s="75"/>
      <c r="DO463" s="75"/>
      <c r="DP463" s="75"/>
      <c r="DQ463" s="75"/>
      <c r="DR463" s="75"/>
      <c r="DS463" s="75"/>
      <c r="DT463" s="75"/>
      <c r="DU463" s="75"/>
      <c r="DZ463" s="75"/>
      <c r="EA463" s="75"/>
      <c r="EB463" s="75"/>
      <c r="EC463" s="75"/>
      <c r="ED463" s="75"/>
      <c r="EE463" s="75"/>
      <c r="EF463" s="75"/>
      <c r="EG463" s="75"/>
      <c r="EH463" s="75"/>
      <c r="EI463" s="75"/>
      <c r="EJ463" s="75"/>
      <c r="EK463" s="75"/>
      <c r="EL463" s="75"/>
      <c r="EM463" s="75"/>
      <c r="EN463" s="75"/>
      <c r="EO463" s="75"/>
      <c r="EP463" s="75"/>
      <c r="EQ463" s="75"/>
      <c r="ER463" s="75"/>
      <c r="ES463" s="75"/>
      <c r="ET463" s="75"/>
      <c r="EU463" s="75"/>
      <c r="EV463" s="75"/>
      <c r="EW463" s="75"/>
      <c r="EX463" s="75"/>
      <c r="EY463" s="75"/>
      <c r="EZ463" s="75"/>
    </row>
    <row r="464" ht="12.75" spans="1:156">
      <c r="A464" s="6"/>
      <c r="B464" s="42"/>
      <c r="M464" s="20"/>
      <c r="O464" s="62"/>
      <c r="P464" s="62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  <c r="CC464" s="75"/>
      <c r="CD464" s="75"/>
      <c r="CE464" s="75"/>
      <c r="CF464" s="75"/>
      <c r="CG464" s="75"/>
      <c r="CH464" s="75"/>
      <c r="CI464" s="75"/>
      <c r="CJ464" s="75"/>
      <c r="CK464" s="75"/>
      <c r="CL464" s="75"/>
      <c r="CM464" s="75"/>
      <c r="CN464" s="75"/>
      <c r="CO464" s="75"/>
      <c r="CP464" s="75"/>
      <c r="CQ464" s="75"/>
      <c r="CR464" s="75"/>
      <c r="CS464" s="75"/>
      <c r="CT464" s="75"/>
      <c r="CU464" s="75"/>
      <c r="CV464" s="75"/>
      <c r="CW464" s="75"/>
      <c r="CX464" s="75"/>
      <c r="CY464" s="75"/>
      <c r="CZ464" s="75"/>
      <c r="DA464" s="75"/>
      <c r="DB464" s="75"/>
      <c r="DC464" s="75"/>
      <c r="DD464" s="75"/>
      <c r="DE464" s="75"/>
      <c r="DF464" s="75"/>
      <c r="DG464" s="75"/>
      <c r="DH464" s="75"/>
      <c r="DI464" s="75"/>
      <c r="DJ464" s="75"/>
      <c r="DK464" s="75"/>
      <c r="DL464" s="75"/>
      <c r="DM464" s="75"/>
      <c r="DN464" s="75"/>
      <c r="DO464" s="75"/>
      <c r="DP464" s="75"/>
      <c r="DQ464" s="75"/>
      <c r="DR464" s="75"/>
      <c r="DS464" s="75"/>
      <c r="DT464" s="75"/>
      <c r="DU464" s="75"/>
      <c r="DZ464" s="75"/>
      <c r="EA464" s="75"/>
      <c r="EB464" s="75"/>
      <c r="EC464" s="75"/>
      <c r="ED464" s="75"/>
      <c r="EE464" s="75"/>
      <c r="EF464" s="75"/>
      <c r="EG464" s="75"/>
      <c r="EH464" s="75"/>
      <c r="EI464" s="75"/>
      <c r="EJ464" s="75"/>
      <c r="EK464" s="75"/>
      <c r="EL464" s="75"/>
      <c r="EM464" s="75"/>
      <c r="EN464" s="75"/>
      <c r="EO464" s="75"/>
      <c r="EP464" s="75"/>
      <c r="EQ464" s="75"/>
      <c r="ER464" s="75"/>
      <c r="ES464" s="75"/>
      <c r="ET464" s="75"/>
      <c r="EU464" s="75"/>
      <c r="EV464" s="75"/>
      <c r="EW464" s="75"/>
      <c r="EX464" s="75"/>
      <c r="EY464" s="75"/>
      <c r="EZ464" s="75"/>
    </row>
    <row r="465" ht="12.75" spans="1:156">
      <c r="A465" s="6"/>
      <c r="B465" s="42"/>
      <c r="M465" s="20"/>
      <c r="O465" s="62"/>
      <c r="P465" s="62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  <c r="CC465" s="75"/>
      <c r="CD465" s="75"/>
      <c r="CE465" s="75"/>
      <c r="CF465" s="75"/>
      <c r="CG465" s="75"/>
      <c r="CH465" s="75"/>
      <c r="CI465" s="75"/>
      <c r="CJ465" s="75"/>
      <c r="CK465" s="75"/>
      <c r="CL465" s="75"/>
      <c r="CM465" s="75"/>
      <c r="CN465" s="75"/>
      <c r="CO465" s="75"/>
      <c r="CP465" s="75"/>
      <c r="CQ465" s="75"/>
      <c r="CR465" s="75"/>
      <c r="CS465" s="75"/>
      <c r="CT465" s="75"/>
      <c r="CU465" s="75"/>
      <c r="CV465" s="75"/>
      <c r="CW465" s="75"/>
      <c r="CX465" s="75"/>
      <c r="CY465" s="75"/>
      <c r="CZ465" s="75"/>
      <c r="DA465" s="75"/>
      <c r="DB465" s="75"/>
      <c r="DC465" s="75"/>
      <c r="DD465" s="75"/>
      <c r="DE465" s="75"/>
      <c r="DF465" s="75"/>
      <c r="DG465" s="75"/>
      <c r="DH465" s="75"/>
      <c r="DI465" s="75"/>
      <c r="DJ465" s="75"/>
      <c r="DK465" s="75"/>
      <c r="DL465" s="75"/>
      <c r="DM465" s="75"/>
      <c r="DN465" s="75"/>
      <c r="DO465" s="75"/>
      <c r="DP465" s="75"/>
      <c r="DQ465" s="75"/>
      <c r="DR465" s="75"/>
      <c r="DS465" s="75"/>
      <c r="DT465" s="75"/>
      <c r="DU465" s="75"/>
      <c r="DZ465" s="75"/>
      <c r="EA465" s="75"/>
      <c r="EB465" s="75"/>
      <c r="EC465" s="75"/>
      <c r="ED465" s="75"/>
      <c r="EE465" s="75"/>
      <c r="EF465" s="75"/>
      <c r="EG465" s="75"/>
      <c r="EH465" s="75"/>
      <c r="EI465" s="75"/>
      <c r="EJ465" s="75"/>
      <c r="EK465" s="75"/>
      <c r="EL465" s="75"/>
      <c r="EM465" s="75"/>
      <c r="EN465" s="75"/>
      <c r="EO465" s="75"/>
      <c r="EP465" s="75"/>
      <c r="EQ465" s="75"/>
      <c r="ER465" s="75"/>
      <c r="ES465" s="75"/>
      <c r="ET465" s="75"/>
      <c r="EU465" s="75"/>
      <c r="EV465" s="75"/>
      <c r="EW465" s="75"/>
      <c r="EX465" s="75"/>
      <c r="EY465" s="75"/>
      <c r="EZ465" s="75"/>
    </row>
    <row r="466" ht="12.75" spans="1:156">
      <c r="A466" s="6"/>
      <c r="B466" s="42"/>
      <c r="M466" s="20"/>
      <c r="O466" s="62"/>
      <c r="P466" s="62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  <c r="CC466" s="75"/>
      <c r="CD466" s="75"/>
      <c r="CE466" s="75"/>
      <c r="CF466" s="75"/>
      <c r="CG466" s="75"/>
      <c r="CH466" s="75"/>
      <c r="CI466" s="75"/>
      <c r="CJ466" s="75"/>
      <c r="CK466" s="75"/>
      <c r="CL466" s="75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/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  <c r="DH466" s="75"/>
      <c r="DI466" s="75"/>
      <c r="DJ466" s="75"/>
      <c r="DK466" s="75"/>
      <c r="DL466" s="75"/>
      <c r="DM466" s="75"/>
      <c r="DN466" s="75"/>
      <c r="DO466" s="75"/>
      <c r="DP466" s="75"/>
      <c r="DQ466" s="75"/>
      <c r="DR466" s="75"/>
      <c r="DS466" s="75"/>
      <c r="DT466" s="75"/>
      <c r="DU466" s="75"/>
      <c r="DZ466" s="75"/>
      <c r="EA466" s="75"/>
      <c r="EB466" s="75"/>
      <c r="EC466" s="75"/>
      <c r="ED466" s="75"/>
      <c r="EE466" s="75"/>
      <c r="EF466" s="75"/>
      <c r="EG466" s="75"/>
      <c r="EH466" s="75"/>
      <c r="EI466" s="75"/>
      <c r="EJ466" s="75"/>
      <c r="EK466" s="75"/>
      <c r="EL466" s="75"/>
      <c r="EM466" s="75"/>
      <c r="EN466" s="75"/>
      <c r="EO466" s="75"/>
      <c r="EP466" s="75"/>
      <c r="EQ466" s="75"/>
      <c r="ER466" s="75"/>
      <c r="ES466" s="75"/>
      <c r="ET466" s="75"/>
      <c r="EU466" s="75"/>
      <c r="EV466" s="75"/>
      <c r="EW466" s="75"/>
      <c r="EX466" s="75"/>
      <c r="EY466" s="75"/>
      <c r="EZ466" s="75"/>
    </row>
    <row r="467" ht="12.75" spans="1:156">
      <c r="A467" s="6"/>
      <c r="B467" s="42"/>
      <c r="M467" s="20"/>
      <c r="O467" s="62"/>
      <c r="P467" s="62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  <c r="CC467" s="75"/>
      <c r="CD467" s="75"/>
      <c r="CE467" s="75"/>
      <c r="CF467" s="75"/>
      <c r="CG467" s="75"/>
      <c r="CH467" s="75"/>
      <c r="CI467" s="75"/>
      <c r="CJ467" s="75"/>
      <c r="CK467" s="75"/>
      <c r="CL467" s="75"/>
      <c r="CM467" s="75"/>
      <c r="CN467" s="75"/>
      <c r="CO467" s="75"/>
      <c r="CP467" s="75"/>
      <c r="CQ467" s="75"/>
      <c r="CR467" s="75"/>
      <c r="CS467" s="75"/>
      <c r="CT467" s="75"/>
      <c r="CU467" s="75"/>
      <c r="CV467" s="75"/>
      <c r="CW467" s="75"/>
      <c r="CX467" s="75"/>
      <c r="CY467" s="75"/>
      <c r="CZ467" s="75"/>
      <c r="DA467" s="75"/>
      <c r="DB467" s="75"/>
      <c r="DC467" s="75"/>
      <c r="DD467" s="75"/>
      <c r="DE467" s="75"/>
      <c r="DF467" s="75"/>
      <c r="DG467" s="75"/>
      <c r="DH467" s="75"/>
      <c r="DI467" s="75"/>
      <c r="DJ467" s="75"/>
      <c r="DK467" s="75"/>
      <c r="DL467" s="75"/>
      <c r="DM467" s="75"/>
      <c r="DN467" s="75"/>
      <c r="DO467" s="75"/>
      <c r="DP467" s="75"/>
      <c r="DQ467" s="75"/>
      <c r="DR467" s="75"/>
      <c r="DS467" s="75"/>
      <c r="DT467" s="75"/>
      <c r="DU467" s="75"/>
      <c r="DZ467" s="75"/>
      <c r="EA467" s="75"/>
      <c r="EB467" s="75"/>
      <c r="EC467" s="75"/>
      <c r="ED467" s="75"/>
      <c r="EE467" s="75"/>
      <c r="EF467" s="75"/>
      <c r="EG467" s="75"/>
      <c r="EH467" s="75"/>
      <c r="EI467" s="75"/>
      <c r="EJ467" s="75"/>
      <c r="EK467" s="75"/>
      <c r="EL467" s="75"/>
      <c r="EM467" s="75"/>
      <c r="EN467" s="75"/>
      <c r="EO467" s="75"/>
      <c r="EP467" s="75"/>
      <c r="EQ467" s="75"/>
      <c r="ER467" s="75"/>
      <c r="ES467" s="75"/>
      <c r="ET467" s="75"/>
      <c r="EU467" s="75"/>
      <c r="EV467" s="75"/>
      <c r="EW467" s="75"/>
      <c r="EX467" s="75"/>
      <c r="EY467" s="75"/>
      <c r="EZ467" s="75"/>
    </row>
    <row r="468" ht="12.75" spans="1:156">
      <c r="A468" s="6"/>
      <c r="B468" s="42"/>
      <c r="M468" s="20"/>
      <c r="O468" s="62"/>
      <c r="P468" s="62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  <c r="CC468" s="75"/>
      <c r="CD468" s="75"/>
      <c r="CE468" s="75"/>
      <c r="CF468" s="75"/>
      <c r="CG468" s="75"/>
      <c r="CH468" s="75"/>
      <c r="CI468" s="75"/>
      <c r="CJ468" s="75"/>
      <c r="CK468" s="75"/>
      <c r="CL468" s="75"/>
      <c r="CM468" s="75"/>
      <c r="CN468" s="75"/>
      <c r="CO468" s="75"/>
      <c r="CP468" s="75"/>
      <c r="CQ468" s="75"/>
      <c r="CR468" s="75"/>
      <c r="CS468" s="75"/>
      <c r="CT468" s="75"/>
      <c r="CU468" s="75"/>
      <c r="CV468" s="75"/>
      <c r="CW468" s="75"/>
      <c r="CX468" s="75"/>
      <c r="CY468" s="75"/>
      <c r="CZ468" s="75"/>
      <c r="DA468" s="75"/>
      <c r="DB468" s="75"/>
      <c r="DC468" s="75"/>
      <c r="DD468" s="75"/>
      <c r="DE468" s="75"/>
      <c r="DF468" s="75"/>
      <c r="DG468" s="75"/>
      <c r="DH468" s="75"/>
      <c r="DI468" s="75"/>
      <c r="DJ468" s="75"/>
      <c r="DK468" s="75"/>
      <c r="DL468" s="75"/>
      <c r="DM468" s="75"/>
      <c r="DN468" s="75"/>
      <c r="DO468" s="75"/>
      <c r="DP468" s="75"/>
      <c r="DQ468" s="75"/>
      <c r="DR468" s="75"/>
      <c r="DS468" s="75"/>
      <c r="DT468" s="75"/>
      <c r="DU468" s="75"/>
      <c r="DZ468" s="75"/>
      <c r="EA468" s="75"/>
      <c r="EB468" s="75"/>
      <c r="EC468" s="75"/>
      <c r="ED468" s="75"/>
      <c r="EE468" s="75"/>
      <c r="EF468" s="75"/>
      <c r="EG468" s="75"/>
      <c r="EH468" s="75"/>
      <c r="EI468" s="75"/>
      <c r="EJ468" s="75"/>
      <c r="EK468" s="75"/>
      <c r="EL468" s="75"/>
      <c r="EM468" s="75"/>
      <c r="EN468" s="75"/>
      <c r="EO468" s="75"/>
      <c r="EP468" s="75"/>
      <c r="EQ468" s="75"/>
      <c r="ER468" s="75"/>
      <c r="ES468" s="75"/>
      <c r="ET468" s="75"/>
      <c r="EU468" s="75"/>
      <c r="EV468" s="75"/>
      <c r="EW468" s="75"/>
      <c r="EX468" s="75"/>
      <c r="EY468" s="75"/>
      <c r="EZ468" s="75"/>
    </row>
    <row r="469" ht="12.75" spans="1:156">
      <c r="A469" s="6"/>
      <c r="B469" s="42"/>
      <c r="M469" s="20"/>
      <c r="O469" s="62"/>
      <c r="P469" s="62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  <c r="CC469" s="75"/>
      <c r="CD469" s="75"/>
      <c r="CE469" s="75"/>
      <c r="CF469" s="75"/>
      <c r="CG469" s="75"/>
      <c r="CH469" s="75"/>
      <c r="CI469" s="75"/>
      <c r="CJ469" s="75"/>
      <c r="CK469" s="75"/>
      <c r="CL469" s="75"/>
      <c r="CM469" s="75"/>
      <c r="CN469" s="75"/>
      <c r="CO469" s="75"/>
      <c r="CP469" s="75"/>
      <c r="CQ469" s="75"/>
      <c r="CR469" s="75"/>
      <c r="CS469" s="75"/>
      <c r="CT469" s="75"/>
      <c r="CU469" s="75"/>
      <c r="CV469" s="75"/>
      <c r="CW469" s="75"/>
      <c r="CX469" s="75"/>
      <c r="CY469" s="75"/>
      <c r="CZ469" s="75"/>
      <c r="DA469" s="75"/>
      <c r="DB469" s="75"/>
      <c r="DC469" s="75"/>
      <c r="DD469" s="75"/>
      <c r="DE469" s="75"/>
      <c r="DF469" s="75"/>
      <c r="DG469" s="75"/>
      <c r="DH469" s="75"/>
      <c r="DI469" s="75"/>
      <c r="DJ469" s="75"/>
      <c r="DK469" s="75"/>
      <c r="DL469" s="75"/>
      <c r="DM469" s="75"/>
      <c r="DN469" s="75"/>
      <c r="DO469" s="75"/>
      <c r="DP469" s="75"/>
      <c r="DQ469" s="75"/>
      <c r="DR469" s="75"/>
      <c r="DS469" s="75"/>
      <c r="DT469" s="75"/>
      <c r="DU469" s="75"/>
      <c r="DZ469" s="75"/>
      <c r="EA469" s="75"/>
      <c r="EB469" s="75"/>
      <c r="EC469" s="75"/>
      <c r="ED469" s="75"/>
      <c r="EE469" s="75"/>
      <c r="EF469" s="75"/>
      <c r="EG469" s="75"/>
      <c r="EH469" s="75"/>
      <c r="EI469" s="75"/>
      <c r="EJ469" s="75"/>
      <c r="EK469" s="75"/>
      <c r="EL469" s="75"/>
      <c r="EM469" s="75"/>
      <c r="EN469" s="75"/>
      <c r="EO469" s="75"/>
      <c r="EP469" s="75"/>
      <c r="EQ469" s="75"/>
      <c r="ER469" s="75"/>
      <c r="ES469" s="75"/>
      <c r="ET469" s="75"/>
      <c r="EU469" s="75"/>
      <c r="EV469" s="75"/>
      <c r="EW469" s="75"/>
      <c r="EX469" s="75"/>
      <c r="EY469" s="75"/>
      <c r="EZ469" s="75"/>
    </row>
    <row r="470" ht="12.75" spans="1:156">
      <c r="A470" s="6"/>
      <c r="B470" s="42"/>
      <c r="M470" s="20"/>
      <c r="O470" s="62"/>
      <c r="P470" s="62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  <c r="CC470" s="75"/>
      <c r="CD470" s="75"/>
      <c r="CE470" s="75"/>
      <c r="CF470" s="75"/>
      <c r="CG470" s="75"/>
      <c r="CH470" s="75"/>
      <c r="CI470" s="75"/>
      <c r="CJ470" s="75"/>
      <c r="CK470" s="75"/>
      <c r="CL470" s="75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/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  <c r="DH470" s="75"/>
      <c r="DI470" s="75"/>
      <c r="DJ470" s="75"/>
      <c r="DK470" s="75"/>
      <c r="DL470" s="75"/>
      <c r="DM470" s="75"/>
      <c r="DN470" s="75"/>
      <c r="DO470" s="75"/>
      <c r="DP470" s="75"/>
      <c r="DQ470" s="75"/>
      <c r="DR470" s="75"/>
      <c r="DS470" s="75"/>
      <c r="DT470" s="75"/>
      <c r="DU470" s="75"/>
      <c r="DZ470" s="75"/>
      <c r="EA470" s="75"/>
      <c r="EB470" s="75"/>
      <c r="EC470" s="75"/>
      <c r="ED470" s="75"/>
      <c r="EE470" s="75"/>
      <c r="EF470" s="75"/>
      <c r="EG470" s="75"/>
      <c r="EH470" s="75"/>
      <c r="EI470" s="75"/>
      <c r="EJ470" s="75"/>
      <c r="EK470" s="75"/>
      <c r="EL470" s="75"/>
      <c r="EM470" s="75"/>
      <c r="EN470" s="75"/>
      <c r="EO470" s="75"/>
      <c r="EP470" s="75"/>
      <c r="EQ470" s="75"/>
      <c r="ER470" s="75"/>
      <c r="ES470" s="75"/>
      <c r="ET470" s="75"/>
      <c r="EU470" s="75"/>
      <c r="EV470" s="75"/>
      <c r="EW470" s="75"/>
      <c r="EX470" s="75"/>
      <c r="EY470" s="75"/>
      <c r="EZ470" s="75"/>
    </row>
    <row r="471" ht="12.75" spans="1:156">
      <c r="A471" s="6"/>
      <c r="B471" s="42"/>
      <c r="M471" s="20"/>
      <c r="O471" s="62"/>
      <c r="P471" s="62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  <c r="CC471" s="75"/>
      <c r="CD471" s="75"/>
      <c r="CE471" s="75"/>
      <c r="CF471" s="75"/>
      <c r="CG471" s="75"/>
      <c r="CH471" s="75"/>
      <c r="CI471" s="75"/>
      <c r="CJ471" s="75"/>
      <c r="CK471" s="75"/>
      <c r="CL471" s="75"/>
      <c r="CM471" s="75"/>
      <c r="CN471" s="75"/>
      <c r="CO471" s="75"/>
      <c r="CP471" s="75"/>
      <c r="CQ471" s="75"/>
      <c r="CR471" s="75"/>
      <c r="CS471" s="75"/>
      <c r="CT471" s="75"/>
      <c r="CU471" s="75"/>
      <c r="CV471" s="75"/>
      <c r="CW471" s="75"/>
      <c r="CX471" s="75"/>
      <c r="CY471" s="75"/>
      <c r="CZ471" s="75"/>
      <c r="DA471" s="75"/>
      <c r="DB471" s="75"/>
      <c r="DC471" s="75"/>
      <c r="DD471" s="75"/>
      <c r="DE471" s="75"/>
      <c r="DF471" s="75"/>
      <c r="DG471" s="75"/>
      <c r="DH471" s="75"/>
      <c r="DI471" s="75"/>
      <c r="DJ471" s="75"/>
      <c r="DK471" s="75"/>
      <c r="DL471" s="75"/>
      <c r="DM471" s="75"/>
      <c r="DN471" s="75"/>
      <c r="DO471" s="75"/>
      <c r="DP471" s="75"/>
      <c r="DQ471" s="75"/>
      <c r="DR471" s="75"/>
      <c r="DS471" s="75"/>
      <c r="DT471" s="75"/>
      <c r="DU471" s="75"/>
      <c r="DZ471" s="75"/>
      <c r="EA471" s="75"/>
      <c r="EB471" s="75"/>
      <c r="EC471" s="75"/>
      <c r="ED471" s="75"/>
      <c r="EE471" s="75"/>
      <c r="EF471" s="75"/>
      <c r="EG471" s="75"/>
      <c r="EH471" s="75"/>
      <c r="EI471" s="75"/>
      <c r="EJ471" s="75"/>
      <c r="EK471" s="75"/>
      <c r="EL471" s="75"/>
      <c r="EM471" s="75"/>
      <c r="EN471" s="75"/>
      <c r="EO471" s="75"/>
      <c r="EP471" s="75"/>
      <c r="EQ471" s="75"/>
      <c r="ER471" s="75"/>
      <c r="ES471" s="75"/>
      <c r="ET471" s="75"/>
      <c r="EU471" s="75"/>
      <c r="EV471" s="75"/>
      <c r="EW471" s="75"/>
      <c r="EX471" s="75"/>
      <c r="EY471" s="75"/>
      <c r="EZ471" s="75"/>
    </row>
    <row r="472" ht="12.75" spans="1:156">
      <c r="A472" s="6"/>
      <c r="B472" s="42"/>
      <c r="M472" s="20"/>
      <c r="O472" s="62"/>
      <c r="P472" s="62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  <c r="CC472" s="75"/>
      <c r="CD472" s="75"/>
      <c r="CE472" s="75"/>
      <c r="CF472" s="75"/>
      <c r="CG472" s="75"/>
      <c r="CH472" s="75"/>
      <c r="CI472" s="75"/>
      <c r="CJ472" s="75"/>
      <c r="CK472" s="75"/>
      <c r="CL472" s="75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/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  <c r="DH472" s="75"/>
      <c r="DI472" s="75"/>
      <c r="DJ472" s="75"/>
      <c r="DK472" s="75"/>
      <c r="DL472" s="75"/>
      <c r="DM472" s="75"/>
      <c r="DN472" s="75"/>
      <c r="DO472" s="75"/>
      <c r="DP472" s="75"/>
      <c r="DQ472" s="75"/>
      <c r="DR472" s="75"/>
      <c r="DS472" s="75"/>
      <c r="DT472" s="75"/>
      <c r="DU472" s="75"/>
      <c r="DZ472" s="75"/>
      <c r="EA472" s="75"/>
      <c r="EB472" s="75"/>
      <c r="EC472" s="75"/>
      <c r="ED472" s="75"/>
      <c r="EE472" s="75"/>
      <c r="EF472" s="75"/>
      <c r="EG472" s="75"/>
      <c r="EH472" s="75"/>
      <c r="EI472" s="75"/>
      <c r="EJ472" s="75"/>
      <c r="EK472" s="75"/>
      <c r="EL472" s="75"/>
      <c r="EM472" s="75"/>
      <c r="EN472" s="75"/>
      <c r="EO472" s="75"/>
      <c r="EP472" s="75"/>
      <c r="EQ472" s="75"/>
      <c r="ER472" s="75"/>
      <c r="ES472" s="75"/>
      <c r="ET472" s="75"/>
      <c r="EU472" s="75"/>
      <c r="EV472" s="75"/>
      <c r="EW472" s="75"/>
      <c r="EX472" s="75"/>
      <c r="EY472" s="75"/>
      <c r="EZ472" s="75"/>
    </row>
    <row r="473" ht="12.75" spans="1:156">
      <c r="A473" s="6"/>
      <c r="B473" s="42"/>
      <c r="M473" s="20"/>
      <c r="O473" s="62"/>
      <c r="P473" s="62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  <c r="CC473" s="75"/>
      <c r="CD473" s="75"/>
      <c r="CE473" s="75"/>
      <c r="CF473" s="75"/>
      <c r="CG473" s="75"/>
      <c r="CH473" s="75"/>
      <c r="CI473" s="75"/>
      <c r="CJ473" s="75"/>
      <c r="CK473" s="75"/>
      <c r="CL473" s="75"/>
      <c r="CM473" s="75"/>
      <c r="CN473" s="75"/>
      <c r="CO473" s="75"/>
      <c r="CP473" s="75"/>
      <c r="CQ473" s="75"/>
      <c r="CR473" s="75"/>
      <c r="CS473" s="75"/>
      <c r="CT473" s="75"/>
      <c r="CU473" s="75"/>
      <c r="CV473" s="75"/>
      <c r="CW473" s="75"/>
      <c r="CX473" s="75"/>
      <c r="CY473" s="75"/>
      <c r="CZ473" s="75"/>
      <c r="DA473" s="75"/>
      <c r="DB473" s="75"/>
      <c r="DC473" s="75"/>
      <c r="DD473" s="75"/>
      <c r="DE473" s="75"/>
      <c r="DF473" s="75"/>
      <c r="DG473" s="75"/>
      <c r="DH473" s="75"/>
      <c r="DI473" s="75"/>
      <c r="DJ473" s="75"/>
      <c r="DK473" s="75"/>
      <c r="DL473" s="75"/>
      <c r="DM473" s="75"/>
      <c r="DN473" s="75"/>
      <c r="DO473" s="75"/>
      <c r="DP473" s="75"/>
      <c r="DQ473" s="75"/>
      <c r="DR473" s="75"/>
      <c r="DS473" s="75"/>
      <c r="DT473" s="75"/>
      <c r="DU473" s="75"/>
      <c r="DZ473" s="75"/>
      <c r="EA473" s="75"/>
      <c r="EB473" s="75"/>
      <c r="EC473" s="75"/>
      <c r="ED473" s="75"/>
      <c r="EE473" s="75"/>
      <c r="EF473" s="75"/>
      <c r="EG473" s="75"/>
      <c r="EH473" s="75"/>
      <c r="EI473" s="75"/>
      <c r="EJ473" s="75"/>
      <c r="EK473" s="75"/>
      <c r="EL473" s="75"/>
      <c r="EM473" s="75"/>
      <c r="EN473" s="75"/>
      <c r="EO473" s="75"/>
      <c r="EP473" s="75"/>
      <c r="EQ473" s="75"/>
      <c r="ER473" s="75"/>
      <c r="ES473" s="75"/>
      <c r="ET473" s="75"/>
      <c r="EU473" s="75"/>
      <c r="EV473" s="75"/>
      <c r="EW473" s="75"/>
      <c r="EX473" s="75"/>
      <c r="EY473" s="75"/>
      <c r="EZ473" s="75"/>
    </row>
    <row r="474" ht="12.75" spans="1:156">
      <c r="A474" s="6"/>
      <c r="B474" s="42"/>
      <c r="M474" s="20"/>
      <c r="O474" s="62"/>
      <c r="P474" s="62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  <c r="CC474" s="75"/>
      <c r="CD474" s="75"/>
      <c r="CE474" s="75"/>
      <c r="CF474" s="75"/>
      <c r="CG474" s="75"/>
      <c r="CH474" s="75"/>
      <c r="CI474" s="75"/>
      <c r="CJ474" s="75"/>
      <c r="CK474" s="75"/>
      <c r="CL474" s="75"/>
      <c r="CM474" s="75"/>
      <c r="CN474" s="75"/>
      <c r="CO474" s="75"/>
      <c r="CP474" s="75"/>
      <c r="CQ474" s="75"/>
      <c r="CR474" s="75"/>
      <c r="CS474" s="75"/>
      <c r="CT474" s="75"/>
      <c r="CU474" s="75"/>
      <c r="CV474" s="75"/>
      <c r="CW474" s="75"/>
      <c r="CX474" s="75"/>
      <c r="CY474" s="75"/>
      <c r="CZ474" s="75"/>
      <c r="DA474" s="75"/>
      <c r="DB474" s="75"/>
      <c r="DC474" s="75"/>
      <c r="DD474" s="75"/>
      <c r="DE474" s="75"/>
      <c r="DF474" s="75"/>
      <c r="DG474" s="75"/>
      <c r="DH474" s="75"/>
      <c r="DI474" s="75"/>
      <c r="DJ474" s="75"/>
      <c r="DK474" s="75"/>
      <c r="DL474" s="75"/>
      <c r="DM474" s="75"/>
      <c r="DN474" s="75"/>
      <c r="DO474" s="75"/>
      <c r="DP474" s="75"/>
      <c r="DQ474" s="75"/>
      <c r="DR474" s="75"/>
      <c r="DS474" s="75"/>
      <c r="DT474" s="75"/>
      <c r="DU474" s="75"/>
      <c r="DZ474" s="75"/>
      <c r="EA474" s="75"/>
      <c r="EB474" s="75"/>
      <c r="EC474" s="75"/>
      <c r="ED474" s="75"/>
      <c r="EE474" s="75"/>
      <c r="EF474" s="75"/>
      <c r="EG474" s="75"/>
      <c r="EH474" s="75"/>
      <c r="EI474" s="75"/>
      <c r="EJ474" s="75"/>
      <c r="EK474" s="75"/>
      <c r="EL474" s="75"/>
      <c r="EM474" s="75"/>
      <c r="EN474" s="75"/>
      <c r="EO474" s="75"/>
      <c r="EP474" s="75"/>
      <c r="EQ474" s="75"/>
      <c r="ER474" s="75"/>
      <c r="ES474" s="75"/>
      <c r="ET474" s="75"/>
      <c r="EU474" s="75"/>
      <c r="EV474" s="75"/>
      <c r="EW474" s="75"/>
      <c r="EX474" s="75"/>
      <c r="EY474" s="75"/>
      <c r="EZ474" s="75"/>
    </row>
    <row r="475" ht="12.75" spans="1:156">
      <c r="A475" s="6"/>
      <c r="B475" s="42"/>
      <c r="M475" s="20"/>
      <c r="O475" s="62"/>
      <c r="P475" s="62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  <c r="CC475" s="75"/>
      <c r="CD475" s="75"/>
      <c r="CE475" s="75"/>
      <c r="CF475" s="75"/>
      <c r="CG475" s="75"/>
      <c r="CH475" s="75"/>
      <c r="CI475" s="75"/>
      <c r="CJ475" s="75"/>
      <c r="CK475" s="75"/>
      <c r="CL475" s="75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/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  <c r="DH475" s="75"/>
      <c r="DI475" s="75"/>
      <c r="DJ475" s="75"/>
      <c r="DK475" s="75"/>
      <c r="DL475" s="75"/>
      <c r="DM475" s="75"/>
      <c r="DN475" s="75"/>
      <c r="DO475" s="75"/>
      <c r="DP475" s="75"/>
      <c r="DQ475" s="75"/>
      <c r="DR475" s="75"/>
      <c r="DS475" s="75"/>
      <c r="DT475" s="75"/>
      <c r="DU475" s="75"/>
      <c r="DZ475" s="75"/>
      <c r="EA475" s="75"/>
      <c r="EB475" s="75"/>
      <c r="EC475" s="75"/>
      <c r="ED475" s="75"/>
      <c r="EE475" s="75"/>
      <c r="EF475" s="75"/>
      <c r="EG475" s="75"/>
      <c r="EH475" s="75"/>
      <c r="EI475" s="75"/>
      <c r="EJ475" s="75"/>
      <c r="EK475" s="75"/>
      <c r="EL475" s="75"/>
      <c r="EM475" s="75"/>
      <c r="EN475" s="75"/>
      <c r="EO475" s="75"/>
      <c r="EP475" s="75"/>
      <c r="EQ475" s="75"/>
      <c r="ER475" s="75"/>
      <c r="ES475" s="75"/>
      <c r="ET475" s="75"/>
      <c r="EU475" s="75"/>
      <c r="EV475" s="75"/>
      <c r="EW475" s="75"/>
      <c r="EX475" s="75"/>
      <c r="EY475" s="75"/>
      <c r="EZ475" s="75"/>
    </row>
    <row r="476" ht="12.75" spans="1:156">
      <c r="A476" s="6"/>
      <c r="B476" s="42"/>
      <c r="M476" s="20"/>
      <c r="O476" s="62"/>
      <c r="P476" s="62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  <c r="CC476" s="75"/>
      <c r="CD476" s="75"/>
      <c r="CE476" s="75"/>
      <c r="CF476" s="75"/>
      <c r="CG476" s="75"/>
      <c r="CH476" s="75"/>
      <c r="CI476" s="75"/>
      <c r="CJ476" s="75"/>
      <c r="CK476" s="75"/>
      <c r="CL476" s="75"/>
      <c r="CM476" s="75"/>
      <c r="CN476" s="75"/>
      <c r="CO476" s="75"/>
      <c r="CP476" s="75"/>
      <c r="CQ476" s="75"/>
      <c r="CR476" s="75"/>
      <c r="CS476" s="75"/>
      <c r="CT476" s="75"/>
      <c r="CU476" s="75"/>
      <c r="CV476" s="75"/>
      <c r="CW476" s="75"/>
      <c r="CX476" s="75"/>
      <c r="CY476" s="75"/>
      <c r="CZ476" s="75"/>
      <c r="DA476" s="75"/>
      <c r="DB476" s="75"/>
      <c r="DC476" s="75"/>
      <c r="DD476" s="75"/>
      <c r="DE476" s="75"/>
      <c r="DF476" s="75"/>
      <c r="DG476" s="75"/>
      <c r="DH476" s="75"/>
      <c r="DI476" s="75"/>
      <c r="DJ476" s="75"/>
      <c r="DK476" s="75"/>
      <c r="DL476" s="75"/>
      <c r="DM476" s="75"/>
      <c r="DN476" s="75"/>
      <c r="DO476" s="75"/>
      <c r="DP476" s="75"/>
      <c r="DQ476" s="75"/>
      <c r="DR476" s="75"/>
      <c r="DS476" s="75"/>
      <c r="DT476" s="75"/>
      <c r="DU476" s="75"/>
      <c r="DZ476" s="75"/>
      <c r="EA476" s="75"/>
      <c r="EB476" s="75"/>
      <c r="EC476" s="75"/>
      <c r="ED476" s="75"/>
      <c r="EE476" s="75"/>
      <c r="EF476" s="75"/>
      <c r="EG476" s="75"/>
      <c r="EH476" s="75"/>
      <c r="EI476" s="75"/>
      <c r="EJ476" s="75"/>
      <c r="EK476" s="75"/>
      <c r="EL476" s="75"/>
      <c r="EM476" s="75"/>
      <c r="EN476" s="75"/>
      <c r="EO476" s="75"/>
      <c r="EP476" s="75"/>
      <c r="EQ476" s="75"/>
      <c r="ER476" s="75"/>
      <c r="ES476" s="75"/>
      <c r="ET476" s="75"/>
      <c r="EU476" s="75"/>
      <c r="EV476" s="75"/>
      <c r="EW476" s="75"/>
      <c r="EX476" s="75"/>
      <c r="EY476" s="75"/>
      <c r="EZ476" s="75"/>
    </row>
    <row r="477" ht="12.75" spans="1:156">
      <c r="A477" s="6"/>
      <c r="B477" s="42"/>
      <c r="M477" s="20"/>
      <c r="O477" s="62"/>
      <c r="P477" s="62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  <c r="CC477" s="75"/>
      <c r="CD477" s="75"/>
      <c r="CE477" s="75"/>
      <c r="CF477" s="75"/>
      <c r="CG477" s="75"/>
      <c r="CH477" s="75"/>
      <c r="CI477" s="75"/>
      <c r="CJ477" s="75"/>
      <c r="CK477" s="75"/>
      <c r="CL477" s="75"/>
      <c r="CM477" s="75"/>
      <c r="CN477" s="75"/>
      <c r="CO477" s="75"/>
      <c r="CP477" s="75"/>
      <c r="CQ477" s="75"/>
      <c r="CR477" s="75"/>
      <c r="CS477" s="75"/>
      <c r="CT477" s="75"/>
      <c r="CU477" s="75"/>
      <c r="CV477" s="75"/>
      <c r="CW477" s="75"/>
      <c r="CX477" s="75"/>
      <c r="CY477" s="75"/>
      <c r="CZ477" s="75"/>
      <c r="DA477" s="75"/>
      <c r="DB477" s="75"/>
      <c r="DC477" s="75"/>
      <c r="DD477" s="75"/>
      <c r="DE477" s="75"/>
      <c r="DF477" s="75"/>
      <c r="DG477" s="75"/>
      <c r="DH477" s="75"/>
      <c r="DI477" s="75"/>
      <c r="DJ477" s="75"/>
      <c r="DK477" s="75"/>
      <c r="DL477" s="75"/>
      <c r="DM477" s="75"/>
      <c r="DN477" s="75"/>
      <c r="DO477" s="75"/>
      <c r="DP477" s="75"/>
      <c r="DQ477" s="75"/>
      <c r="DR477" s="75"/>
      <c r="DS477" s="75"/>
      <c r="DT477" s="75"/>
      <c r="DU477" s="75"/>
      <c r="DZ477" s="75"/>
      <c r="EA477" s="75"/>
      <c r="EB477" s="75"/>
      <c r="EC477" s="75"/>
      <c r="ED477" s="75"/>
      <c r="EE477" s="75"/>
      <c r="EF477" s="75"/>
      <c r="EG477" s="75"/>
      <c r="EH477" s="75"/>
      <c r="EI477" s="75"/>
      <c r="EJ477" s="75"/>
      <c r="EK477" s="75"/>
      <c r="EL477" s="75"/>
      <c r="EM477" s="75"/>
      <c r="EN477" s="75"/>
      <c r="EO477" s="75"/>
      <c r="EP477" s="75"/>
      <c r="EQ477" s="75"/>
      <c r="ER477" s="75"/>
      <c r="ES477" s="75"/>
      <c r="ET477" s="75"/>
      <c r="EU477" s="75"/>
      <c r="EV477" s="75"/>
      <c r="EW477" s="75"/>
      <c r="EX477" s="75"/>
      <c r="EY477" s="75"/>
      <c r="EZ477" s="75"/>
    </row>
    <row r="478" ht="12.75" spans="1:156">
      <c r="A478" s="6"/>
      <c r="B478" s="42"/>
      <c r="M478" s="20"/>
      <c r="O478" s="62"/>
      <c r="P478" s="62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  <c r="CC478" s="75"/>
      <c r="CD478" s="75"/>
      <c r="CE478" s="75"/>
      <c r="CF478" s="75"/>
      <c r="CG478" s="75"/>
      <c r="CH478" s="75"/>
      <c r="CI478" s="75"/>
      <c r="CJ478" s="75"/>
      <c r="CK478" s="75"/>
      <c r="CL478" s="75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/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  <c r="DH478" s="75"/>
      <c r="DI478" s="75"/>
      <c r="DJ478" s="75"/>
      <c r="DK478" s="75"/>
      <c r="DL478" s="75"/>
      <c r="DM478" s="75"/>
      <c r="DN478" s="75"/>
      <c r="DO478" s="75"/>
      <c r="DP478" s="75"/>
      <c r="DQ478" s="75"/>
      <c r="DR478" s="75"/>
      <c r="DS478" s="75"/>
      <c r="DT478" s="75"/>
      <c r="DU478" s="75"/>
      <c r="DZ478" s="75"/>
      <c r="EA478" s="75"/>
      <c r="EB478" s="75"/>
      <c r="EC478" s="75"/>
      <c r="ED478" s="75"/>
      <c r="EE478" s="75"/>
      <c r="EF478" s="75"/>
      <c r="EG478" s="75"/>
      <c r="EH478" s="75"/>
      <c r="EI478" s="75"/>
      <c r="EJ478" s="75"/>
      <c r="EK478" s="75"/>
      <c r="EL478" s="75"/>
      <c r="EM478" s="75"/>
      <c r="EN478" s="75"/>
      <c r="EO478" s="75"/>
      <c r="EP478" s="75"/>
      <c r="EQ478" s="75"/>
      <c r="ER478" s="75"/>
      <c r="ES478" s="75"/>
      <c r="ET478" s="75"/>
      <c r="EU478" s="75"/>
      <c r="EV478" s="75"/>
      <c r="EW478" s="75"/>
      <c r="EX478" s="75"/>
      <c r="EY478" s="75"/>
      <c r="EZ478" s="75"/>
    </row>
    <row r="479" ht="12.75" spans="1:156">
      <c r="A479" s="6"/>
      <c r="B479" s="42"/>
      <c r="M479" s="20"/>
      <c r="O479" s="62"/>
      <c r="P479" s="62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  <c r="CC479" s="75"/>
      <c r="CD479" s="75"/>
      <c r="CE479" s="75"/>
      <c r="CF479" s="75"/>
      <c r="CG479" s="75"/>
      <c r="CH479" s="75"/>
      <c r="CI479" s="75"/>
      <c r="CJ479" s="75"/>
      <c r="CK479" s="75"/>
      <c r="CL479" s="75"/>
      <c r="CM479" s="75"/>
      <c r="CN479" s="75"/>
      <c r="CO479" s="75"/>
      <c r="CP479" s="75"/>
      <c r="CQ479" s="75"/>
      <c r="CR479" s="75"/>
      <c r="CS479" s="75"/>
      <c r="CT479" s="75"/>
      <c r="CU479" s="75"/>
      <c r="CV479" s="75"/>
      <c r="CW479" s="75"/>
      <c r="CX479" s="75"/>
      <c r="CY479" s="75"/>
      <c r="CZ479" s="75"/>
      <c r="DA479" s="75"/>
      <c r="DB479" s="75"/>
      <c r="DC479" s="75"/>
      <c r="DD479" s="75"/>
      <c r="DE479" s="75"/>
      <c r="DF479" s="75"/>
      <c r="DG479" s="75"/>
      <c r="DH479" s="75"/>
      <c r="DI479" s="75"/>
      <c r="DJ479" s="75"/>
      <c r="DK479" s="75"/>
      <c r="DL479" s="75"/>
      <c r="DM479" s="75"/>
      <c r="DN479" s="75"/>
      <c r="DO479" s="75"/>
      <c r="DP479" s="75"/>
      <c r="DQ479" s="75"/>
      <c r="DR479" s="75"/>
      <c r="DS479" s="75"/>
      <c r="DT479" s="75"/>
      <c r="DU479" s="75"/>
      <c r="DZ479" s="75"/>
      <c r="EA479" s="75"/>
      <c r="EB479" s="75"/>
      <c r="EC479" s="75"/>
      <c r="ED479" s="75"/>
      <c r="EE479" s="75"/>
      <c r="EF479" s="75"/>
      <c r="EG479" s="75"/>
      <c r="EH479" s="75"/>
      <c r="EI479" s="75"/>
      <c r="EJ479" s="75"/>
      <c r="EK479" s="75"/>
      <c r="EL479" s="75"/>
      <c r="EM479" s="75"/>
      <c r="EN479" s="75"/>
      <c r="EO479" s="75"/>
      <c r="EP479" s="75"/>
      <c r="EQ479" s="75"/>
      <c r="ER479" s="75"/>
      <c r="ES479" s="75"/>
      <c r="ET479" s="75"/>
      <c r="EU479" s="75"/>
      <c r="EV479" s="75"/>
      <c r="EW479" s="75"/>
      <c r="EX479" s="75"/>
      <c r="EY479" s="75"/>
      <c r="EZ479" s="75"/>
    </row>
    <row r="480" ht="12.75" spans="1:156">
      <c r="A480" s="6"/>
      <c r="B480" s="42"/>
      <c r="M480" s="20"/>
      <c r="O480" s="62"/>
      <c r="P480" s="62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  <c r="CC480" s="75"/>
      <c r="CD480" s="75"/>
      <c r="CE480" s="75"/>
      <c r="CF480" s="75"/>
      <c r="CG480" s="75"/>
      <c r="CH480" s="75"/>
      <c r="CI480" s="75"/>
      <c r="CJ480" s="75"/>
      <c r="CK480" s="75"/>
      <c r="CL480" s="75"/>
      <c r="CM480" s="75"/>
      <c r="CN480" s="75"/>
      <c r="CO480" s="75"/>
      <c r="CP480" s="75"/>
      <c r="CQ480" s="75"/>
      <c r="CR480" s="75"/>
      <c r="CS480" s="75"/>
      <c r="CT480" s="75"/>
      <c r="CU480" s="75"/>
      <c r="CV480" s="75"/>
      <c r="CW480" s="75"/>
      <c r="CX480" s="75"/>
      <c r="CY480" s="75"/>
      <c r="CZ480" s="75"/>
      <c r="DA480" s="75"/>
      <c r="DB480" s="75"/>
      <c r="DC480" s="75"/>
      <c r="DD480" s="75"/>
      <c r="DE480" s="75"/>
      <c r="DF480" s="75"/>
      <c r="DG480" s="75"/>
      <c r="DH480" s="75"/>
      <c r="DI480" s="75"/>
      <c r="DJ480" s="75"/>
      <c r="DK480" s="75"/>
      <c r="DL480" s="75"/>
      <c r="DM480" s="75"/>
      <c r="DN480" s="75"/>
      <c r="DO480" s="75"/>
      <c r="DP480" s="75"/>
      <c r="DQ480" s="75"/>
      <c r="DR480" s="75"/>
      <c r="DS480" s="75"/>
      <c r="DT480" s="75"/>
      <c r="DU480" s="75"/>
      <c r="DZ480" s="75"/>
      <c r="EA480" s="75"/>
      <c r="EB480" s="75"/>
      <c r="EC480" s="75"/>
      <c r="ED480" s="75"/>
      <c r="EE480" s="75"/>
      <c r="EF480" s="75"/>
      <c r="EG480" s="75"/>
      <c r="EH480" s="75"/>
      <c r="EI480" s="75"/>
      <c r="EJ480" s="75"/>
      <c r="EK480" s="75"/>
      <c r="EL480" s="75"/>
      <c r="EM480" s="75"/>
      <c r="EN480" s="75"/>
      <c r="EO480" s="75"/>
      <c r="EP480" s="75"/>
      <c r="EQ480" s="75"/>
      <c r="ER480" s="75"/>
      <c r="ES480" s="75"/>
      <c r="ET480" s="75"/>
      <c r="EU480" s="75"/>
      <c r="EV480" s="75"/>
      <c r="EW480" s="75"/>
      <c r="EX480" s="75"/>
      <c r="EY480" s="75"/>
      <c r="EZ480" s="75"/>
    </row>
    <row r="481" ht="12.75" spans="1:156">
      <c r="A481" s="6"/>
      <c r="B481" s="42"/>
      <c r="M481" s="20"/>
      <c r="O481" s="62"/>
      <c r="P481" s="62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  <c r="CC481" s="75"/>
      <c r="CD481" s="75"/>
      <c r="CE481" s="75"/>
      <c r="CF481" s="75"/>
      <c r="CG481" s="75"/>
      <c r="CH481" s="75"/>
      <c r="CI481" s="75"/>
      <c r="CJ481" s="75"/>
      <c r="CK481" s="75"/>
      <c r="CL481" s="75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/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  <c r="DH481" s="75"/>
      <c r="DI481" s="75"/>
      <c r="DJ481" s="75"/>
      <c r="DK481" s="75"/>
      <c r="DL481" s="75"/>
      <c r="DM481" s="75"/>
      <c r="DN481" s="75"/>
      <c r="DO481" s="75"/>
      <c r="DP481" s="75"/>
      <c r="DQ481" s="75"/>
      <c r="DR481" s="75"/>
      <c r="DS481" s="75"/>
      <c r="DT481" s="75"/>
      <c r="DU481" s="75"/>
      <c r="DZ481" s="75"/>
      <c r="EA481" s="75"/>
      <c r="EB481" s="75"/>
      <c r="EC481" s="75"/>
      <c r="ED481" s="75"/>
      <c r="EE481" s="75"/>
      <c r="EF481" s="75"/>
      <c r="EG481" s="75"/>
      <c r="EH481" s="75"/>
      <c r="EI481" s="75"/>
      <c r="EJ481" s="75"/>
      <c r="EK481" s="75"/>
      <c r="EL481" s="75"/>
      <c r="EM481" s="75"/>
      <c r="EN481" s="75"/>
      <c r="EO481" s="75"/>
      <c r="EP481" s="75"/>
      <c r="EQ481" s="75"/>
      <c r="ER481" s="75"/>
      <c r="ES481" s="75"/>
      <c r="ET481" s="75"/>
      <c r="EU481" s="75"/>
      <c r="EV481" s="75"/>
      <c r="EW481" s="75"/>
      <c r="EX481" s="75"/>
      <c r="EY481" s="75"/>
      <c r="EZ481" s="75"/>
    </row>
    <row r="482" ht="12.75" spans="1:156">
      <c r="A482" s="6"/>
      <c r="B482" s="42"/>
      <c r="M482" s="20"/>
      <c r="O482" s="62"/>
      <c r="P482" s="62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  <c r="CC482" s="75"/>
      <c r="CD482" s="75"/>
      <c r="CE482" s="75"/>
      <c r="CF482" s="75"/>
      <c r="CG482" s="75"/>
      <c r="CH482" s="75"/>
      <c r="CI482" s="75"/>
      <c r="CJ482" s="75"/>
      <c r="CK482" s="75"/>
      <c r="CL482" s="75"/>
      <c r="CM482" s="75"/>
      <c r="CN482" s="75"/>
      <c r="CO482" s="75"/>
      <c r="CP482" s="75"/>
      <c r="CQ482" s="75"/>
      <c r="CR482" s="75"/>
      <c r="CS482" s="75"/>
      <c r="CT482" s="75"/>
      <c r="CU482" s="75"/>
      <c r="CV482" s="75"/>
      <c r="CW482" s="75"/>
      <c r="CX482" s="75"/>
      <c r="CY482" s="75"/>
      <c r="CZ482" s="75"/>
      <c r="DA482" s="75"/>
      <c r="DB482" s="75"/>
      <c r="DC482" s="75"/>
      <c r="DD482" s="75"/>
      <c r="DE482" s="75"/>
      <c r="DF482" s="75"/>
      <c r="DG482" s="75"/>
      <c r="DH482" s="75"/>
      <c r="DI482" s="75"/>
      <c r="DJ482" s="75"/>
      <c r="DK482" s="75"/>
      <c r="DL482" s="75"/>
      <c r="DM482" s="75"/>
      <c r="DN482" s="75"/>
      <c r="DO482" s="75"/>
      <c r="DP482" s="75"/>
      <c r="DQ482" s="75"/>
      <c r="DR482" s="75"/>
      <c r="DS482" s="75"/>
      <c r="DT482" s="75"/>
      <c r="DU482" s="75"/>
      <c r="DZ482" s="75"/>
      <c r="EA482" s="75"/>
      <c r="EB482" s="75"/>
      <c r="EC482" s="75"/>
      <c r="ED482" s="75"/>
      <c r="EE482" s="75"/>
      <c r="EF482" s="75"/>
      <c r="EG482" s="75"/>
      <c r="EH482" s="75"/>
      <c r="EI482" s="75"/>
      <c r="EJ482" s="75"/>
      <c r="EK482" s="75"/>
      <c r="EL482" s="75"/>
      <c r="EM482" s="75"/>
      <c r="EN482" s="75"/>
      <c r="EO482" s="75"/>
      <c r="EP482" s="75"/>
      <c r="EQ482" s="75"/>
      <c r="ER482" s="75"/>
      <c r="ES482" s="75"/>
      <c r="ET482" s="75"/>
      <c r="EU482" s="75"/>
      <c r="EV482" s="75"/>
      <c r="EW482" s="75"/>
      <c r="EX482" s="75"/>
      <c r="EY482" s="75"/>
      <c r="EZ482" s="75"/>
    </row>
    <row r="483" ht="12.75" spans="1:156">
      <c r="A483" s="6"/>
      <c r="B483" s="42"/>
      <c r="M483" s="20"/>
      <c r="O483" s="62"/>
      <c r="P483" s="62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  <c r="CC483" s="75"/>
      <c r="CD483" s="75"/>
      <c r="CE483" s="75"/>
      <c r="CF483" s="75"/>
      <c r="CG483" s="75"/>
      <c r="CH483" s="75"/>
      <c r="CI483" s="75"/>
      <c r="CJ483" s="75"/>
      <c r="CK483" s="75"/>
      <c r="CL483" s="75"/>
      <c r="CM483" s="75"/>
      <c r="CN483" s="75"/>
      <c r="CO483" s="75"/>
      <c r="CP483" s="75"/>
      <c r="CQ483" s="75"/>
      <c r="CR483" s="75"/>
      <c r="CS483" s="75"/>
      <c r="CT483" s="75"/>
      <c r="CU483" s="75"/>
      <c r="CV483" s="75"/>
      <c r="CW483" s="75"/>
      <c r="CX483" s="75"/>
      <c r="CY483" s="75"/>
      <c r="CZ483" s="75"/>
      <c r="DA483" s="75"/>
      <c r="DB483" s="75"/>
      <c r="DC483" s="75"/>
      <c r="DD483" s="75"/>
      <c r="DE483" s="75"/>
      <c r="DF483" s="75"/>
      <c r="DG483" s="75"/>
      <c r="DH483" s="75"/>
      <c r="DI483" s="75"/>
      <c r="DJ483" s="75"/>
      <c r="DK483" s="75"/>
      <c r="DL483" s="75"/>
      <c r="DM483" s="75"/>
      <c r="DN483" s="75"/>
      <c r="DO483" s="75"/>
      <c r="DP483" s="75"/>
      <c r="DQ483" s="75"/>
      <c r="DR483" s="75"/>
      <c r="DS483" s="75"/>
      <c r="DT483" s="75"/>
      <c r="DU483" s="75"/>
      <c r="DZ483" s="75"/>
      <c r="EA483" s="75"/>
      <c r="EB483" s="75"/>
      <c r="EC483" s="75"/>
      <c r="ED483" s="75"/>
      <c r="EE483" s="75"/>
      <c r="EF483" s="75"/>
      <c r="EG483" s="75"/>
      <c r="EH483" s="75"/>
      <c r="EI483" s="75"/>
      <c r="EJ483" s="75"/>
      <c r="EK483" s="75"/>
      <c r="EL483" s="75"/>
      <c r="EM483" s="75"/>
      <c r="EN483" s="75"/>
      <c r="EO483" s="75"/>
      <c r="EP483" s="75"/>
      <c r="EQ483" s="75"/>
      <c r="ER483" s="75"/>
      <c r="ES483" s="75"/>
      <c r="ET483" s="75"/>
      <c r="EU483" s="75"/>
      <c r="EV483" s="75"/>
      <c r="EW483" s="75"/>
      <c r="EX483" s="75"/>
      <c r="EY483" s="75"/>
      <c r="EZ483" s="75"/>
    </row>
    <row r="484" ht="12.75" spans="1:156">
      <c r="A484" s="6"/>
      <c r="B484" s="42"/>
      <c r="M484" s="20"/>
      <c r="O484" s="62"/>
      <c r="P484" s="62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  <c r="CC484" s="75"/>
      <c r="CD484" s="75"/>
      <c r="CE484" s="75"/>
      <c r="CF484" s="75"/>
      <c r="CG484" s="75"/>
      <c r="CH484" s="75"/>
      <c r="CI484" s="75"/>
      <c r="CJ484" s="75"/>
      <c r="CK484" s="75"/>
      <c r="CL484" s="75"/>
      <c r="CM484" s="75"/>
      <c r="CN484" s="75"/>
      <c r="CO484" s="75"/>
      <c r="CP484" s="75"/>
      <c r="CQ484" s="75"/>
      <c r="CR484" s="75"/>
      <c r="CS484" s="75"/>
      <c r="CT484" s="75"/>
      <c r="CU484" s="75"/>
      <c r="CV484" s="75"/>
      <c r="CW484" s="75"/>
      <c r="CX484" s="75"/>
      <c r="CY484" s="75"/>
      <c r="CZ484" s="75"/>
      <c r="DA484" s="75"/>
      <c r="DB484" s="75"/>
      <c r="DC484" s="75"/>
      <c r="DD484" s="75"/>
      <c r="DE484" s="75"/>
      <c r="DF484" s="75"/>
      <c r="DG484" s="75"/>
      <c r="DH484" s="75"/>
      <c r="DI484" s="75"/>
      <c r="DJ484" s="75"/>
      <c r="DK484" s="75"/>
      <c r="DL484" s="75"/>
      <c r="DM484" s="75"/>
      <c r="DN484" s="75"/>
      <c r="DO484" s="75"/>
      <c r="DP484" s="75"/>
      <c r="DQ484" s="75"/>
      <c r="DR484" s="75"/>
      <c r="DS484" s="75"/>
      <c r="DT484" s="75"/>
      <c r="DU484" s="75"/>
      <c r="DZ484" s="75"/>
      <c r="EA484" s="75"/>
      <c r="EB484" s="75"/>
      <c r="EC484" s="75"/>
      <c r="ED484" s="75"/>
      <c r="EE484" s="75"/>
      <c r="EF484" s="75"/>
      <c r="EG484" s="75"/>
      <c r="EH484" s="75"/>
      <c r="EI484" s="75"/>
      <c r="EJ484" s="75"/>
      <c r="EK484" s="75"/>
      <c r="EL484" s="75"/>
      <c r="EM484" s="75"/>
      <c r="EN484" s="75"/>
      <c r="EO484" s="75"/>
      <c r="EP484" s="75"/>
      <c r="EQ484" s="75"/>
      <c r="ER484" s="75"/>
      <c r="ES484" s="75"/>
      <c r="ET484" s="75"/>
      <c r="EU484" s="75"/>
      <c r="EV484" s="75"/>
      <c r="EW484" s="75"/>
      <c r="EX484" s="75"/>
      <c r="EY484" s="75"/>
      <c r="EZ484" s="75"/>
    </row>
    <row r="485" ht="12.75" spans="1:156">
      <c r="A485" s="6"/>
      <c r="B485" s="42"/>
      <c r="M485" s="20"/>
      <c r="O485" s="62"/>
      <c r="P485" s="62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  <c r="CC485" s="75"/>
      <c r="CD485" s="75"/>
      <c r="CE485" s="75"/>
      <c r="CF485" s="75"/>
      <c r="CG485" s="75"/>
      <c r="CH485" s="75"/>
      <c r="CI485" s="75"/>
      <c r="CJ485" s="75"/>
      <c r="CK485" s="75"/>
      <c r="CL485" s="75"/>
      <c r="CM485" s="75"/>
      <c r="CN485" s="75"/>
      <c r="CO485" s="75"/>
      <c r="CP485" s="75"/>
      <c r="CQ485" s="75"/>
      <c r="CR485" s="75"/>
      <c r="CS485" s="75"/>
      <c r="CT485" s="75"/>
      <c r="CU485" s="75"/>
      <c r="CV485" s="75"/>
      <c r="CW485" s="75"/>
      <c r="CX485" s="75"/>
      <c r="CY485" s="75"/>
      <c r="CZ485" s="75"/>
      <c r="DA485" s="75"/>
      <c r="DB485" s="75"/>
      <c r="DC485" s="75"/>
      <c r="DD485" s="75"/>
      <c r="DE485" s="75"/>
      <c r="DF485" s="75"/>
      <c r="DG485" s="75"/>
      <c r="DH485" s="75"/>
      <c r="DI485" s="75"/>
      <c r="DJ485" s="75"/>
      <c r="DK485" s="75"/>
      <c r="DL485" s="75"/>
      <c r="DM485" s="75"/>
      <c r="DN485" s="75"/>
      <c r="DO485" s="75"/>
      <c r="DP485" s="75"/>
      <c r="DQ485" s="75"/>
      <c r="DR485" s="75"/>
      <c r="DS485" s="75"/>
      <c r="DT485" s="75"/>
      <c r="DU485" s="75"/>
      <c r="DZ485" s="75"/>
      <c r="EA485" s="75"/>
      <c r="EB485" s="75"/>
      <c r="EC485" s="75"/>
      <c r="ED485" s="75"/>
      <c r="EE485" s="75"/>
      <c r="EF485" s="75"/>
      <c r="EG485" s="75"/>
      <c r="EH485" s="75"/>
      <c r="EI485" s="75"/>
      <c r="EJ485" s="75"/>
      <c r="EK485" s="75"/>
      <c r="EL485" s="75"/>
      <c r="EM485" s="75"/>
      <c r="EN485" s="75"/>
      <c r="EO485" s="75"/>
      <c r="EP485" s="75"/>
      <c r="EQ485" s="75"/>
      <c r="ER485" s="75"/>
      <c r="ES485" s="75"/>
      <c r="ET485" s="75"/>
      <c r="EU485" s="75"/>
      <c r="EV485" s="75"/>
      <c r="EW485" s="75"/>
      <c r="EX485" s="75"/>
      <c r="EY485" s="75"/>
      <c r="EZ485" s="75"/>
    </row>
    <row r="486" ht="12.75" spans="1:156">
      <c r="A486" s="6"/>
      <c r="B486" s="42"/>
      <c r="M486" s="20"/>
      <c r="O486" s="62"/>
      <c r="P486" s="62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  <c r="CC486" s="75"/>
      <c r="CD486" s="75"/>
      <c r="CE486" s="75"/>
      <c r="CF486" s="75"/>
      <c r="CG486" s="75"/>
      <c r="CH486" s="75"/>
      <c r="CI486" s="75"/>
      <c r="CJ486" s="75"/>
      <c r="CK486" s="75"/>
      <c r="CL486" s="75"/>
      <c r="CM486" s="75"/>
      <c r="CN486" s="75"/>
      <c r="CO486" s="75"/>
      <c r="CP486" s="75"/>
      <c r="CQ486" s="75"/>
      <c r="CR486" s="75"/>
      <c r="CS486" s="75"/>
      <c r="CT486" s="75"/>
      <c r="CU486" s="75"/>
      <c r="CV486" s="75"/>
      <c r="CW486" s="75"/>
      <c r="CX486" s="75"/>
      <c r="CY486" s="75"/>
      <c r="CZ486" s="75"/>
      <c r="DA486" s="75"/>
      <c r="DB486" s="75"/>
      <c r="DC486" s="75"/>
      <c r="DD486" s="75"/>
      <c r="DE486" s="75"/>
      <c r="DF486" s="75"/>
      <c r="DG486" s="75"/>
      <c r="DH486" s="75"/>
      <c r="DI486" s="75"/>
      <c r="DJ486" s="75"/>
      <c r="DK486" s="75"/>
      <c r="DL486" s="75"/>
      <c r="DM486" s="75"/>
      <c r="DN486" s="75"/>
      <c r="DO486" s="75"/>
      <c r="DP486" s="75"/>
      <c r="DQ486" s="75"/>
      <c r="DR486" s="75"/>
      <c r="DS486" s="75"/>
      <c r="DT486" s="75"/>
      <c r="DU486" s="75"/>
      <c r="DZ486" s="75"/>
      <c r="EA486" s="75"/>
      <c r="EB486" s="75"/>
      <c r="EC486" s="75"/>
      <c r="ED486" s="75"/>
      <c r="EE486" s="75"/>
      <c r="EF486" s="75"/>
      <c r="EG486" s="75"/>
      <c r="EH486" s="75"/>
      <c r="EI486" s="75"/>
      <c r="EJ486" s="75"/>
      <c r="EK486" s="75"/>
      <c r="EL486" s="75"/>
      <c r="EM486" s="75"/>
      <c r="EN486" s="75"/>
      <c r="EO486" s="75"/>
      <c r="EP486" s="75"/>
      <c r="EQ486" s="75"/>
      <c r="ER486" s="75"/>
      <c r="ES486" s="75"/>
      <c r="ET486" s="75"/>
      <c r="EU486" s="75"/>
      <c r="EV486" s="75"/>
      <c r="EW486" s="75"/>
      <c r="EX486" s="75"/>
      <c r="EY486" s="75"/>
      <c r="EZ486" s="75"/>
    </row>
    <row r="487" ht="12.75" spans="1:156">
      <c r="A487" s="6"/>
      <c r="B487" s="42"/>
      <c r="M487" s="20"/>
      <c r="O487" s="62"/>
      <c r="P487" s="62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  <c r="CC487" s="75"/>
      <c r="CD487" s="75"/>
      <c r="CE487" s="75"/>
      <c r="CF487" s="75"/>
      <c r="CG487" s="75"/>
      <c r="CH487" s="75"/>
      <c r="CI487" s="75"/>
      <c r="CJ487" s="75"/>
      <c r="CK487" s="75"/>
      <c r="CL487" s="75"/>
      <c r="CM487" s="75"/>
      <c r="CN487" s="75"/>
      <c r="CO487" s="75"/>
      <c r="CP487" s="75"/>
      <c r="CQ487" s="75"/>
      <c r="CR487" s="75"/>
      <c r="CS487" s="75"/>
      <c r="CT487" s="75"/>
      <c r="CU487" s="75"/>
      <c r="CV487" s="75"/>
      <c r="CW487" s="75"/>
      <c r="CX487" s="75"/>
      <c r="CY487" s="75"/>
      <c r="CZ487" s="75"/>
      <c r="DA487" s="75"/>
      <c r="DB487" s="75"/>
      <c r="DC487" s="75"/>
      <c r="DD487" s="75"/>
      <c r="DE487" s="75"/>
      <c r="DF487" s="75"/>
      <c r="DG487" s="75"/>
      <c r="DH487" s="75"/>
      <c r="DI487" s="75"/>
      <c r="DJ487" s="75"/>
      <c r="DK487" s="75"/>
      <c r="DL487" s="75"/>
      <c r="DM487" s="75"/>
      <c r="DN487" s="75"/>
      <c r="DO487" s="75"/>
      <c r="DP487" s="75"/>
      <c r="DQ487" s="75"/>
      <c r="DR487" s="75"/>
      <c r="DS487" s="75"/>
      <c r="DT487" s="75"/>
      <c r="DU487" s="75"/>
      <c r="DZ487" s="75"/>
      <c r="EA487" s="75"/>
      <c r="EB487" s="75"/>
      <c r="EC487" s="75"/>
      <c r="ED487" s="75"/>
      <c r="EE487" s="75"/>
      <c r="EF487" s="75"/>
      <c r="EG487" s="75"/>
      <c r="EH487" s="75"/>
      <c r="EI487" s="75"/>
      <c r="EJ487" s="75"/>
      <c r="EK487" s="75"/>
      <c r="EL487" s="75"/>
      <c r="EM487" s="75"/>
      <c r="EN487" s="75"/>
      <c r="EO487" s="75"/>
      <c r="EP487" s="75"/>
      <c r="EQ487" s="75"/>
      <c r="ER487" s="75"/>
      <c r="ES487" s="75"/>
      <c r="ET487" s="75"/>
      <c r="EU487" s="75"/>
      <c r="EV487" s="75"/>
      <c r="EW487" s="75"/>
      <c r="EX487" s="75"/>
      <c r="EY487" s="75"/>
      <c r="EZ487" s="75"/>
    </row>
    <row r="488" ht="12.75" spans="1:156">
      <c r="A488" s="6"/>
      <c r="B488" s="42"/>
      <c r="M488" s="20"/>
      <c r="O488" s="62"/>
      <c r="P488" s="62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  <c r="CC488" s="75"/>
      <c r="CD488" s="75"/>
      <c r="CE488" s="75"/>
      <c r="CF488" s="75"/>
      <c r="CG488" s="75"/>
      <c r="CH488" s="75"/>
      <c r="CI488" s="75"/>
      <c r="CJ488" s="75"/>
      <c r="CK488" s="75"/>
      <c r="CL488" s="75"/>
      <c r="CM488" s="75"/>
      <c r="CN488" s="75"/>
      <c r="CO488" s="75"/>
      <c r="CP488" s="75"/>
      <c r="CQ488" s="75"/>
      <c r="CR488" s="75"/>
      <c r="CS488" s="75"/>
      <c r="CT488" s="75"/>
      <c r="CU488" s="75"/>
      <c r="CV488" s="75"/>
      <c r="CW488" s="75"/>
      <c r="CX488" s="75"/>
      <c r="CY488" s="75"/>
      <c r="CZ488" s="75"/>
      <c r="DA488" s="75"/>
      <c r="DB488" s="75"/>
      <c r="DC488" s="75"/>
      <c r="DD488" s="75"/>
      <c r="DE488" s="75"/>
      <c r="DF488" s="75"/>
      <c r="DG488" s="75"/>
      <c r="DH488" s="75"/>
      <c r="DI488" s="75"/>
      <c r="DJ488" s="75"/>
      <c r="DK488" s="75"/>
      <c r="DL488" s="75"/>
      <c r="DM488" s="75"/>
      <c r="DN488" s="75"/>
      <c r="DO488" s="75"/>
      <c r="DP488" s="75"/>
      <c r="DQ488" s="75"/>
      <c r="DR488" s="75"/>
      <c r="DS488" s="75"/>
      <c r="DT488" s="75"/>
      <c r="DU488" s="75"/>
      <c r="DZ488" s="75"/>
      <c r="EA488" s="75"/>
      <c r="EB488" s="75"/>
      <c r="EC488" s="75"/>
      <c r="ED488" s="75"/>
      <c r="EE488" s="75"/>
      <c r="EF488" s="75"/>
      <c r="EG488" s="75"/>
      <c r="EH488" s="75"/>
      <c r="EI488" s="75"/>
      <c r="EJ488" s="75"/>
      <c r="EK488" s="75"/>
      <c r="EL488" s="75"/>
      <c r="EM488" s="75"/>
      <c r="EN488" s="75"/>
      <c r="EO488" s="75"/>
      <c r="EP488" s="75"/>
      <c r="EQ488" s="75"/>
      <c r="ER488" s="75"/>
      <c r="ES488" s="75"/>
      <c r="ET488" s="75"/>
      <c r="EU488" s="75"/>
      <c r="EV488" s="75"/>
      <c r="EW488" s="75"/>
      <c r="EX488" s="75"/>
      <c r="EY488" s="75"/>
      <c r="EZ488" s="75"/>
    </row>
    <row r="489" ht="12.75" spans="1:156">
      <c r="A489" s="6"/>
      <c r="B489" s="42"/>
      <c r="M489" s="20"/>
      <c r="O489" s="62"/>
      <c r="P489" s="62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  <c r="CC489" s="75"/>
      <c r="CD489" s="75"/>
      <c r="CE489" s="75"/>
      <c r="CF489" s="75"/>
      <c r="CG489" s="75"/>
      <c r="CH489" s="75"/>
      <c r="CI489" s="75"/>
      <c r="CJ489" s="75"/>
      <c r="CK489" s="75"/>
      <c r="CL489" s="75"/>
      <c r="CM489" s="75"/>
      <c r="CN489" s="75"/>
      <c r="CO489" s="75"/>
      <c r="CP489" s="75"/>
      <c r="CQ489" s="75"/>
      <c r="CR489" s="75"/>
      <c r="CS489" s="75"/>
      <c r="CT489" s="75"/>
      <c r="CU489" s="75"/>
      <c r="CV489" s="75"/>
      <c r="CW489" s="75"/>
      <c r="CX489" s="75"/>
      <c r="CY489" s="75"/>
      <c r="CZ489" s="75"/>
      <c r="DA489" s="75"/>
      <c r="DB489" s="75"/>
      <c r="DC489" s="75"/>
      <c r="DD489" s="75"/>
      <c r="DE489" s="75"/>
      <c r="DF489" s="75"/>
      <c r="DG489" s="75"/>
      <c r="DH489" s="75"/>
      <c r="DI489" s="75"/>
      <c r="DJ489" s="75"/>
      <c r="DK489" s="75"/>
      <c r="DL489" s="75"/>
      <c r="DM489" s="75"/>
      <c r="DN489" s="75"/>
      <c r="DO489" s="75"/>
      <c r="DP489" s="75"/>
      <c r="DQ489" s="75"/>
      <c r="DR489" s="75"/>
      <c r="DS489" s="75"/>
      <c r="DT489" s="75"/>
      <c r="DU489" s="75"/>
      <c r="DZ489" s="75"/>
      <c r="EA489" s="75"/>
      <c r="EB489" s="75"/>
      <c r="EC489" s="75"/>
      <c r="ED489" s="75"/>
      <c r="EE489" s="75"/>
      <c r="EF489" s="75"/>
      <c r="EG489" s="75"/>
      <c r="EH489" s="75"/>
      <c r="EI489" s="75"/>
      <c r="EJ489" s="75"/>
      <c r="EK489" s="75"/>
      <c r="EL489" s="75"/>
      <c r="EM489" s="75"/>
      <c r="EN489" s="75"/>
      <c r="EO489" s="75"/>
      <c r="EP489" s="75"/>
      <c r="EQ489" s="75"/>
      <c r="ER489" s="75"/>
      <c r="ES489" s="75"/>
      <c r="ET489" s="75"/>
      <c r="EU489" s="75"/>
      <c r="EV489" s="75"/>
      <c r="EW489" s="75"/>
      <c r="EX489" s="75"/>
      <c r="EY489" s="75"/>
      <c r="EZ489" s="75"/>
    </row>
    <row r="490" ht="12.75" spans="1:156">
      <c r="A490" s="6"/>
      <c r="B490" s="42"/>
      <c r="M490" s="20"/>
      <c r="O490" s="62"/>
      <c r="P490" s="62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  <c r="CC490" s="75"/>
      <c r="CD490" s="75"/>
      <c r="CE490" s="75"/>
      <c r="CF490" s="75"/>
      <c r="CG490" s="75"/>
      <c r="CH490" s="75"/>
      <c r="CI490" s="75"/>
      <c r="CJ490" s="75"/>
      <c r="CK490" s="75"/>
      <c r="CL490" s="75"/>
      <c r="CM490" s="75"/>
      <c r="CN490" s="75"/>
      <c r="CO490" s="75"/>
      <c r="CP490" s="75"/>
      <c r="CQ490" s="75"/>
      <c r="CR490" s="75"/>
      <c r="CS490" s="75"/>
      <c r="CT490" s="75"/>
      <c r="CU490" s="75"/>
      <c r="CV490" s="75"/>
      <c r="CW490" s="75"/>
      <c r="CX490" s="75"/>
      <c r="CY490" s="75"/>
      <c r="CZ490" s="75"/>
      <c r="DA490" s="75"/>
      <c r="DB490" s="75"/>
      <c r="DC490" s="75"/>
      <c r="DD490" s="75"/>
      <c r="DE490" s="75"/>
      <c r="DF490" s="75"/>
      <c r="DG490" s="75"/>
      <c r="DH490" s="75"/>
      <c r="DI490" s="75"/>
      <c r="DJ490" s="75"/>
      <c r="DK490" s="75"/>
      <c r="DL490" s="75"/>
      <c r="DM490" s="75"/>
      <c r="DN490" s="75"/>
      <c r="DO490" s="75"/>
      <c r="DP490" s="75"/>
      <c r="DQ490" s="75"/>
      <c r="DR490" s="75"/>
      <c r="DS490" s="75"/>
      <c r="DT490" s="75"/>
      <c r="DU490" s="75"/>
      <c r="DZ490" s="75"/>
      <c r="EA490" s="75"/>
      <c r="EB490" s="75"/>
      <c r="EC490" s="75"/>
      <c r="ED490" s="75"/>
      <c r="EE490" s="75"/>
      <c r="EF490" s="75"/>
      <c r="EG490" s="75"/>
      <c r="EH490" s="75"/>
      <c r="EI490" s="75"/>
      <c r="EJ490" s="75"/>
      <c r="EK490" s="75"/>
      <c r="EL490" s="75"/>
      <c r="EM490" s="75"/>
      <c r="EN490" s="75"/>
      <c r="EO490" s="75"/>
      <c r="EP490" s="75"/>
      <c r="EQ490" s="75"/>
      <c r="ER490" s="75"/>
      <c r="ES490" s="75"/>
      <c r="ET490" s="75"/>
      <c r="EU490" s="75"/>
      <c r="EV490" s="75"/>
      <c r="EW490" s="75"/>
      <c r="EX490" s="75"/>
      <c r="EY490" s="75"/>
      <c r="EZ490" s="75"/>
    </row>
    <row r="491" ht="12.75" spans="1:156">
      <c r="A491" s="6"/>
      <c r="B491" s="42"/>
      <c r="M491" s="20"/>
      <c r="O491" s="62"/>
      <c r="P491" s="62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  <c r="CC491" s="75"/>
      <c r="CD491" s="75"/>
      <c r="CE491" s="75"/>
      <c r="CF491" s="75"/>
      <c r="CG491" s="75"/>
      <c r="CH491" s="75"/>
      <c r="CI491" s="75"/>
      <c r="CJ491" s="75"/>
      <c r="CK491" s="75"/>
      <c r="CL491" s="75"/>
      <c r="CM491" s="75"/>
      <c r="CN491" s="75"/>
      <c r="CO491" s="75"/>
      <c r="CP491" s="75"/>
      <c r="CQ491" s="75"/>
      <c r="CR491" s="75"/>
      <c r="CS491" s="75"/>
      <c r="CT491" s="75"/>
      <c r="CU491" s="75"/>
      <c r="CV491" s="75"/>
      <c r="CW491" s="75"/>
      <c r="CX491" s="75"/>
      <c r="CY491" s="75"/>
      <c r="CZ491" s="75"/>
      <c r="DA491" s="75"/>
      <c r="DB491" s="75"/>
      <c r="DC491" s="75"/>
      <c r="DD491" s="75"/>
      <c r="DE491" s="75"/>
      <c r="DF491" s="75"/>
      <c r="DG491" s="75"/>
      <c r="DH491" s="75"/>
      <c r="DI491" s="75"/>
      <c r="DJ491" s="75"/>
      <c r="DK491" s="75"/>
      <c r="DL491" s="75"/>
      <c r="DM491" s="75"/>
      <c r="DN491" s="75"/>
      <c r="DO491" s="75"/>
      <c r="DP491" s="75"/>
      <c r="DQ491" s="75"/>
      <c r="DR491" s="75"/>
      <c r="DS491" s="75"/>
      <c r="DT491" s="75"/>
      <c r="DU491" s="75"/>
      <c r="DZ491" s="75"/>
      <c r="EA491" s="75"/>
      <c r="EB491" s="75"/>
      <c r="EC491" s="75"/>
      <c r="ED491" s="75"/>
      <c r="EE491" s="75"/>
      <c r="EF491" s="75"/>
      <c r="EG491" s="75"/>
      <c r="EH491" s="75"/>
      <c r="EI491" s="75"/>
      <c r="EJ491" s="75"/>
      <c r="EK491" s="75"/>
      <c r="EL491" s="75"/>
      <c r="EM491" s="75"/>
      <c r="EN491" s="75"/>
      <c r="EO491" s="75"/>
      <c r="EP491" s="75"/>
      <c r="EQ491" s="75"/>
      <c r="ER491" s="75"/>
      <c r="ES491" s="75"/>
      <c r="ET491" s="75"/>
      <c r="EU491" s="75"/>
      <c r="EV491" s="75"/>
      <c r="EW491" s="75"/>
      <c r="EX491" s="75"/>
      <c r="EY491" s="75"/>
      <c r="EZ491" s="75"/>
    </row>
    <row r="492" ht="12.75" spans="1:156">
      <c r="A492" s="6"/>
      <c r="B492" s="42"/>
      <c r="M492" s="20"/>
      <c r="O492" s="62"/>
      <c r="P492" s="62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  <c r="CC492" s="75"/>
      <c r="CD492" s="75"/>
      <c r="CE492" s="75"/>
      <c r="CF492" s="75"/>
      <c r="CG492" s="75"/>
      <c r="CH492" s="75"/>
      <c r="CI492" s="75"/>
      <c r="CJ492" s="75"/>
      <c r="CK492" s="75"/>
      <c r="CL492" s="75"/>
      <c r="CM492" s="75"/>
      <c r="CN492" s="75"/>
      <c r="CO492" s="75"/>
      <c r="CP492" s="75"/>
      <c r="CQ492" s="75"/>
      <c r="CR492" s="75"/>
      <c r="CS492" s="75"/>
      <c r="CT492" s="75"/>
      <c r="CU492" s="75"/>
      <c r="CV492" s="75"/>
      <c r="CW492" s="75"/>
      <c r="CX492" s="75"/>
      <c r="CY492" s="75"/>
      <c r="CZ492" s="75"/>
      <c r="DA492" s="75"/>
      <c r="DB492" s="75"/>
      <c r="DC492" s="75"/>
      <c r="DD492" s="75"/>
      <c r="DE492" s="75"/>
      <c r="DF492" s="75"/>
      <c r="DG492" s="75"/>
      <c r="DH492" s="75"/>
      <c r="DI492" s="75"/>
      <c r="DJ492" s="75"/>
      <c r="DK492" s="75"/>
      <c r="DL492" s="75"/>
      <c r="DM492" s="75"/>
      <c r="DN492" s="75"/>
      <c r="DO492" s="75"/>
      <c r="DP492" s="75"/>
      <c r="DQ492" s="75"/>
      <c r="DR492" s="75"/>
      <c r="DS492" s="75"/>
      <c r="DT492" s="75"/>
      <c r="DU492" s="75"/>
      <c r="DZ492" s="75"/>
      <c r="EA492" s="75"/>
      <c r="EB492" s="75"/>
      <c r="EC492" s="75"/>
      <c r="ED492" s="75"/>
      <c r="EE492" s="75"/>
      <c r="EF492" s="75"/>
      <c r="EG492" s="75"/>
      <c r="EH492" s="75"/>
      <c r="EI492" s="75"/>
      <c r="EJ492" s="75"/>
      <c r="EK492" s="75"/>
      <c r="EL492" s="75"/>
      <c r="EM492" s="75"/>
      <c r="EN492" s="75"/>
      <c r="EO492" s="75"/>
      <c r="EP492" s="75"/>
      <c r="EQ492" s="75"/>
      <c r="ER492" s="75"/>
      <c r="ES492" s="75"/>
      <c r="ET492" s="75"/>
      <c r="EU492" s="75"/>
      <c r="EV492" s="75"/>
      <c r="EW492" s="75"/>
      <c r="EX492" s="75"/>
      <c r="EY492" s="75"/>
      <c r="EZ492" s="75"/>
    </row>
    <row r="493" ht="12.75" spans="1:156">
      <c r="A493" s="6"/>
      <c r="B493" s="42"/>
      <c r="M493" s="20"/>
      <c r="O493" s="62"/>
      <c r="P493" s="62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  <c r="CC493" s="75"/>
      <c r="CD493" s="75"/>
      <c r="CE493" s="75"/>
      <c r="CF493" s="75"/>
      <c r="CG493" s="75"/>
      <c r="CH493" s="75"/>
      <c r="CI493" s="75"/>
      <c r="CJ493" s="75"/>
      <c r="CK493" s="75"/>
      <c r="CL493" s="75"/>
      <c r="CM493" s="75"/>
      <c r="CN493" s="75"/>
      <c r="CO493" s="75"/>
      <c r="CP493" s="75"/>
      <c r="CQ493" s="75"/>
      <c r="CR493" s="75"/>
      <c r="CS493" s="75"/>
      <c r="CT493" s="75"/>
      <c r="CU493" s="75"/>
      <c r="CV493" s="75"/>
      <c r="CW493" s="75"/>
      <c r="CX493" s="75"/>
      <c r="CY493" s="75"/>
      <c r="CZ493" s="75"/>
      <c r="DA493" s="75"/>
      <c r="DB493" s="75"/>
      <c r="DC493" s="75"/>
      <c r="DD493" s="75"/>
      <c r="DE493" s="75"/>
      <c r="DF493" s="75"/>
      <c r="DG493" s="75"/>
      <c r="DH493" s="75"/>
      <c r="DI493" s="75"/>
      <c r="DJ493" s="75"/>
      <c r="DK493" s="75"/>
      <c r="DL493" s="75"/>
      <c r="DM493" s="75"/>
      <c r="DN493" s="75"/>
      <c r="DO493" s="75"/>
      <c r="DP493" s="75"/>
      <c r="DQ493" s="75"/>
      <c r="DR493" s="75"/>
      <c r="DS493" s="75"/>
      <c r="DT493" s="75"/>
      <c r="DU493" s="75"/>
      <c r="DZ493" s="75"/>
      <c r="EA493" s="75"/>
      <c r="EB493" s="75"/>
      <c r="EC493" s="75"/>
      <c r="ED493" s="75"/>
      <c r="EE493" s="75"/>
      <c r="EF493" s="75"/>
      <c r="EG493" s="75"/>
      <c r="EH493" s="75"/>
      <c r="EI493" s="75"/>
      <c r="EJ493" s="75"/>
      <c r="EK493" s="75"/>
      <c r="EL493" s="75"/>
      <c r="EM493" s="75"/>
      <c r="EN493" s="75"/>
      <c r="EO493" s="75"/>
      <c r="EP493" s="75"/>
      <c r="EQ493" s="75"/>
      <c r="ER493" s="75"/>
      <c r="ES493" s="75"/>
      <c r="ET493" s="75"/>
      <c r="EU493" s="75"/>
      <c r="EV493" s="75"/>
      <c r="EW493" s="75"/>
      <c r="EX493" s="75"/>
      <c r="EY493" s="75"/>
      <c r="EZ493" s="75"/>
    </row>
    <row r="494" ht="12.75" spans="1:156">
      <c r="A494" s="6"/>
      <c r="B494" s="42"/>
      <c r="M494" s="20"/>
      <c r="O494" s="62"/>
      <c r="P494" s="62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  <c r="CC494" s="75"/>
      <c r="CD494" s="75"/>
      <c r="CE494" s="75"/>
      <c r="CF494" s="75"/>
      <c r="CG494" s="75"/>
      <c r="CH494" s="75"/>
      <c r="CI494" s="75"/>
      <c r="CJ494" s="75"/>
      <c r="CK494" s="75"/>
      <c r="CL494" s="75"/>
      <c r="CM494" s="75"/>
      <c r="CN494" s="75"/>
      <c r="CO494" s="75"/>
      <c r="CP494" s="75"/>
      <c r="CQ494" s="75"/>
      <c r="CR494" s="75"/>
      <c r="CS494" s="75"/>
      <c r="CT494" s="75"/>
      <c r="CU494" s="75"/>
      <c r="CV494" s="75"/>
      <c r="CW494" s="75"/>
      <c r="CX494" s="75"/>
      <c r="CY494" s="75"/>
      <c r="CZ494" s="75"/>
      <c r="DA494" s="75"/>
      <c r="DB494" s="75"/>
      <c r="DC494" s="75"/>
      <c r="DD494" s="75"/>
      <c r="DE494" s="75"/>
      <c r="DF494" s="75"/>
      <c r="DG494" s="75"/>
      <c r="DH494" s="75"/>
      <c r="DI494" s="75"/>
      <c r="DJ494" s="75"/>
      <c r="DK494" s="75"/>
      <c r="DL494" s="75"/>
      <c r="DM494" s="75"/>
      <c r="DN494" s="75"/>
      <c r="DO494" s="75"/>
      <c r="DP494" s="75"/>
      <c r="DQ494" s="75"/>
      <c r="DR494" s="75"/>
      <c r="DS494" s="75"/>
      <c r="DT494" s="75"/>
      <c r="DU494" s="75"/>
      <c r="DZ494" s="75"/>
      <c r="EA494" s="75"/>
      <c r="EB494" s="75"/>
      <c r="EC494" s="75"/>
      <c r="ED494" s="75"/>
      <c r="EE494" s="75"/>
      <c r="EF494" s="75"/>
      <c r="EG494" s="75"/>
      <c r="EH494" s="75"/>
      <c r="EI494" s="75"/>
      <c r="EJ494" s="75"/>
      <c r="EK494" s="75"/>
      <c r="EL494" s="75"/>
      <c r="EM494" s="75"/>
      <c r="EN494" s="75"/>
      <c r="EO494" s="75"/>
      <c r="EP494" s="75"/>
      <c r="EQ494" s="75"/>
      <c r="ER494" s="75"/>
      <c r="ES494" s="75"/>
      <c r="ET494" s="75"/>
      <c r="EU494" s="75"/>
      <c r="EV494" s="75"/>
      <c r="EW494" s="75"/>
      <c r="EX494" s="75"/>
      <c r="EY494" s="75"/>
      <c r="EZ494" s="75"/>
    </row>
    <row r="495" ht="12.75" spans="1:156">
      <c r="A495" s="6"/>
      <c r="B495" s="42"/>
      <c r="M495" s="20"/>
      <c r="O495" s="62"/>
      <c r="P495" s="62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  <c r="CC495" s="75"/>
      <c r="CD495" s="75"/>
      <c r="CE495" s="75"/>
      <c r="CF495" s="75"/>
      <c r="CG495" s="75"/>
      <c r="CH495" s="75"/>
      <c r="CI495" s="75"/>
      <c r="CJ495" s="75"/>
      <c r="CK495" s="75"/>
      <c r="CL495" s="75"/>
      <c r="CM495" s="75"/>
      <c r="CN495" s="75"/>
      <c r="CO495" s="75"/>
      <c r="CP495" s="75"/>
      <c r="CQ495" s="75"/>
      <c r="CR495" s="75"/>
      <c r="CS495" s="75"/>
      <c r="CT495" s="75"/>
      <c r="CU495" s="75"/>
      <c r="CV495" s="75"/>
      <c r="CW495" s="75"/>
      <c r="CX495" s="75"/>
      <c r="CY495" s="75"/>
      <c r="CZ495" s="75"/>
      <c r="DA495" s="75"/>
      <c r="DB495" s="75"/>
      <c r="DC495" s="75"/>
      <c r="DD495" s="75"/>
      <c r="DE495" s="75"/>
      <c r="DF495" s="75"/>
      <c r="DG495" s="75"/>
      <c r="DH495" s="75"/>
      <c r="DI495" s="75"/>
      <c r="DJ495" s="75"/>
      <c r="DK495" s="75"/>
      <c r="DL495" s="75"/>
      <c r="DM495" s="75"/>
      <c r="DN495" s="75"/>
      <c r="DO495" s="75"/>
      <c r="DP495" s="75"/>
      <c r="DQ495" s="75"/>
      <c r="DR495" s="75"/>
      <c r="DS495" s="75"/>
      <c r="DT495" s="75"/>
      <c r="DU495" s="75"/>
      <c r="DZ495" s="75"/>
      <c r="EA495" s="75"/>
      <c r="EB495" s="75"/>
      <c r="EC495" s="75"/>
      <c r="ED495" s="75"/>
      <c r="EE495" s="75"/>
      <c r="EF495" s="75"/>
      <c r="EG495" s="75"/>
      <c r="EH495" s="75"/>
      <c r="EI495" s="75"/>
      <c r="EJ495" s="75"/>
      <c r="EK495" s="75"/>
      <c r="EL495" s="75"/>
      <c r="EM495" s="75"/>
      <c r="EN495" s="75"/>
      <c r="EO495" s="75"/>
      <c r="EP495" s="75"/>
      <c r="EQ495" s="75"/>
      <c r="ER495" s="75"/>
      <c r="ES495" s="75"/>
      <c r="ET495" s="75"/>
      <c r="EU495" s="75"/>
      <c r="EV495" s="75"/>
      <c r="EW495" s="75"/>
      <c r="EX495" s="75"/>
      <c r="EY495" s="75"/>
      <c r="EZ495" s="75"/>
    </row>
    <row r="496" ht="12.75" spans="1:156">
      <c r="A496" s="6"/>
      <c r="B496" s="42"/>
      <c r="M496" s="20"/>
      <c r="O496" s="62"/>
      <c r="P496" s="62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  <c r="CC496" s="75"/>
      <c r="CD496" s="75"/>
      <c r="CE496" s="75"/>
      <c r="CF496" s="75"/>
      <c r="CG496" s="75"/>
      <c r="CH496" s="75"/>
      <c r="CI496" s="75"/>
      <c r="CJ496" s="75"/>
      <c r="CK496" s="75"/>
      <c r="CL496" s="75"/>
      <c r="CM496" s="75"/>
      <c r="CN496" s="75"/>
      <c r="CO496" s="75"/>
      <c r="CP496" s="75"/>
      <c r="CQ496" s="75"/>
      <c r="CR496" s="75"/>
      <c r="CS496" s="75"/>
      <c r="CT496" s="75"/>
      <c r="CU496" s="75"/>
      <c r="CV496" s="75"/>
      <c r="CW496" s="75"/>
      <c r="CX496" s="75"/>
      <c r="CY496" s="75"/>
      <c r="CZ496" s="75"/>
      <c r="DA496" s="75"/>
      <c r="DB496" s="75"/>
      <c r="DC496" s="75"/>
      <c r="DD496" s="75"/>
      <c r="DE496" s="75"/>
      <c r="DF496" s="75"/>
      <c r="DG496" s="75"/>
      <c r="DH496" s="75"/>
      <c r="DI496" s="75"/>
      <c r="DJ496" s="75"/>
      <c r="DK496" s="75"/>
      <c r="DL496" s="75"/>
      <c r="DM496" s="75"/>
      <c r="DN496" s="75"/>
      <c r="DO496" s="75"/>
      <c r="DP496" s="75"/>
      <c r="DQ496" s="75"/>
      <c r="DR496" s="75"/>
      <c r="DS496" s="75"/>
      <c r="DT496" s="75"/>
      <c r="DU496" s="75"/>
      <c r="DZ496" s="75"/>
      <c r="EA496" s="75"/>
      <c r="EB496" s="75"/>
      <c r="EC496" s="75"/>
      <c r="ED496" s="75"/>
      <c r="EE496" s="75"/>
      <c r="EF496" s="75"/>
      <c r="EG496" s="75"/>
      <c r="EH496" s="75"/>
      <c r="EI496" s="75"/>
      <c r="EJ496" s="75"/>
      <c r="EK496" s="75"/>
      <c r="EL496" s="75"/>
      <c r="EM496" s="75"/>
      <c r="EN496" s="75"/>
      <c r="EO496" s="75"/>
      <c r="EP496" s="75"/>
      <c r="EQ496" s="75"/>
      <c r="ER496" s="75"/>
      <c r="ES496" s="75"/>
      <c r="ET496" s="75"/>
      <c r="EU496" s="75"/>
      <c r="EV496" s="75"/>
      <c r="EW496" s="75"/>
      <c r="EX496" s="75"/>
      <c r="EY496" s="75"/>
      <c r="EZ496" s="75"/>
    </row>
    <row r="497" ht="12.75" spans="1:156">
      <c r="A497" s="6"/>
      <c r="B497" s="42"/>
      <c r="M497" s="20"/>
      <c r="O497" s="62"/>
      <c r="P497" s="62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  <c r="CC497" s="75"/>
      <c r="CD497" s="75"/>
      <c r="CE497" s="75"/>
      <c r="CF497" s="75"/>
      <c r="CG497" s="75"/>
      <c r="CH497" s="75"/>
      <c r="CI497" s="75"/>
      <c r="CJ497" s="75"/>
      <c r="CK497" s="75"/>
      <c r="CL497" s="75"/>
      <c r="CM497" s="75"/>
      <c r="CN497" s="75"/>
      <c r="CO497" s="75"/>
      <c r="CP497" s="75"/>
      <c r="CQ497" s="75"/>
      <c r="CR497" s="75"/>
      <c r="CS497" s="75"/>
      <c r="CT497" s="75"/>
      <c r="CU497" s="75"/>
      <c r="CV497" s="75"/>
      <c r="CW497" s="75"/>
      <c r="CX497" s="75"/>
      <c r="CY497" s="75"/>
      <c r="CZ497" s="75"/>
      <c r="DA497" s="75"/>
      <c r="DB497" s="75"/>
      <c r="DC497" s="75"/>
      <c r="DD497" s="75"/>
      <c r="DE497" s="75"/>
      <c r="DF497" s="75"/>
      <c r="DG497" s="75"/>
      <c r="DH497" s="75"/>
      <c r="DI497" s="75"/>
      <c r="DJ497" s="75"/>
      <c r="DK497" s="75"/>
      <c r="DL497" s="75"/>
      <c r="DM497" s="75"/>
      <c r="DN497" s="75"/>
      <c r="DO497" s="75"/>
      <c r="DP497" s="75"/>
      <c r="DQ497" s="75"/>
      <c r="DR497" s="75"/>
      <c r="DS497" s="75"/>
      <c r="DT497" s="75"/>
      <c r="DU497" s="75"/>
      <c r="DZ497" s="75"/>
      <c r="EA497" s="75"/>
      <c r="EB497" s="75"/>
      <c r="EC497" s="75"/>
      <c r="ED497" s="75"/>
      <c r="EE497" s="75"/>
      <c r="EF497" s="75"/>
      <c r="EG497" s="75"/>
      <c r="EH497" s="75"/>
      <c r="EI497" s="75"/>
      <c r="EJ497" s="75"/>
      <c r="EK497" s="75"/>
      <c r="EL497" s="75"/>
      <c r="EM497" s="75"/>
      <c r="EN497" s="75"/>
      <c r="EO497" s="75"/>
      <c r="EP497" s="75"/>
      <c r="EQ497" s="75"/>
      <c r="ER497" s="75"/>
      <c r="ES497" s="75"/>
      <c r="ET497" s="75"/>
      <c r="EU497" s="75"/>
      <c r="EV497" s="75"/>
      <c r="EW497" s="75"/>
      <c r="EX497" s="75"/>
      <c r="EY497" s="75"/>
      <c r="EZ497" s="75"/>
    </row>
    <row r="498" ht="12.75" spans="1:156">
      <c r="A498" s="6"/>
      <c r="B498" s="42"/>
      <c r="M498" s="20"/>
      <c r="O498" s="62"/>
      <c r="P498" s="62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  <c r="CC498" s="75"/>
      <c r="CD498" s="75"/>
      <c r="CE498" s="75"/>
      <c r="CF498" s="75"/>
      <c r="CG498" s="75"/>
      <c r="CH498" s="75"/>
      <c r="CI498" s="75"/>
      <c r="CJ498" s="75"/>
      <c r="CK498" s="75"/>
      <c r="CL498" s="75"/>
      <c r="CM498" s="75"/>
      <c r="CN498" s="75"/>
      <c r="CO498" s="75"/>
      <c r="CP498" s="75"/>
      <c r="CQ498" s="75"/>
      <c r="CR498" s="75"/>
      <c r="CS498" s="75"/>
      <c r="CT498" s="75"/>
      <c r="CU498" s="75"/>
      <c r="CV498" s="75"/>
      <c r="CW498" s="75"/>
      <c r="CX498" s="75"/>
      <c r="CY498" s="75"/>
      <c r="CZ498" s="75"/>
      <c r="DA498" s="75"/>
      <c r="DB498" s="75"/>
      <c r="DC498" s="75"/>
      <c r="DD498" s="75"/>
      <c r="DE498" s="75"/>
      <c r="DF498" s="75"/>
      <c r="DG498" s="75"/>
      <c r="DH498" s="75"/>
      <c r="DI498" s="75"/>
      <c r="DJ498" s="75"/>
      <c r="DK498" s="75"/>
      <c r="DL498" s="75"/>
      <c r="DM498" s="75"/>
      <c r="DN498" s="75"/>
      <c r="DO498" s="75"/>
      <c r="DP498" s="75"/>
      <c r="DQ498" s="75"/>
      <c r="DR498" s="75"/>
      <c r="DS498" s="75"/>
      <c r="DT498" s="75"/>
      <c r="DU498" s="75"/>
      <c r="DZ498" s="75"/>
      <c r="EA498" s="75"/>
      <c r="EB498" s="75"/>
      <c r="EC498" s="75"/>
      <c r="ED498" s="75"/>
      <c r="EE498" s="75"/>
      <c r="EF498" s="75"/>
      <c r="EG498" s="75"/>
      <c r="EH498" s="75"/>
      <c r="EI498" s="75"/>
      <c r="EJ498" s="75"/>
      <c r="EK498" s="75"/>
      <c r="EL498" s="75"/>
      <c r="EM498" s="75"/>
      <c r="EN498" s="75"/>
      <c r="EO498" s="75"/>
      <c r="EP498" s="75"/>
      <c r="EQ498" s="75"/>
      <c r="ER498" s="75"/>
      <c r="ES498" s="75"/>
      <c r="ET498" s="75"/>
      <c r="EU498" s="75"/>
      <c r="EV498" s="75"/>
      <c r="EW498" s="75"/>
      <c r="EX498" s="75"/>
      <c r="EY498" s="75"/>
      <c r="EZ498" s="75"/>
    </row>
    <row r="499" ht="12.75" spans="1:156">
      <c r="A499" s="6"/>
      <c r="B499" s="42"/>
      <c r="M499" s="20"/>
      <c r="O499" s="62"/>
      <c r="P499" s="62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  <c r="CC499" s="75"/>
      <c r="CD499" s="75"/>
      <c r="CE499" s="75"/>
      <c r="CF499" s="75"/>
      <c r="CG499" s="75"/>
      <c r="CH499" s="75"/>
      <c r="CI499" s="75"/>
      <c r="CJ499" s="75"/>
      <c r="CK499" s="75"/>
      <c r="CL499" s="75"/>
      <c r="CM499" s="75"/>
      <c r="CN499" s="75"/>
      <c r="CO499" s="75"/>
      <c r="CP499" s="75"/>
      <c r="CQ499" s="75"/>
      <c r="CR499" s="75"/>
      <c r="CS499" s="75"/>
      <c r="CT499" s="75"/>
      <c r="CU499" s="75"/>
      <c r="CV499" s="75"/>
      <c r="CW499" s="75"/>
      <c r="CX499" s="75"/>
      <c r="CY499" s="75"/>
      <c r="CZ499" s="75"/>
      <c r="DA499" s="75"/>
      <c r="DB499" s="75"/>
      <c r="DC499" s="75"/>
      <c r="DD499" s="75"/>
      <c r="DE499" s="75"/>
      <c r="DF499" s="75"/>
      <c r="DG499" s="75"/>
      <c r="DH499" s="75"/>
      <c r="DI499" s="75"/>
      <c r="DJ499" s="75"/>
      <c r="DK499" s="75"/>
      <c r="DL499" s="75"/>
      <c r="DM499" s="75"/>
      <c r="DN499" s="75"/>
      <c r="DO499" s="75"/>
      <c r="DP499" s="75"/>
      <c r="DQ499" s="75"/>
      <c r="DR499" s="75"/>
      <c r="DS499" s="75"/>
      <c r="DT499" s="75"/>
      <c r="DU499" s="75"/>
      <c r="DZ499" s="75"/>
      <c r="EA499" s="75"/>
      <c r="EB499" s="75"/>
      <c r="EC499" s="75"/>
      <c r="ED499" s="75"/>
      <c r="EE499" s="75"/>
      <c r="EF499" s="75"/>
      <c r="EG499" s="75"/>
      <c r="EH499" s="75"/>
      <c r="EI499" s="75"/>
      <c r="EJ499" s="75"/>
      <c r="EK499" s="75"/>
      <c r="EL499" s="75"/>
      <c r="EM499" s="75"/>
      <c r="EN499" s="75"/>
      <c r="EO499" s="75"/>
      <c r="EP499" s="75"/>
      <c r="EQ499" s="75"/>
      <c r="ER499" s="75"/>
      <c r="ES499" s="75"/>
      <c r="ET499" s="75"/>
      <c r="EU499" s="75"/>
      <c r="EV499" s="75"/>
      <c r="EW499" s="75"/>
      <c r="EX499" s="75"/>
      <c r="EY499" s="75"/>
      <c r="EZ499" s="75"/>
    </row>
    <row r="500" ht="12.75" spans="1:156">
      <c r="A500" s="6"/>
      <c r="B500" s="42"/>
      <c r="M500" s="20"/>
      <c r="O500" s="62"/>
      <c r="P500" s="62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  <c r="CC500" s="75"/>
      <c r="CD500" s="75"/>
      <c r="CE500" s="75"/>
      <c r="CF500" s="75"/>
      <c r="CG500" s="75"/>
      <c r="CH500" s="75"/>
      <c r="CI500" s="75"/>
      <c r="CJ500" s="75"/>
      <c r="CK500" s="75"/>
      <c r="CL500" s="75"/>
      <c r="CM500" s="75"/>
      <c r="CN500" s="75"/>
      <c r="CO500" s="75"/>
      <c r="CP500" s="75"/>
      <c r="CQ500" s="75"/>
      <c r="CR500" s="75"/>
      <c r="CS500" s="75"/>
      <c r="CT500" s="75"/>
      <c r="CU500" s="75"/>
      <c r="CV500" s="75"/>
      <c r="CW500" s="75"/>
      <c r="CX500" s="75"/>
      <c r="CY500" s="75"/>
      <c r="CZ500" s="75"/>
      <c r="DA500" s="75"/>
      <c r="DB500" s="75"/>
      <c r="DC500" s="75"/>
      <c r="DD500" s="75"/>
      <c r="DE500" s="75"/>
      <c r="DF500" s="75"/>
      <c r="DG500" s="75"/>
      <c r="DH500" s="75"/>
      <c r="DI500" s="75"/>
      <c r="DJ500" s="75"/>
      <c r="DK500" s="75"/>
      <c r="DL500" s="75"/>
      <c r="DM500" s="75"/>
      <c r="DN500" s="75"/>
      <c r="DO500" s="75"/>
      <c r="DP500" s="75"/>
      <c r="DQ500" s="75"/>
      <c r="DR500" s="75"/>
      <c r="DS500" s="75"/>
      <c r="DT500" s="75"/>
      <c r="DU500" s="75"/>
      <c r="DZ500" s="75"/>
      <c r="EA500" s="75"/>
      <c r="EB500" s="75"/>
      <c r="EC500" s="75"/>
      <c r="ED500" s="75"/>
      <c r="EE500" s="75"/>
      <c r="EF500" s="75"/>
      <c r="EG500" s="75"/>
      <c r="EH500" s="75"/>
      <c r="EI500" s="75"/>
      <c r="EJ500" s="75"/>
      <c r="EK500" s="75"/>
      <c r="EL500" s="75"/>
      <c r="EM500" s="75"/>
      <c r="EN500" s="75"/>
      <c r="EO500" s="75"/>
      <c r="EP500" s="75"/>
      <c r="EQ500" s="75"/>
      <c r="ER500" s="75"/>
      <c r="ES500" s="75"/>
      <c r="ET500" s="75"/>
      <c r="EU500" s="75"/>
      <c r="EV500" s="75"/>
      <c r="EW500" s="75"/>
      <c r="EX500" s="75"/>
      <c r="EY500" s="75"/>
      <c r="EZ500" s="75"/>
    </row>
    <row r="501" ht="12.75" spans="1:156">
      <c r="A501" s="6"/>
      <c r="B501" s="42"/>
      <c r="M501" s="20"/>
      <c r="O501" s="62"/>
      <c r="P501" s="62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  <c r="CC501" s="75"/>
      <c r="CD501" s="75"/>
      <c r="CE501" s="75"/>
      <c r="CF501" s="75"/>
      <c r="CG501" s="75"/>
      <c r="CH501" s="75"/>
      <c r="CI501" s="75"/>
      <c r="CJ501" s="75"/>
      <c r="CK501" s="75"/>
      <c r="CL501" s="75"/>
      <c r="CM501" s="75"/>
      <c r="CN501" s="75"/>
      <c r="CO501" s="75"/>
      <c r="CP501" s="75"/>
      <c r="CQ501" s="75"/>
      <c r="CR501" s="75"/>
      <c r="CS501" s="75"/>
      <c r="CT501" s="75"/>
      <c r="CU501" s="75"/>
      <c r="CV501" s="75"/>
      <c r="CW501" s="75"/>
      <c r="CX501" s="75"/>
      <c r="CY501" s="75"/>
      <c r="CZ501" s="75"/>
      <c r="DA501" s="75"/>
      <c r="DB501" s="75"/>
      <c r="DC501" s="75"/>
      <c r="DD501" s="75"/>
      <c r="DE501" s="75"/>
      <c r="DF501" s="75"/>
      <c r="DG501" s="75"/>
      <c r="DH501" s="75"/>
      <c r="DI501" s="75"/>
      <c r="DJ501" s="75"/>
      <c r="DK501" s="75"/>
      <c r="DL501" s="75"/>
      <c r="DM501" s="75"/>
      <c r="DN501" s="75"/>
      <c r="DO501" s="75"/>
      <c r="DP501" s="75"/>
      <c r="DQ501" s="75"/>
      <c r="DR501" s="75"/>
      <c r="DS501" s="75"/>
      <c r="DT501" s="75"/>
      <c r="DU501" s="75"/>
      <c r="DZ501" s="75"/>
      <c r="EA501" s="75"/>
      <c r="EB501" s="75"/>
      <c r="EC501" s="75"/>
      <c r="ED501" s="75"/>
      <c r="EE501" s="75"/>
      <c r="EF501" s="75"/>
      <c r="EG501" s="75"/>
      <c r="EH501" s="75"/>
      <c r="EI501" s="75"/>
      <c r="EJ501" s="75"/>
      <c r="EK501" s="75"/>
      <c r="EL501" s="75"/>
      <c r="EM501" s="75"/>
      <c r="EN501" s="75"/>
      <c r="EO501" s="75"/>
      <c r="EP501" s="75"/>
      <c r="EQ501" s="75"/>
      <c r="ER501" s="75"/>
      <c r="ES501" s="75"/>
      <c r="ET501" s="75"/>
      <c r="EU501" s="75"/>
      <c r="EV501" s="75"/>
      <c r="EW501" s="75"/>
      <c r="EX501" s="75"/>
      <c r="EY501" s="75"/>
      <c r="EZ501" s="75"/>
    </row>
    <row r="502" ht="12.75" spans="1:156">
      <c r="A502" s="6"/>
      <c r="B502" s="42"/>
      <c r="M502" s="20"/>
      <c r="O502" s="62"/>
      <c r="P502" s="62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  <c r="CC502" s="75"/>
      <c r="CD502" s="75"/>
      <c r="CE502" s="75"/>
      <c r="CF502" s="75"/>
      <c r="CG502" s="75"/>
      <c r="CH502" s="75"/>
      <c r="CI502" s="75"/>
      <c r="CJ502" s="75"/>
      <c r="CK502" s="75"/>
      <c r="CL502" s="75"/>
      <c r="CM502" s="75"/>
      <c r="CN502" s="75"/>
      <c r="CO502" s="75"/>
      <c r="CP502" s="75"/>
      <c r="CQ502" s="75"/>
      <c r="CR502" s="75"/>
      <c r="CS502" s="75"/>
      <c r="CT502" s="75"/>
      <c r="CU502" s="75"/>
      <c r="CV502" s="75"/>
      <c r="CW502" s="75"/>
      <c r="CX502" s="75"/>
      <c r="CY502" s="75"/>
      <c r="CZ502" s="75"/>
      <c r="DA502" s="75"/>
      <c r="DB502" s="75"/>
      <c r="DC502" s="75"/>
      <c r="DD502" s="75"/>
      <c r="DE502" s="75"/>
      <c r="DF502" s="75"/>
      <c r="DG502" s="75"/>
      <c r="DH502" s="75"/>
      <c r="DI502" s="75"/>
      <c r="DJ502" s="75"/>
      <c r="DK502" s="75"/>
      <c r="DL502" s="75"/>
      <c r="DM502" s="75"/>
      <c r="DN502" s="75"/>
      <c r="DO502" s="75"/>
      <c r="DP502" s="75"/>
      <c r="DQ502" s="75"/>
      <c r="DR502" s="75"/>
      <c r="DS502" s="75"/>
      <c r="DT502" s="75"/>
      <c r="DU502" s="75"/>
      <c r="DZ502" s="75"/>
      <c r="EA502" s="75"/>
      <c r="EB502" s="75"/>
      <c r="EC502" s="75"/>
      <c r="ED502" s="75"/>
      <c r="EE502" s="75"/>
      <c r="EF502" s="75"/>
      <c r="EG502" s="75"/>
      <c r="EH502" s="75"/>
      <c r="EI502" s="75"/>
      <c r="EJ502" s="75"/>
      <c r="EK502" s="75"/>
      <c r="EL502" s="75"/>
      <c r="EM502" s="75"/>
      <c r="EN502" s="75"/>
      <c r="EO502" s="75"/>
      <c r="EP502" s="75"/>
      <c r="EQ502" s="75"/>
      <c r="ER502" s="75"/>
      <c r="ES502" s="75"/>
      <c r="ET502" s="75"/>
      <c r="EU502" s="75"/>
      <c r="EV502" s="75"/>
      <c r="EW502" s="75"/>
      <c r="EX502" s="75"/>
      <c r="EY502" s="75"/>
      <c r="EZ502" s="75"/>
    </row>
    <row r="503" ht="12.75" spans="1:156">
      <c r="A503" s="6"/>
      <c r="B503" s="42"/>
      <c r="M503" s="20"/>
      <c r="O503" s="62"/>
      <c r="P503" s="62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  <c r="CC503" s="75"/>
      <c r="CD503" s="75"/>
      <c r="CE503" s="75"/>
      <c r="CF503" s="75"/>
      <c r="CG503" s="75"/>
      <c r="CH503" s="75"/>
      <c r="CI503" s="75"/>
      <c r="CJ503" s="75"/>
      <c r="CK503" s="75"/>
      <c r="CL503" s="75"/>
      <c r="CM503" s="75"/>
      <c r="CN503" s="75"/>
      <c r="CO503" s="75"/>
      <c r="CP503" s="75"/>
      <c r="CQ503" s="75"/>
      <c r="CR503" s="75"/>
      <c r="CS503" s="75"/>
      <c r="CT503" s="75"/>
      <c r="CU503" s="75"/>
      <c r="CV503" s="75"/>
      <c r="CW503" s="75"/>
      <c r="CX503" s="75"/>
      <c r="CY503" s="75"/>
      <c r="CZ503" s="75"/>
      <c r="DA503" s="75"/>
      <c r="DB503" s="75"/>
      <c r="DC503" s="75"/>
      <c r="DD503" s="75"/>
      <c r="DE503" s="75"/>
      <c r="DF503" s="75"/>
      <c r="DG503" s="75"/>
      <c r="DH503" s="75"/>
      <c r="DI503" s="75"/>
      <c r="DJ503" s="75"/>
      <c r="DK503" s="75"/>
      <c r="DL503" s="75"/>
      <c r="DM503" s="75"/>
      <c r="DN503" s="75"/>
      <c r="DO503" s="75"/>
      <c r="DP503" s="75"/>
      <c r="DQ503" s="75"/>
      <c r="DR503" s="75"/>
      <c r="DS503" s="75"/>
      <c r="DT503" s="75"/>
      <c r="DU503" s="75"/>
      <c r="DZ503" s="75"/>
      <c r="EA503" s="75"/>
      <c r="EB503" s="75"/>
      <c r="EC503" s="75"/>
      <c r="ED503" s="75"/>
      <c r="EE503" s="75"/>
      <c r="EF503" s="75"/>
      <c r="EG503" s="75"/>
      <c r="EH503" s="75"/>
      <c r="EI503" s="75"/>
      <c r="EJ503" s="75"/>
      <c r="EK503" s="75"/>
      <c r="EL503" s="75"/>
      <c r="EM503" s="75"/>
      <c r="EN503" s="75"/>
      <c r="EO503" s="75"/>
      <c r="EP503" s="75"/>
      <c r="EQ503" s="75"/>
      <c r="ER503" s="75"/>
      <c r="ES503" s="75"/>
      <c r="ET503" s="75"/>
      <c r="EU503" s="75"/>
      <c r="EV503" s="75"/>
      <c r="EW503" s="75"/>
      <c r="EX503" s="75"/>
      <c r="EY503" s="75"/>
      <c r="EZ503" s="75"/>
    </row>
    <row r="504" ht="12.75" spans="1:156">
      <c r="A504" s="6"/>
      <c r="B504" s="42"/>
      <c r="M504" s="20"/>
      <c r="O504" s="62"/>
      <c r="P504" s="62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  <c r="CC504" s="75"/>
      <c r="CD504" s="75"/>
      <c r="CE504" s="75"/>
      <c r="CF504" s="75"/>
      <c r="CG504" s="75"/>
      <c r="CH504" s="75"/>
      <c r="CI504" s="75"/>
      <c r="CJ504" s="75"/>
      <c r="CK504" s="75"/>
      <c r="CL504" s="75"/>
      <c r="CM504" s="75"/>
      <c r="CN504" s="75"/>
      <c r="CO504" s="75"/>
      <c r="CP504" s="75"/>
      <c r="CQ504" s="75"/>
      <c r="CR504" s="75"/>
      <c r="CS504" s="75"/>
      <c r="CT504" s="75"/>
      <c r="CU504" s="75"/>
      <c r="CV504" s="75"/>
      <c r="CW504" s="75"/>
      <c r="CX504" s="75"/>
      <c r="CY504" s="75"/>
      <c r="CZ504" s="75"/>
      <c r="DA504" s="75"/>
      <c r="DB504" s="75"/>
      <c r="DC504" s="75"/>
      <c r="DD504" s="75"/>
      <c r="DE504" s="75"/>
      <c r="DF504" s="75"/>
      <c r="DG504" s="75"/>
      <c r="DH504" s="75"/>
      <c r="DI504" s="75"/>
      <c r="DJ504" s="75"/>
      <c r="DK504" s="75"/>
      <c r="DL504" s="75"/>
      <c r="DM504" s="75"/>
      <c r="DN504" s="75"/>
      <c r="DO504" s="75"/>
      <c r="DP504" s="75"/>
      <c r="DQ504" s="75"/>
      <c r="DR504" s="75"/>
      <c r="DS504" s="75"/>
      <c r="DT504" s="75"/>
      <c r="DU504" s="75"/>
      <c r="DZ504" s="75"/>
      <c r="EA504" s="75"/>
      <c r="EB504" s="75"/>
      <c r="EC504" s="75"/>
      <c r="ED504" s="75"/>
      <c r="EE504" s="75"/>
      <c r="EF504" s="75"/>
      <c r="EG504" s="75"/>
      <c r="EH504" s="75"/>
      <c r="EI504" s="75"/>
      <c r="EJ504" s="75"/>
      <c r="EK504" s="75"/>
      <c r="EL504" s="75"/>
      <c r="EM504" s="75"/>
      <c r="EN504" s="75"/>
      <c r="EO504" s="75"/>
      <c r="EP504" s="75"/>
      <c r="EQ504" s="75"/>
      <c r="ER504" s="75"/>
      <c r="ES504" s="75"/>
      <c r="ET504" s="75"/>
      <c r="EU504" s="75"/>
      <c r="EV504" s="75"/>
      <c r="EW504" s="75"/>
      <c r="EX504" s="75"/>
      <c r="EY504" s="75"/>
      <c r="EZ504" s="75"/>
    </row>
    <row r="505" ht="12.75" spans="1:156">
      <c r="A505" s="6"/>
      <c r="B505" s="42"/>
      <c r="M505" s="20"/>
      <c r="O505" s="62"/>
      <c r="P505" s="62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  <c r="CC505" s="75"/>
      <c r="CD505" s="75"/>
      <c r="CE505" s="75"/>
      <c r="CF505" s="75"/>
      <c r="CG505" s="75"/>
      <c r="CH505" s="75"/>
      <c r="CI505" s="75"/>
      <c r="CJ505" s="75"/>
      <c r="CK505" s="75"/>
      <c r="CL505" s="75"/>
      <c r="CM505" s="75"/>
      <c r="CN505" s="75"/>
      <c r="CO505" s="75"/>
      <c r="CP505" s="75"/>
      <c r="CQ505" s="75"/>
      <c r="CR505" s="75"/>
      <c r="CS505" s="75"/>
      <c r="CT505" s="75"/>
      <c r="CU505" s="75"/>
      <c r="CV505" s="75"/>
      <c r="CW505" s="75"/>
      <c r="CX505" s="75"/>
      <c r="CY505" s="75"/>
      <c r="CZ505" s="75"/>
      <c r="DA505" s="75"/>
      <c r="DB505" s="75"/>
      <c r="DC505" s="75"/>
      <c r="DD505" s="75"/>
      <c r="DE505" s="75"/>
      <c r="DF505" s="75"/>
      <c r="DG505" s="75"/>
      <c r="DH505" s="75"/>
      <c r="DI505" s="75"/>
      <c r="DJ505" s="75"/>
      <c r="DK505" s="75"/>
      <c r="DL505" s="75"/>
      <c r="DM505" s="75"/>
      <c r="DN505" s="75"/>
      <c r="DO505" s="75"/>
      <c r="DP505" s="75"/>
      <c r="DQ505" s="75"/>
      <c r="DR505" s="75"/>
      <c r="DS505" s="75"/>
      <c r="DT505" s="75"/>
      <c r="DU505" s="75"/>
      <c r="DZ505" s="75"/>
      <c r="EA505" s="75"/>
      <c r="EB505" s="75"/>
      <c r="EC505" s="75"/>
      <c r="ED505" s="75"/>
      <c r="EE505" s="75"/>
      <c r="EF505" s="75"/>
      <c r="EG505" s="75"/>
      <c r="EH505" s="75"/>
      <c r="EI505" s="75"/>
      <c r="EJ505" s="75"/>
      <c r="EK505" s="75"/>
      <c r="EL505" s="75"/>
      <c r="EM505" s="75"/>
      <c r="EN505" s="75"/>
      <c r="EO505" s="75"/>
      <c r="EP505" s="75"/>
      <c r="EQ505" s="75"/>
      <c r="ER505" s="75"/>
      <c r="ES505" s="75"/>
      <c r="ET505" s="75"/>
      <c r="EU505" s="75"/>
      <c r="EV505" s="75"/>
      <c r="EW505" s="75"/>
      <c r="EX505" s="75"/>
      <c r="EY505" s="75"/>
      <c r="EZ505" s="75"/>
    </row>
    <row r="506" ht="12.75" spans="1:156">
      <c r="A506" s="6"/>
      <c r="B506" s="42"/>
      <c r="M506" s="20"/>
      <c r="O506" s="62"/>
      <c r="P506" s="62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  <c r="CC506" s="75"/>
      <c r="CD506" s="75"/>
      <c r="CE506" s="75"/>
      <c r="CF506" s="75"/>
      <c r="CG506" s="75"/>
      <c r="CH506" s="75"/>
      <c r="CI506" s="75"/>
      <c r="CJ506" s="75"/>
      <c r="CK506" s="75"/>
      <c r="CL506" s="75"/>
      <c r="CM506" s="75"/>
      <c r="CN506" s="75"/>
      <c r="CO506" s="75"/>
      <c r="CP506" s="75"/>
      <c r="CQ506" s="75"/>
      <c r="CR506" s="75"/>
      <c r="CS506" s="75"/>
      <c r="CT506" s="75"/>
      <c r="CU506" s="75"/>
      <c r="CV506" s="75"/>
      <c r="CW506" s="75"/>
      <c r="CX506" s="75"/>
      <c r="CY506" s="75"/>
      <c r="CZ506" s="75"/>
      <c r="DA506" s="75"/>
      <c r="DB506" s="75"/>
      <c r="DC506" s="75"/>
      <c r="DD506" s="75"/>
      <c r="DE506" s="75"/>
      <c r="DF506" s="75"/>
      <c r="DG506" s="75"/>
      <c r="DH506" s="75"/>
      <c r="DI506" s="75"/>
      <c r="DJ506" s="75"/>
      <c r="DK506" s="75"/>
      <c r="DL506" s="75"/>
      <c r="DM506" s="75"/>
      <c r="DN506" s="75"/>
      <c r="DO506" s="75"/>
      <c r="DP506" s="75"/>
      <c r="DQ506" s="75"/>
      <c r="DR506" s="75"/>
      <c r="DS506" s="75"/>
      <c r="DT506" s="75"/>
      <c r="DU506" s="75"/>
      <c r="DZ506" s="75"/>
      <c r="EA506" s="75"/>
      <c r="EB506" s="75"/>
      <c r="EC506" s="75"/>
      <c r="ED506" s="75"/>
      <c r="EE506" s="75"/>
      <c r="EF506" s="75"/>
      <c r="EG506" s="75"/>
      <c r="EH506" s="75"/>
      <c r="EI506" s="75"/>
      <c r="EJ506" s="75"/>
      <c r="EK506" s="75"/>
      <c r="EL506" s="75"/>
      <c r="EM506" s="75"/>
      <c r="EN506" s="75"/>
      <c r="EO506" s="75"/>
      <c r="EP506" s="75"/>
      <c r="EQ506" s="75"/>
      <c r="ER506" s="75"/>
      <c r="ES506" s="75"/>
      <c r="ET506" s="75"/>
      <c r="EU506" s="75"/>
      <c r="EV506" s="75"/>
      <c r="EW506" s="75"/>
      <c r="EX506" s="75"/>
      <c r="EY506" s="75"/>
      <c r="EZ506" s="75"/>
    </row>
    <row r="507" ht="12.75" spans="1:156">
      <c r="A507" s="6"/>
      <c r="B507" s="42"/>
      <c r="M507" s="20"/>
      <c r="O507" s="62"/>
      <c r="P507" s="62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  <c r="CC507" s="75"/>
      <c r="CD507" s="75"/>
      <c r="CE507" s="75"/>
      <c r="CF507" s="75"/>
      <c r="CG507" s="75"/>
      <c r="CH507" s="75"/>
      <c r="CI507" s="75"/>
      <c r="CJ507" s="75"/>
      <c r="CK507" s="75"/>
      <c r="CL507" s="75"/>
      <c r="CM507" s="75"/>
      <c r="CN507" s="75"/>
      <c r="CO507" s="75"/>
      <c r="CP507" s="75"/>
      <c r="CQ507" s="75"/>
      <c r="CR507" s="75"/>
      <c r="CS507" s="75"/>
      <c r="CT507" s="75"/>
      <c r="CU507" s="75"/>
      <c r="CV507" s="75"/>
      <c r="CW507" s="75"/>
      <c r="CX507" s="75"/>
      <c r="CY507" s="75"/>
      <c r="CZ507" s="75"/>
      <c r="DA507" s="75"/>
      <c r="DB507" s="75"/>
      <c r="DC507" s="75"/>
      <c r="DD507" s="75"/>
      <c r="DE507" s="75"/>
      <c r="DF507" s="75"/>
      <c r="DG507" s="75"/>
      <c r="DH507" s="75"/>
      <c r="DI507" s="75"/>
      <c r="DJ507" s="75"/>
      <c r="DK507" s="75"/>
      <c r="DL507" s="75"/>
      <c r="DM507" s="75"/>
      <c r="DN507" s="75"/>
      <c r="DO507" s="75"/>
      <c r="DP507" s="75"/>
      <c r="DQ507" s="75"/>
      <c r="DR507" s="75"/>
      <c r="DS507" s="75"/>
      <c r="DT507" s="75"/>
      <c r="DU507" s="75"/>
      <c r="DZ507" s="75"/>
      <c r="EA507" s="75"/>
      <c r="EB507" s="75"/>
      <c r="EC507" s="75"/>
      <c r="ED507" s="75"/>
      <c r="EE507" s="75"/>
      <c r="EF507" s="75"/>
      <c r="EG507" s="75"/>
      <c r="EH507" s="75"/>
      <c r="EI507" s="75"/>
      <c r="EJ507" s="75"/>
      <c r="EK507" s="75"/>
      <c r="EL507" s="75"/>
      <c r="EM507" s="75"/>
      <c r="EN507" s="75"/>
      <c r="EO507" s="75"/>
      <c r="EP507" s="75"/>
      <c r="EQ507" s="75"/>
      <c r="ER507" s="75"/>
      <c r="ES507" s="75"/>
      <c r="ET507" s="75"/>
      <c r="EU507" s="75"/>
      <c r="EV507" s="75"/>
      <c r="EW507" s="75"/>
      <c r="EX507" s="75"/>
      <c r="EY507" s="75"/>
      <c r="EZ507" s="75"/>
    </row>
    <row r="508" ht="12.75" spans="1:156">
      <c r="A508" s="6"/>
      <c r="B508" s="42"/>
      <c r="M508" s="20"/>
      <c r="O508" s="62"/>
      <c r="P508" s="62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  <c r="CC508" s="75"/>
      <c r="CD508" s="75"/>
      <c r="CE508" s="75"/>
      <c r="CF508" s="75"/>
      <c r="CG508" s="75"/>
      <c r="CH508" s="75"/>
      <c r="CI508" s="75"/>
      <c r="CJ508" s="75"/>
      <c r="CK508" s="75"/>
      <c r="CL508" s="75"/>
      <c r="CM508" s="75"/>
      <c r="CN508" s="75"/>
      <c r="CO508" s="75"/>
      <c r="CP508" s="75"/>
      <c r="CQ508" s="75"/>
      <c r="CR508" s="75"/>
      <c r="CS508" s="75"/>
      <c r="CT508" s="75"/>
      <c r="CU508" s="75"/>
      <c r="CV508" s="75"/>
      <c r="CW508" s="75"/>
      <c r="CX508" s="75"/>
      <c r="CY508" s="75"/>
      <c r="CZ508" s="75"/>
      <c r="DA508" s="75"/>
      <c r="DB508" s="75"/>
      <c r="DC508" s="75"/>
      <c r="DD508" s="75"/>
      <c r="DE508" s="75"/>
      <c r="DF508" s="75"/>
      <c r="DG508" s="75"/>
      <c r="DH508" s="75"/>
      <c r="DI508" s="75"/>
      <c r="DJ508" s="75"/>
      <c r="DK508" s="75"/>
      <c r="DL508" s="75"/>
      <c r="DM508" s="75"/>
      <c r="DN508" s="75"/>
      <c r="DO508" s="75"/>
      <c r="DP508" s="75"/>
      <c r="DQ508" s="75"/>
      <c r="DR508" s="75"/>
      <c r="DS508" s="75"/>
      <c r="DT508" s="75"/>
      <c r="DU508" s="75"/>
      <c r="DZ508" s="75"/>
      <c r="EA508" s="75"/>
      <c r="EB508" s="75"/>
      <c r="EC508" s="75"/>
      <c r="ED508" s="75"/>
      <c r="EE508" s="75"/>
      <c r="EF508" s="75"/>
      <c r="EG508" s="75"/>
      <c r="EH508" s="75"/>
      <c r="EI508" s="75"/>
      <c r="EJ508" s="75"/>
      <c r="EK508" s="75"/>
      <c r="EL508" s="75"/>
      <c r="EM508" s="75"/>
      <c r="EN508" s="75"/>
      <c r="EO508" s="75"/>
      <c r="EP508" s="75"/>
      <c r="EQ508" s="75"/>
      <c r="ER508" s="75"/>
      <c r="ES508" s="75"/>
      <c r="ET508" s="75"/>
      <c r="EU508" s="75"/>
      <c r="EV508" s="75"/>
      <c r="EW508" s="75"/>
      <c r="EX508" s="75"/>
      <c r="EY508" s="75"/>
      <c r="EZ508" s="75"/>
    </row>
    <row r="509" ht="12.75" spans="1:156">
      <c r="A509" s="6"/>
      <c r="B509" s="42"/>
      <c r="M509" s="20"/>
      <c r="O509" s="62"/>
      <c r="P509" s="62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  <c r="CC509" s="75"/>
      <c r="CD509" s="75"/>
      <c r="CE509" s="75"/>
      <c r="CF509" s="75"/>
      <c r="CG509" s="75"/>
      <c r="CH509" s="75"/>
      <c r="CI509" s="75"/>
      <c r="CJ509" s="75"/>
      <c r="CK509" s="75"/>
      <c r="CL509" s="75"/>
      <c r="CM509" s="75"/>
      <c r="CN509" s="75"/>
      <c r="CO509" s="75"/>
      <c r="CP509" s="75"/>
      <c r="CQ509" s="75"/>
      <c r="CR509" s="75"/>
      <c r="CS509" s="75"/>
      <c r="CT509" s="75"/>
      <c r="CU509" s="75"/>
      <c r="CV509" s="75"/>
      <c r="CW509" s="75"/>
      <c r="CX509" s="75"/>
      <c r="CY509" s="75"/>
      <c r="CZ509" s="75"/>
      <c r="DA509" s="75"/>
      <c r="DB509" s="75"/>
      <c r="DC509" s="75"/>
      <c r="DD509" s="75"/>
      <c r="DE509" s="75"/>
      <c r="DF509" s="75"/>
      <c r="DG509" s="75"/>
      <c r="DH509" s="75"/>
      <c r="DI509" s="75"/>
      <c r="DJ509" s="75"/>
      <c r="DK509" s="75"/>
      <c r="DL509" s="75"/>
      <c r="DM509" s="75"/>
      <c r="DN509" s="75"/>
      <c r="DO509" s="75"/>
      <c r="DP509" s="75"/>
      <c r="DQ509" s="75"/>
      <c r="DR509" s="75"/>
      <c r="DS509" s="75"/>
      <c r="DT509" s="75"/>
      <c r="DU509" s="75"/>
      <c r="DZ509" s="75"/>
      <c r="EA509" s="75"/>
      <c r="EB509" s="75"/>
      <c r="EC509" s="75"/>
      <c r="ED509" s="75"/>
      <c r="EE509" s="75"/>
      <c r="EF509" s="75"/>
      <c r="EG509" s="75"/>
      <c r="EH509" s="75"/>
      <c r="EI509" s="75"/>
      <c r="EJ509" s="75"/>
      <c r="EK509" s="75"/>
      <c r="EL509" s="75"/>
      <c r="EM509" s="75"/>
      <c r="EN509" s="75"/>
      <c r="EO509" s="75"/>
      <c r="EP509" s="75"/>
      <c r="EQ509" s="75"/>
      <c r="ER509" s="75"/>
      <c r="ES509" s="75"/>
      <c r="ET509" s="75"/>
      <c r="EU509" s="75"/>
      <c r="EV509" s="75"/>
      <c r="EW509" s="75"/>
      <c r="EX509" s="75"/>
      <c r="EY509" s="75"/>
      <c r="EZ509" s="75"/>
    </row>
    <row r="510" ht="12.75" spans="1:156">
      <c r="A510" s="6"/>
      <c r="B510" s="42"/>
      <c r="M510" s="20"/>
      <c r="O510" s="62"/>
      <c r="P510" s="62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  <c r="CC510" s="75"/>
      <c r="CD510" s="75"/>
      <c r="CE510" s="75"/>
      <c r="CF510" s="75"/>
      <c r="CG510" s="75"/>
      <c r="CH510" s="75"/>
      <c r="CI510" s="75"/>
      <c r="CJ510" s="75"/>
      <c r="CK510" s="75"/>
      <c r="CL510" s="75"/>
      <c r="CM510" s="75"/>
      <c r="CN510" s="75"/>
      <c r="CO510" s="75"/>
      <c r="CP510" s="75"/>
      <c r="CQ510" s="75"/>
      <c r="CR510" s="75"/>
      <c r="CS510" s="75"/>
      <c r="CT510" s="75"/>
      <c r="CU510" s="75"/>
      <c r="CV510" s="75"/>
      <c r="CW510" s="75"/>
      <c r="CX510" s="75"/>
      <c r="CY510" s="75"/>
      <c r="CZ510" s="75"/>
      <c r="DA510" s="75"/>
      <c r="DB510" s="75"/>
      <c r="DC510" s="75"/>
      <c r="DD510" s="75"/>
      <c r="DE510" s="75"/>
      <c r="DF510" s="75"/>
      <c r="DG510" s="75"/>
      <c r="DH510" s="75"/>
      <c r="DI510" s="75"/>
      <c r="DJ510" s="75"/>
      <c r="DK510" s="75"/>
      <c r="DL510" s="75"/>
      <c r="DM510" s="75"/>
      <c r="DN510" s="75"/>
      <c r="DO510" s="75"/>
      <c r="DP510" s="75"/>
      <c r="DQ510" s="75"/>
      <c r="DR510" s="75"/>
      <c r="DS510" s="75"/>
      <c r="DT510" s="75"/>
      <c r="DU510" s="75"/>
      <c r="DZ510" s="75"/>
      <c r="EA510" s="75"/>
      <c r="EB510" s="75"/>
      <c r="EC510" s="75"/>
      <c r="ED510" s="75"/>
      <c r="EE510" s="75"/>
      <c r="EF510" s="75"/>
      <c r="EG510" s="75"/>
      <c r="EH510" s="75"/>
      <c r="EI510" s="75"/>
      <c r="EJ510" s="75"/>
      <c r="EK510" s="75"/>
      <c r="EL510" s="75"/>
      <c r="EM510" s="75"/>
      <c r="EN510" s="75"/>
      <c r="EO510" s="75"/>
      <c r="EP510" s="75"/>
      <c r="EQ510" s="75"/>
      <c r="ER510" s="75"/>
      <c r="ES510" s="75"/>
      <c r="ET510" s="75"/>
      <c r="EU510" s="75"/>
      <c r="EV510" s="75"/>
      <c r="EW510" s="75"/>
      <c r="EX510" s="75"/>
      <c r="EY510" s="75"/>
      <c r="EZ510" s="75"/>
    </row>
    <row r="511" ht="12.75" spans="1:156">
      <c r="A511" s="6"/>
      <c r="B511" s="42"/>
      <c r="M511" s="20"/>
      <c r="O511" s="62"/>
      <c r="P511" s="62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  <c r="CC511" s="75"/>
      <c r="CD511" s="75"/>
      <c r="CE511" s="75"/>
      <c r="CF511" s="75"/>
      <c r="CG511" s="75"/>
      <c r="CH511" s="75"/>
      <c r="CI511" s="75"/>
      <c r="CJ511" s="75"/>
      <c r="CK511" s="75"/>
      <c r="CL511" s="75"/>
      <c r="CM511" s="75"/>
      <c r="CN511" s="75"/>
      <c r="CO511" s="75"/>
      <c r="CP511" s="75"/>
      <c r="CQ511" s="75"/>
      <c r="CR511" s="75"/>
      <c r="CS511" s="75"/>
      <c r="CT511" s="75"/>
      <c r="CU511" s="75"/>
      <c r="CV511" s="75"/>
      <c r="CW511" s="75"/>
      <c r="CX511" s="75"/>
      <c r="CY511" s="75"/>
      <c r="CZ511" s="75"/>
      <c r="DA511" s="75"/>
      <c r="DB511" s="75"/>
      <c r="DC511" s="75"/>
      <c r="DD511" s="75"/>
      <c r="DE511" s="75"/>
      <c r="DF511" s="75"/>
      <c r="DG511" s="75"/>
      <c r="DH511" s="75"/>
      <c r="DI511" s="75"/>
      <c r="DJ511" s="75"/>
      <c r="DK511" s="75"/>
      <c r="DL511" s="75"/>
      <c r="DM511" s="75"/>
      <c r="DN511" s="75"/>
      <c r="DO511" s="75"/>
      <c r="DP511" s="75"/>
      <c r="DQ511" s="75"/>
      <c r="DR511" s="75"/>
      <c r="DS511" s="75"/>
      <c r="DT511" s="75"/>
      <c r="DU511" s="75"/>
      <c r="DZ511" s="75"/>
      <c r="EA511" s="75"/>
      <c r="EB511" s="75"/>
      <c r="EC511" s="75"/>
      <c r="ED511" s="75"/>
      <c r="EE511" s="75"/>
      <c r="EF511" s="75"/>
      <c r="EG511" s="75"/>
      <c r="EH511" s="75"/>
      <c r="EI511" s="75"/>
      <c r="EJ511" s="75"/>
      <c r="EK511" s="75"/>
      <c r="EL511" s="75"/>
      <c r="EM511" s="75"/>
      <c r="EN511" s="75"/>
      <c r="EO511" s="75"/>
      <c r="EP511" s="75"/>
      <c r="EQ511" s="75"/>
      <c r="ER511" s="75"/>
      <c r="ES511" s="75"/>
      <c r="ET511" s="75"/>
      <c r="EU511" s="75"/>
      <c r="EV511" s="75"/>
      <c r="EW511" s="75"/>
      <c r="EX511" s="75"/>
      <c r="EY511" s="75"/>
      <c r="EZ511" s="75"/>
    </row>
    <row r="512" ht="12.75" spans="1:156">
      <c r="A512" s="6"/>
      <c r="B512" s="42"/>
      <c r="M512" s="20"/>
      <c r="O512" s="62"/>
      <c r="P512" s="62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  <c r="CC512" s="75"/>
      <c r="CD512" s="75"/>
      <c r="CE512" s="75"/>
      <c r="CF512" s="75"/>
      <c r="CG512" s="75"/>
      <c r="CH512" s="75"/>
      <c r="CI512" s="75"/>
      <c r="CJ512" s="75"/>
      <c r="CK512" s="75"/>
      <c r="CL512" s="75"/>
      <c r="CM512" s="75"/>
      <c r="CN512" s="75"/>
      <c r="CO512" s="75"/>
      <c r="CP512" s="75"/>
      <c r="CQ512" s="75"/>
      <c r="CR512" s="75"/>
      <c r="CS512" s="75"/>
      <c r="CT512" s="75"/>
      <c r="CU512" s="75"/>
      <c r="CV512" s="75"/>
      <c r="CW512" s="75"/>
      <c r="CX512" s="75"/>
      <c r="CY512" s="75"/>
      <c r="CZ512" s="75"/>
      <c r="DA512" s="75"/>
      <c r="DB512" s="75"/>
      <c r="DC512" s="75"/>
      <c r="DD512" s="75"/>
      <c r="DE512" s="75"/>
      <c r="DF512" s="75"/>
      <c r="DG512" s="75"/>
      <c r="DH512" s="75"/>
      <c r="DI512" s="75"/>
      <c r="DJ512" s="75"/>
      <c r="DK512" s="75"/>
      <c r="DL512" s="75"/>
      <c r="DM512" s="75"/>
      <c r="DN512" s="75"/>
      <c r="DO512" s="75"/>
      <c r="DP512" s="75"/>
      <c r="DQ512" s="75"/>
      <c r="DR512" s="75"/>
      <c r="DS512" s="75"/>
      <c r="DT512" s="75"/>
      <c r="DU512" s="75"/>
      <c r="DZ512" s="75"/>
      <c r="EA512" s="75"/>
      <c r="EB512" s="75"/>
      <c r="EC512" s="75"/>
      <c r="ED512" s="75"/>
      <c r="EE512" s="75"/>
      <c r="EF512" s="75"/>
      <c r="EG512" s="75"/>
      <c r="EH512" s="75"/>
      <c r="EI512" s="75"/>
      <c r="EJ512" s="75"/>
      <c r="EK512" s="75"/>
      <c r="EL512" s="75"/>
      <c r="EM512" s="75"/>
      <c r="EN512" s="75"/>
      <c r="EO512" s="75"/>
      <c r="EP512" s="75"/>
      <c r="EQ512" s="75"/>
      <c r="ER512" s="75"/>
      <c r="ES512" s="75"/>
      <c r="ET512" s="75"/>
      <c r="EU512" s="75"/>
      <c r="EV512" s="75"/>
      <c r="EW512" s="75"/>
      <c r="EX512" s="75"/>
      <c r="EY512" s="75"/>
      <c r="EZ512" s="75"/>
    </row>
    <row r="513" ht="12.75" spans="1:156">
      <c r="A513" s="6"/>
      <c r="B513" s="42"/>
      <c r="M513" s="20"/>
      <c r="O513" s="62"/>
      <c r="P513" s="62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  <c r="CC513" s="75"/>
      <c r="CD513" s="75"/>
      <c r="CE513" s="75"/>
      <c r="CF513" s="75"/>
      <c r="CG513" s="75"/>
      <c r="CH513" s="75"/>
      <c r="CI513" s="75"/>
      <c r="CJ513" s="75"/>
      <c r="CK513" s="75"/>
      <c r="CL513" s="75"/>
      <c r="CM513" s="75"/>
      <c r="CN513" s="75"/>
      <c r="CO513" s="75"/>
      <c r="CP513" s="75"/>
      <c r="CQ513" s="75"/>
      <c r="CR513" s="75"/>
      <c r="CS513" s="75"/>
      <c r="CT513" s="75"/>
      <c r="CU513" s="75"/>
      <c r="CV513" s="75"/>
      <c r="CW513" s="75"/>
      <c r="CX513" s="75"/>
      <c r="CY513" s="75"/>
      <c r="CZ513" s="75"/>
      <c r="DA513" s="75"/>
      <c r="DB513" s="75"/>
      <c r="DC513" s="75"/>
      <c r="DD513" s="75"/>
      <c r="DE513" s="75"/>
      <c r="DF513" s="75"/>
      <c r="DG513" s="75"/>
      <c r="DH513" s="75"/>
      <c r="DI513" s="75"/>
      <c r="DJ513" s="75"/>
      <c r="DK513" s="75"/>
      <c r="DL513" s="75"/>
      <c r="DM513" s="75"/>
      <c r="DN513" s="75"/>
      <c r="DO513" s="75"/>
      <c r="DP513" s="75"/>
      <c r="DQ513" s="75"/>
      <c r="DR513" s="75"/>
      <c r="DS513" s="75"/>
      <c r="DT513" s="75"/>
      <c r="DU513" s="75"/>
      <c r="DZ513" s="75"/>
      <c r="EA513" s="75"/>
      <c r="EB513" s="75"/>
      <c r="EC513" s="75"/>
      <c r="ED513" s="75"/>
      <c r="EE513" s="75"/>
      <c r="EF513" s="75"/>
      <c r="EG513" s="75"/>
      <c r="EH513" s="75"/>
      <c r="EI513" s="75"/>
      <c r="EJ513" s="75"/>
      <c r="EK513" s="75"/>
      <c r="EL513" s="75"/>
      <c r="EM513" s="75"/>
      <c r="EN513" s="75"/>
      <c r="EO513" s="75"/>
      <c r="EP513" s="75"/>
      <c r="EQ513" s="75"/>
      <c r="ER513" s="75"/>
      <c r="ES513" s="75"/>
      <c r="ET513" s="75"/>
      <c r="EU513" s="75"/>
      <c r="EV513" s="75"/>
      <c r="EW513" s="75"/>
      <c r="EX513" s="75"/>
      <c r="EY513" s="75"/>
      <c r="EZ513" s="75"/>
    </row>
    <row r="514" ht="12.75" spans="1:156">
      <c r="A514" s="6"/>
      <c r="B514" s="42"/>
      <c r="M514" s="20"/>
      <c r="O514" s="62"/>
      <c r="P514" s="62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  <c r="CC514" s="75"/>
      <c r="CD514" s="75"/>
      <c r="CE514" s="75"/>
      <c r="CF514" s="75"/>
      <c r="CG514" s="75"/>
      <c r="CH514" s="75"/>
      <c r="CI514" s="75"/>
      <c r="CJ514" s="75"/>
      <c r="CK514" s="75"/>
      <c r="CL514" s="75"/>
      <c r="CM514" s="75"/>
      <c r="CN514" s="75"/>
      <c r="CO514" s="75"/>
      <c r="CP514" s="75"/>
      <c r="CQ514" s="75"/>
      <c r="CR514" s="75"/>
      <c r="CS514" s="75"/>
      <c r="CT514" s="75"/>
      <c r="CU514" s="75"/>
      <c r="CV514" s="75"/>
      <c r="CW514" s="75"/>
      <c r="CX514" s="75"/>
      <c r="CY514" s="75"/>
      <c r="CZ514" s="75"/>
      <c r="DA514" s="75"/>
      <c r="DB514" s="75"/>
      <c r="DC514" s="75"/>
      <c r="DD514" s="75"/>
      <c r="DE514" s="75"/>
      <c r="DF514" s="75"/>
      <c r="DG514" s="75"/>
      <c r="DH514" s="75"/>
      <c r="DI514" s="75"/>
      <c r="DJ514" s="75"/>
      <c r="DK514" s="75"/>
      <c r="DL514" s="75"/>
      <c r="DM514" s="75"/>
      <c r="DN514" s="75"/>
      <c r="DO514" s="75"/>
      <c r="DP514" s="75"/>
      <c r="DQ514" s="75"/>
      <c r="DR514" s="75"/>
      <c r="DS514" s="75"/>
      <c r="DT514" s="75"/>
      <c r="DU514" s="75"/>
      <c r="DZ514" s="75"/>
      <c r="EA514" s="75"/>
      <c r="EB514" s="75"/>
      <c r="EC514" s="75"/>
      <c r="ED514" s="75"/>
      <c r="EE514" s="75"/>
      <c r="EF514" s="75"/>
      <c r="EG514" s="75"/>
      <c r="EH514" s="75"/>
      <c r="EI514" s="75"/>
      <c r="EJ514" s="75"/>
      <c r="EK514" s="75"/>
      <c r="EL514" s="75"/>
      <c r="EM514" s="75"/>
      <c r="EN514" s="75"/>
      <c r="EO514" s="75"/>
      <c r="EP514" s="75"/>
      <c r="EQ514" s="75"/>
      <c r="ER514" s="75"/>
      <c r="ES514" s="75"/>
      <c r="ET514" s="75"/>
      <c r="EU514" s="75"/>
      <c r="EV514" s="75"/>
      <c r="EW514" s="75"/>
      <c r="EX514" s="75"/>
      <c r="EY514" s="75"/>
      <c r="EZ514" s="75"/>
    </row>
    <row r="515" ht="12.75" spans="1:156">
      <c r="A515" s="6"/>
      <c r="B515" s="42"/>
      <c r="M515" s="20"/>
      <c r="O515" s="62"/>
      <c r="P515" s="62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  <c r="CC515" s="75"/>
      <c r="CD515" s="75"/>
      <c r="CE515" s="75"/>
      <c r="CF515" s="75"/>
      <c r="CG515" s="75"/>
      <c r="CH515" s="75"/>
      <c r="CI515" s="75"/>
      <c r="CJ515" s="75"/>
      <c r="CK515" s="75"/>
      <c r="CL515" s="75"/>
      <c r="CM515" s="75"/>
      <c r="CN515" s="75"/>
      <c r="CO515" s="75"/>
      <c r="CP515" s="75"/>
      <c r="CQ515" s="75"/>
      <c r="CR515" s="75"/>
      <c r="CS515" s="75"/>
      <c r="CT515" s="75"/>
      <c r="CU515" s="75"/>
      <c r="CV515" s="75"/>
      <c r="CW515" s="75"/>
      <c r="CX515" s="75"/>
      <c r="CY515" s="75"/>
      <c r="CZ515" s="75"/>
      <c r="DA515" s="75"/>
      <c r="DB515" s="75"/>
      <c r="DC515" s="75"/>
      <c r="DD515" s="75"/>
      <c r="DE515" s="75"/>
      <c r="DF515" s="75"/>
      <c r="DG515" s="75"/>
      <c r="DH515" s="75"/>
      <c r="DI515" s="75"/>
      <c r="DJ515" s="75"/>
      <c r="DK515" s="75"/>
      <c r="DL515" s="75"/>
      <c r="DM515" s="75"/>
      <c r="DN515" s="75"/>
      <c r="DO515" s="75"/>
      <c r="DP515" s="75"/>
      <c r="DQ515" s="75"/>
      <c r="DR515" s="75"/>
      <c r="DS515" s="75"/>
      <c r="DT515" s="75"/>
      <c r="DU515" s="75"/>
      <c r="DZ515" s="75"/>
      <c r="EA515" s="75"/>
      <c r="EB515" s="75"/>
      <c r="EC515" s="75"/>
      <c r="ED515" s="75"/>
      <c r="EE515" s="75"/>
      <c r="EF515" s="75"/>
      <c r="EG515" s="75"/>
      <c r="EH515" s="75"/>
      <c r="EI515" s="75"/>
      <c r="EJ515" s="75"/>
      <c r="EK515" s="75"/>
      <c r="EL515" s="75"/>
      <c r="EM515" s="75"/>
      <c r="EN515" s="75"/>
      <c r="EO515" s="75"/>
      <c r="EP515" s="75"/>
      <c r="EQ515" s="75"/>
      <c r="ER515" s="75"/>
      <c r="ES515" s="75"/>
      <c r="ET515" s="75"/>
      <c r="EU515" s="75"/>
      <c r="EV515" s="75"/>
      <c r="EW515" s="75"/>
      <c r="EX515" s="75"/>
      <c r="EY515" s="75"/>
      <c r="EZ515" s="75"/>
    </row>
    <row r="516" ht="12.75" spans="1:156">
      <c r="A516" s="6"/>
      <c r="B516" s="42"/>
      <c r="M516" s="20"/>
      <c r="O516" s="62"/>
      <c r="P516" s="62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  <c r="CC516" s="75"/>
      <c r="CD516" s="75"/>
      <c r="CE516" s="75"/>
      <c r="CF516" s="75"/>
      <c r="CG516" s="75"/>
      <c r="CH516" s="75"/>
      <c r="CI516" s="75"/>
      <c r="CJ516" s="75"/>
      <c r="CK516" s="75"/>
      <c r="CL516" s="75"/>
      <c r="CM516" s="75"/>
      <c r="CN516" s="75"/>
      <c r="CO516" s="75"/>
      <c r="CP516" s="75"/>
      <c r="CQ516" s="75"/>
      <c r="CR516" s="75"/>
      <c r="CS516" s="75"/>
      <c r="CT516" s="75"/>
      <c r="CU516" s="75"/>
      <c r="CV516" s="75"/>
      <c r="CW516" s="75"/>
      <c r="CX516" s="75"/>
      <c r="CY516" s="75"/>
      <c r="CZ516" s="75"/>
      <c r="DA516" s="75"/>
      <c r="DB516" s="75"/>
      <c r="DC516" s="75"/>
      <c r="DD516" s="75"/>
      <c r="DE516" s="75"/>
      <c r="DF516" s="75"/>
      <c r="DG516" s="75"/>
      <c r="DH516" s="75"/>
      <c r="DI516" s="75"/>
      <c r="DJ516" s="75"/>
      <c r="DK516" s="75"/>
      <c r="DL516" s="75"/>
      <c r="DM516" s="75"/>
      <c r="DN516" s="75"/>
      <c r="DO516" s="75"/>
      <c r="DP516" s="75"/>
      <c r="DQ516" s="75"/>
      <c r="DR516" s="75"/>
      <c r="DS516" s="75"/>
      <c r="DT516" s="75"/>
      <c r="DU516" s="75"/>
      <c r="DZ516" s="75"/>
      <c r="EA516" s="75"/>
      <c r="EB516" s="75"/>
      <c r="EC516" s="75"/>
      <c r="ED516" s="75"/>
      <c r="EE516" s="75"/>
      <c r="EF516" s="75"/>
      <c r="EG516" s="75"/>
      <c r="EH516" s="75"/>
      <c r="EI516" s="75"/>
      <c r="EJ516" s="75"/>
      <c r="EK516" s="75"/>
      <c r="EL516" s="75"/>
      <c r="EM516" s="75"/>
      <c r="EN516" s="75"/>
      <c r="EO516" s="75"/>
      <c r="EP516" s="75"/>
      <c r="EQ516" s="75"/>
      <c r="ER516" s="75"/>
      <c r="ES516" s="75"/>
      <c r="ET516" s="75"/>
      <c r="EU516" s="75"/>
      <c r="EV516" s="75"/>
      <c r="EW516" s="75"/>
      <c r="EX516" s="75"/>
      <c r="EY516" s="75"/>
      <c r="EZ516" s="75"/>
    </row>
    <row r="517" ht="12.75" spans="1:156">
      <c r="A517" s="6"/>
      <c r="B517" s="42"/>
      <c r="M517" s="20"/>
      <c r="O517" s="62"/>
      <c r="P517" s="62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  <c r="CC517" s="75"/>
      <c r="CD517" s="75"/>
      <c r="CE517" s="75"/>
      <c r="CF517" s="75"/>
      <c r="CG517" s="75"/>
      <c r="CH517" s="75"/>
      <c r="CI517" s="75"/>
      <c r="CJ517" s="75"/>
      <c r="CK517" s="75"/>
      <c r="CL517" s="75"/>
      <c r="CM517" s="75"/>
      <c r="CN517" s="75"/>
      <c r="CO517" s="75"/>
      <c r="CP517" s="75"/>
      <c r="CQ517" s="75"/>
      <c r="CR517" s="75"/>
      <c r="CS517" s="75"/>
      <c r="CT517" s="75"/>
      <c r="CU517" s="75"/>
      <c r="CV517" s="75"/>
      <c r="CW517" s="75"/>
      <c r="CX517" s="75"/>
      <c r="CY517" s="75"/>
      <c r="CZ517" s="75"/>
      <c r="DA517" s="75"/>
      <c r="DB517" s="75"/>
      <c r="DC517" s="75"/>
      <c r="DD517" s="75"/>
      <c r="DE517" s="75"/>
      <c r="DF517" s="75"/>
      <c r="DG517" s="75"/>
      <c r="DH517" s="75"/>
      <c r="DI517" s="75"/>
      <c r="DJ517" s="75"/>
      <c r="DK517" s="75"/>
      <c r="DL517" s="75"/>
      <c r="DM517" s="75"/>
      <c r="DN517" s="75"/>
      <c r="DO517" s="75"/>
      <c r="DP517" s="75"/>
      <c r="DQ517" s="75"/>
      <c r="DR517" s="75"/>
      <c r="DS517" s="75"/>
      <c r="DT517" s="75"/>
      <c r="DU517" s="75"/>
      <c r="DZ517" s="75"/>
      <c r="EA517" s="75"/>
      <c r="EB517" s="75"/>
      <c r="EC517" s="75"/>
      <c r="ED517" s="75"/>
      <c r="EE517" s="75"/>
      <c r="EF517" s="75"/>
      <c r="EG517" s="75"/>
      <c r="EH517" s="75"/>
      <c r="EI517" s="75"/>
      <c r="EJ517" s="75"/>
      <c r="EK517" s="75"/>
      <c r="EL517" s="75"/>
      <c r="EM517" s="75"/>
      <c r="EN517" s="75"/>
      <c r="EO517" s="75"/>
      <c r="EP517" s="75"/>
      <c r="EQ517" s="75"/>
      <c r="ER517" s="75"/>
      <c r="ES517" s="75"/>
      <c r="ET517" s="75"/>
      <c r="EU517" s="75"/>
      <c r="EV517" s="75"/>
      <c r="EW517" s="75"/>
      <c r="EX517" s="75"/>
      <c r="EY517" s="75"/>
      <c r="EZ517" s="75"/>
    </row>
    <row r="518" ht="12.75" spans="1:156">
      <c r="A518" s="6"/>
      <c r="B518" s="42"/>
      <c r="M518" s="20"/>
      <c r="O518" s="62"/>
      <c r="P518" s="62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  <c r="CC518" s="75"/>
      <c r="CD518" s="75"/>
      <c r="CE518" s="75"/>
      <c r="CF518" s="75"/>
      <c r="CG518" s="75"/>
      <c r="CH518" s="75"/>
      <c r="CI518" s="75"/>
      <c r="CJ518" s="75"/>
      <c r="CK518" s="75"/>
      <c r="CL518" s="75"/>
      <c r="CM518" s="75"/>
      <c r="CN518" s="75"/>
      <c r="CO518" s="75"/>
      <c r="CP518" s="75"/>
      <c r="CQ518" s="75"/>
      <c r="CR518" s="75"/>
      <c r="CS518" s="75"/>
      <c r="CT518" s="75"/>
      <c r="CU518" s="75"/>
      <c r="CV518" s="75"/>
      <c r="CW518" s="75"/>
      <c r="CX518" s="75"/>
      <c r="CY518" s="75"/>
      <c r="CZ518" s="75"/>
      <c r="DA518" s="75"/>
      <c r="DB518" s="75"/>
      <c r="DC518" s="75"/>
      <c r="DD518" s="75"/>
      <c r="DE518" s="75"/>
      <c r="DF518" s="75"/>
      <c r="DG518" s="75"/>
      <c r="DH518" s="75"/>
      <c r="DI518" s="75"/>
      <c r="DJ518" s="75"/>
      <c r="DK518" s="75"/>
      <c r="DL518" s="75"/>
      <c r="DM518" s="75"/>
      <c r="DN518" s="75"/>
      <c r="DO518" s="75"/>
      <c r="DP518" s="75"/>
      <c r="DQ518" s="75"/>
      <c r="DR518" s="75"/>
      <c r="DS518" s="75"/>
      <c r="DT518" s="75"/>
      <c r="DU518" s="75"/>
      <c r="DZ518" s="75"/>
      <c r="EA518" s="75"/>
      <c r="EB518" s="75"/>
      <c r="EC518" s="75"/>
      <c r="ED518" s="75"/>
      <c r="EE518" s="75"/>
      <c r="EF518" s="75"/>
      <c r="EG518" s="75"/>
      <c r="EH518" s="75"/>
      <c r="EI518" s="75"/>
      <c r="EJ518" s="75"/>
      <c r="EK518" s="75"/>
      <c r="EL518" s="75"/>
      <c r="EM518" s="75"/>
      <c r="EN518" s="75"/>
      <c r="EO518" s="75"/>
      <c r="EP518" s="75"/>
      <c r="EQ518" s="75"/>
      <c r="ER518" s="75"/>
      <c r="ES518" s="75"/>
      <c r="ET518" s="75"/>
      <c r="EU518" s="75"/>
      <c r="EV518" s="75"/>
      <c r="EW518" s="75"/>
      <c r="EX518" s="75"/>
      <c r="EY518" s="75"/>
      <c r="EZ518" s="75"/>
    </row>
    <row r="519" ht="12.75" spans="1:156">
      <c r="A519" s="6"/>
      <c r="B519" s="42"/>
      <c r="M519" s="20"/>
      <c r="O519" s="62"/>
      <c r="P519" s="62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  <c r="CC519" s="75"/>
      <c r="CD519" s="75"/>
      <c r="CE519" s="75"/>
      <c r="CF519" s="75"/>
      <c r="CG519" s="75"/>
      <c r="CH519" s="75"/>
      <c r="CI519" s="75"/>
      <c r="CJ519" s="75"/>
      <c r="CK519" s="75"/>
      <c r="CL519" s="75"/>
      <c r="CM519" s="75"/>
      <c r="CN519" s="75"/>
      <c r="CO519" s="75"/>
      <c r="CP519" s="75"/>
      <c r="CQ519" s="75"/>
      <c r="CR519" s="75"/>
      <c r="CS519" s="75"/>
      <c r="CT519" s="75"/>
      <c r="CU519" s="75"/>
      <c r="CV519" s="75"/>
      <c r="CW519" s="75"/>
      <c r="CX519" s="75"/>
      <c r="CY519" s="75"/>
      <c r="CZ519" s="75"/>
      <c r="DA519" s="75"/>
      <c r="DB519" s="75"/>
      <c r="DC519" s="75"/>
      <c r="DD519" s="75"/>
      <c r="DE519" s="75"/>
      <c r="DF519" s="75"/>
      <c r="DG519" s="75"/>
      <c r="DH519" s="75"/>
      <c r="DI519" s="75"/>
      <c r="DJ519" s="75"/>
      <c r="DK519" s="75"/>
      <c r="DL519" s="75"/>
      <c r="DM519" s="75"/>
      <c r="DN519" s="75"/>
      <c r="DO519" s="75"/>
      <c r="DP519" s="75"/>
      <c r="DQ519" s="75"/>
      <c r="DR519" s="75"/>
      <c r="DS519" s="75"/>
      <c r="DT519" s="75"/>
      <c r="DU519" s="75"/>
      <c r="DZ519" s="75"/>
      <c r="EA519" s="75"/>
      <c r="EB519" s="75"/>
      <c r="EC519" s="75"/>
      <c r="ED519" s="75"/>
      <c r="EE519" s="75"/>
      <c r="EF519" s="75"/>
      <c r="EG519" s="75"/>
      <c r="EH519" s="75"/>
      <c r="EI519" s="75"/>
      <c r="EJ519" s="75"/>
      <c r="EK519" s="75"/>
      <c r="EL519" s="75"/>
      <c r="EM519" s="75"/>
      <c r="EN519" s="75"/>
      <c r="EO519" s="75"/>
      <c r="EP519" s="75"/>
      <c r="EQ519" s="75"/>
      <c r="ER519" s="75"/>
      <c r="ES519" s="75"/>
      <c r="ET519" s="75"/>
      <c r="EU519" s="75"/>
      <c r="EV519" s="75"/>
      <c r="EW519" s="75"/>
      <c r="EX519" s="75"/>
      <c r="EY519" s="75"/>
      <c r="EZ519" s="75"/>
    </row>
    <row r="520" ht="12.75" spans="1:156">
      <c r="A520" s="6"/>
      <c r="B520" s="42"/>
      <c r="M520" s="20"/>
      <c r="O520" s="62"/>
      <c r="P520" s="62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  <c r="CC520" s="75"/>
      <c r="CD520" s="75"/>
      <c r="CE520" s="75"/>
      <c r="CF520" s="75"/>
      <c r="CG520" s="75"/>
      <c r="CH520" s="75"/>
      <c r="CI520" s="75"/>
      <c r="CJ520" s="75"/>
      <c r="CK520" s="75"/>
      <c r="CL520" s="75"/>
      <c r="CM520" s="75"/>
      <c r="CN520" s="75"/>
      <c r="CO520" s="75"/>
      <c r="CP520" s="75"/>
      <c r="CQ520" s="75"/>
      <c r="CR520" s="75"/>
      <c r="CS520" s="75"/>
      <c r="CT520" s="75"/>
      <c r="CU520" s="75"/>
      <c r="CV520" s="75"/>
      <c r="CW520" s="75"/>
      <c r="CX520" s="75"/>
      <c r="CY520" s="75"/>
      <c r="CZ520" s="75"/>
      <c r="DA520" s="75"/>
      <c r="DB520" s="75"/>
      <c r="DC520" s="75"/>
      <c r="DD520" s="75"/>
      <c r="DE520" s="75"/>
      <c r="DF520" s="75"/>
      <c r="DG520" s="75"/>
      <c r="DH520" s="75"/>
      <c r="DI520" s="75"/>
      <c r="DJ520" s="75"/>
      <c r="DK520" s="75"/>
      <c r="DL520" s="75"/>
      <c r="DM520" s="75"/>
      <c r="DN520" s="75"/>
      <c r="DO520" s="75"/>
      <c r="DP520" s="75"/>
      <c r="DQ520" s="75"/>
      <c r="DR520" s="75"/>
      <c r="DS520" s="75"/>
      <c r="DT520" s="75"/>
      <c r="DU520" s="75"/>
      <c r="DZ520" s="75"/>
      <c r="EA520" s="75"/>
      <c r="EB520" s="75"/>
      <c r="EC520" s="75"/>
      <c r="ED520" s="75"/>
      <c r="EE520" s="75"/>
      <c r="EF520" s="75"/>
      <c r="EG520" s="75"/>
      <c r="EH520" s="75"/>
      <c r="EI520" s="75"/>
      <c r="EJ520" s="75"/>
      <c r="EK520" s="75"/>
      <c r="EL520" s="75"/>
      <c r="EM520" s="75"/>
      <c r="EN520" s="75"/>
      <c r="EO520" s="75"/>
      <c r="EP520" s="75"/>
      <c r="EQ520" s="75"/>
      <c r="ER520" s="75"/>
      <c r="ES520" s="75"/>
      <c r="ET520" s="75"/>
      <c r="EU520" s="75"/>
      <c r="EV520" s="75"/>
      <c r="EW520" s="75"/>
      <c r="EX520" s="75"/>
      <c r="EY520" s="75"/>
      <c r="EZ520" s="75"/>
    </row>
    <row r="521" ht="12.75" spans="1:156">
      <c r="A521" s="6"/>
      <c r="B521" s="42"/>
      <c r="M521" s="20"/>
      <c r="O521" s="62"/>
      <c r="P521" s="62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  <c r="CC521" s="75"/>
      <c r="CD521" s="75"/>
      <c r="CE521" s="75"/>
      <c r="CF521" s="75"/>
      <c r="CG521" s="75"/>
      <c r="CH521" s="75"/>
      <c r="CI521" s="75"/>
      <c r="CJ521" s="75"/>
      <c r="CK521" s="75"/>
      <c r="CL521" s="75"/>
      <c r="CM521" s="75"/>
      <c r="CN521" s="75"/>
      <c r="CO521" s="75"/>
      <c r="CP521" s="75"/>
      <c r="CQ521" s="75"/>
      <c r="CR521" s="75"/>
      <c r="CS521" s="75"/>
      <c r="CT521" s="75"/>
      <c r="CU521" s="75"/>
      <c r="CV521" s="75"/>
      <c r="CW521" s="75"/>
      <c r="CX521" s="75"/>
      <c r="CY521" s="75"/>
      <c r="CZ521" s="75"/>
      <c r="DA521" s="75"/>
      <c r="DB521" s="75"/>
      <c r="DC521" s="75"/>
      <c r="DD521" s="75"/>
      <c r="DE521" s="75"/>
      <c r="DF521" s="75"/>
      <c r="DG521" s="75"/>
      <c r="DH521" s="75"/>
      <c r="DI521" s="75"/>
      <c r="DJ521" s="75"/>
      <c r="DK521" s="75"/>
      <c r="DL521" s="75"/>
      <c r="DM521" s="75"/>
      <c r="DN521" s="75"/>
      <c r="DO521" s="75"/>
      <c r="DP521" s="75"/>
      <c r="DQ521" s="75"/>
      <c r="DR521" s="75"/>
      <c r="DS521" s="75"/>
      <c r="DT521" s="75"/>
      <c r="DU521" s="75"/>
      <c r="DZ521" s="75"/>
      <c r="EA521" s="75"/>
      <c r="EB521" s="75"/>
      <c r="EC521" s="75"/>
      <c r="ED521" s="75"/>
      <c r="EE521" s="75"/>
      <c r="EF521" s="75"/>
      <c r="EG521" s="75"/>
      <c r="EH521" s="75"/>
      <c r="EI521" s="75"/>
      <c r="EJ521" s="75"/>
      <c r="EK521" s="75"/>
      <c r="EL521" s="75"/>
      <c r="EM521" s="75"/>
      <c r="EN521" s="75"/>
      <c r="EO521" s="75"/>
      <c r="EP521" s="75"/>
      <c r="EQ521" s="75"/>
      <c r="ER521" s="75"/>
      <c r="ES521" s="75"/>
      <c r="ET521" s="75"/>
      <c r="EU521" s="75"/>
      <c r="EV521" s="75"/>
      <c r="EW521" s="75"/>
      <c r="EX521" s="75"/>
      <c r="EY521" s="75"/>
      <c r="EZ521" s="75"/>
    </row>
    <row r="522" ht="12.75" spans="1:156">
      <c r="A522" s="6"/>
      <c r="B522" s="42"/>
      <c r="M522" s="20"/>
      <c r="O522" s="62"/>
      <c r="P522" s="62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  <c r="CC522" s="75"/>
      <c r="CD522" s="75"/>
      <c r="CE522" s="75"/>
      <c r="CF522" s="75"/>
      <c r="CG522" s="75"/>
      <c r="CH522" s="75"/>
      <c r="CI522" s="75"/>
      <c r="CJ522" s="75"/>
      <c r="CK522" s="75"/>
      <c r="CL522" s="75"/>
      <c r="CM522" s="75"/>
      <c r="CN522" s="75"/>
      <c r="CO522" s="75"/>
      <c r="CP522" s="75"/>
      <c r="CQ522" s="75"/>
      <c r="CR522" s="75"/>
      <c r="CS522" s="75"/>
      <c r="CT522" s="75"/>
      <c r="CU522" s="75"/>
      <c r="CV522" s="75"/>
      <c r="CW522" s="75"/>
      <c r="CX522" s="75"/>
      <c r="CY522" s="75"/>
      <c r="CZ522" s="75"/>
      <c r="DA522" s="75"/>
      <c r="DB522" s="75"/>
      <c r="DC522" s="75"/>
      <c r="DD522" s="75"/>
      <c r="DE522" s="75"/>
      <c r="DF522" s="75"/>
      <c r="DG522" s="75"/>
      <c r="DH522" s="75"/>
      <c r="DI522" s="75"/>
      <c r="DJ522" s="75"/>
      <c r="DK522" s="75"/>
      <c r="DL522" s="75"/>
      <c r="DM522" s="75"/>
      <c r="DN522" s="75"/>
      <c r="DO522" s="75"/>
      <c r="DP522" s="75"/>
      <c r="DQ522" s="75"/>
      <c r="DR522" s="75"/>
      <c r="DS522" s="75"/>
      <c r="DT522" s="75"/>
      <c r="DU522" s="75"/>
      <c r="DZ522" s="75"/>
      <c r="EA522" s="75"/>
      <c r="EB522" s="75"/>
      <c r="EC522" s="75"/>
      <c r="ED522" s="75"/>
      <c r="EE522" s="75"/>
      <c r="EF522" s="75"/>
      <c r="EG522" s="75"/>
      <c r="EH522" s="75"/>
      <c r="EI522" s="75"/>
      <c r="EJ522" s="75"/>
      <c r="EK522" s="75"/>
      <c r="EL522" s="75"/>
      <c r="EM522" s="75"/>
      <c r="EN522" s="75"/>
      <c r="EO522" s="75"/>
      <c r="EP522" s="75"/>
      <c r="EQ522" s="75"/>
      <c r="ER522" s="75"/>
      <c r="ES522" s="75"/>
      <c r="ET522" s="75"/>
      <c r="EU522" s="75"/>
      <c r="EV522" s="75"/>
      <c r="EW522" s="75"/>
      <c r="EX522" s="75"/>
      <c r="EY522" s="75"/>
      <c r="EZ522" s="75"/>
    </row>
    <row r="523" ht="12.75" spans="1:156">
      <c r="A523" s="6"/>
      <c r="B523" s="42"/>
      <c r="M523" s="20"/>
      <c r="O523" s="62"/>
      <c r="P523" s="62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  <c r="CC523" s="75"/>
      <c r="CD523" s="75"/>
      <c r="CE523" s="75"/>
      <c r="CF523" s="75"/>
      <c r="CG523" s="75"/>
      <c r="CH523" s="75"/>
      <c r="CI523" s="75"/>
      <c r="CJ523" s="75"/>
      <c r="CK523" s="75"/>
      <c r="CL523" s="75"/>
      <c r="CM523" s="75"/>
      <c r="CN523" s="75"/>
      <c r="CO523" s="75"/>
      <c r="CP523" s="75"/>
      <c r="CQ523" s="75"/>
      <c r="CR523" s="75"/>
      <c r="CS523" s="75"/>
      <c r="CT523" s="75"/>
      <c r="CU523" s="75"/>
      <c r="CV523" s="75"/>
      <c r="CW523" s="75"/>
      <c r="CX523" s="75"/>
      <c r="CY523" s="75"/>
      <c r="CZ523" s="75"/>
      <c r="DA523" s="75"/>
      <c r="DB523" s="75"/>
      <c r="DC523" s="75"/>
      <c r="DD523" s="75"/>
      <c r="DE523" s="75"/>
      <c r="DF523" s="75"/>
      <c r="DG523" s="75"/>
      <c r="DH523" s="75"/>
      <c r="DI523" s="75"/>
      <c r="DJ523" s="75"/>
      <c r="DK523" s="75"/>
      <c r="DL523" s="75"/>
      <c r="DM523" s="75"/>
      <c r="DN523" s="75"/>
      <c r="DO523" s="75"/>
      <c r="DP523" s="75"/>
      <c r="DQ523" s="75"/>
      <c r="DR523" s="75"/>
      <c r="DS523" s="75"/>
      <c r="DT523" s="75"/>
      <c r="DU523" s="75"/>
      <c r="DZ523" s="75"/>
      <c r="EA523" s="75"/>
      <c r="EB523" s="75"/>
      <c r="EC523" s="75"/>
      <c r="ED523" s="75"/>
      <c r="EE523" s="75"/>
      <c r="EF523" s="75"/>
      <c r="EG523" s="75"/>
      <c r="EH523" s="75"/>
      <c r="EI523" s="75"/>
      <c r="EJ523" s="75"/>
      <c r="EK523" s="75"/>
      <c r="EL523" s="75"/>
      <c r="EM523" s="75"/>
      <c r="EN523" s="75"/>
      <c r="EO523" s="75"/>
      <c r="EP523" s="75"/>
      <c r="EQ523" s="75"/>
      <c r="ER523" s="75"/>
      <c r="ES523" s="75"/>
      <c r="ET523" s="75"/>
      <c r="EU523" s="75"/>
      <c r="EV523" s="75"/>
      <c r="EW523" s="75"/>
      <c r="EX523" s="75"/>
      <c r="EY523" s="75"/>
      <c r="EZ523" s="75"/>
    </row>
    <row r="524" ht="12.75" spans="1:156">
      <c r="A524" s="6"/>
      <c r="B524" s="42"/>
      <c r="M524" s="20"/>
      <c r="O524" s="62"/>
      <c r="P524" s="62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  <c r="CC524" s="75"/>
      <c r="CD524" s="75"/>
      <c r="CE524" s="75"/>
      <c r="CF524" s="75"/>
      <c r="CG524" s="75"/>
      <c r="CH524" s="75"/>
      <c r="CI524" s="75"/>
      <c r="CJ524" s="75"/>
      <c r="CK524" s="75"/>
      <c r="CL524" s="75"/>
      <c r="CM524" s="75"/>
      <c r="CN524" s="75"/>
      <c r="CO524" s="75"/>
      <c r="CP524" s="75"/>
      <c r="CQ524" s="75"/>
      <c r="CR524" s="75"/>
      <c r="CS524" s="75"/>
      <c r="CT524" s="75"/>
      <c r="CU524" s="75"/>
      <c r="CV524" s="75"/>
      <c r="CW524" s="75"/>
      <c r="CX524" s="75"/>
      <c r="CY524" s="75"/>
      <c r="CZ524" s="75"/>
      <c r="DA524" s="75"/>
      <c r="DB524" s="75"/>
      <c r="DC524" s="75"/>
      <c r="DD524" s="75"/>
      <c r="DE524" s="75"/>
      <c r="DF524" s="75"/>
      <c r="DG524" s="75"/>
      <c r="DH524" s="75"/>
      <c r="DI524" s="75"/>
      <c r="DJ524" s="75"/>
      <c r="DK524" s="75"/>
      <c r="DL524" s="75"/>
      <c r="DM524" s="75"/>
      <c r="DN524" s="75"/>
      <c r="DO524" s="75"/>
      <c r="DP524" s="75"/>
      <c r="DQ524" s="75"/>
      <c r="DR524" s="75"/>
      <c r="DS524" s="75"/>
      <c r="DT524" s="75"/>
      <c r="DU524" s="75"/>
      <c r="DZ524" s="75"/>
      <c r="EA524" s="75"/>
      <c r="EB524" s="75"/>
      <c r="EC524" s="75"/>
      <c r="ED524" s="75"/>
      <c r="EE524" s="75"/>
      <c r="EF524" s="75"/>
      <c r="EG524" s="75"/>
      <c r="EH524" s="75"/>
      <c r="EI524" s="75"/>
      <c r="EJ524" s="75"/>
      <c r="EK524" s="75"/>
      <c r="EL524" s="75"/>
      <c r="EM524" s="75"/>
      <c r="EN524" s="75"/>
      <c r="EO524" s="75"/>
      <c r="EP524" s="75"/>
      <c r="EQ524" s="75"/>
      <c r="ER524" s="75"/>
      <c r="ES524" s="75"/>
      <c r="ET524" s="75"/>
      <c r="EU524" s="75"/>
      <c r="EV524" s="75"/>
      <c r="EW524" s="75"/>
      <c r="EX524" s="75"/>
      <c r="EY524" s="75"/>
      <c r="EZ524" s="75"/>
    </row>
    <row r="525" ht="12.75" spans="1:156">
      <c r="A525" s="6"/>
      <c r="B525" s="42"/>
      <c r="M525" s="20"/>
      <c r="O525" s="62"/>
      <c r="P525" s="62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  <c r="CC525" s="75"/>
      <c r="CD525" s="75"/>
      <c r="CE525" s="75"/>
      <c r="CF525" s="75"/>
      <c r="CG525" s="75"/>
      <c r="CH525" s="75"/>
      <c r="CI525" s="75"/>
      <c r="CJ525" s="75"/>
      <c r="CK525" s="75"/>
      <c r="CL525" s="75"/>
      <c r="CM525" s="75"/>
      <c r="CN525" s="75"/>
      <c r="CO525" s="75"/>
      <c r="CP525" s="75"/>
      <c r="CQ525" s="75"/>
      <c r="CR525" s="75"/>
      <c r="CS525" s="75"/>
      <c r="CT525" s="75"/>
      <c r="CU525" s="75"/>
      <c r="CV525" s="75"/>
      <c r="CW525" s="75"/>
      <c r="CX525" s="75"/>
      <c r="CY525" s="75"/>
      <c r="CZ525" s="75"/>
      <c r="DA525" s="75"/>
      <c r="DB525" s="75"/>
      <c r="DC525" s="75"/>
      <c r="DD525" s="75"/>
      <c r="DE525" s="75"/>
      <c r="DF525" s="75"/>
      <c r="DG525" s="75"/>
      <c r="DH525" s="75"/>
      <c r="DI525" s="75"/>
      <c r="DJ525" s="75"/>
      <c r="DK525" s="75"/>
      <c r="DL525" s="75"/>
      <c r="DM525" s="75"/>
      <c r="DN525" s="75"/>
      <c r="DO525" s="75"/>
      <c r="DP525" s="75"/>
      <c r="DQ525" s="75"/>
      <c r="DR525" s="75"/>
      <c r="DS525" s="75"/>
      <c r="DT525" s="75"/>
      <c r="DU525" s="75"/>
      <c r="DZ525" s="75"/>
      <c r="EA525" s="75"/>
      <c r="EB525" s="75"/>
      <c r="EC525" s="75"/>
      <c r="ED525" s="75"/>
      <c r="EE525" s="75"/>
      <c r="EF525" s="75"/>
      <c r="EG525" s="75"/>
      <c r="EH525" s="75"/>
      <c r="EI525" s="75"/>
      <c r="EJ525" s="75"/>
      <c r="EK525" s="75"/>
      <c r="EL525" s="75"/>
      <c r="EM525" s="75"/>
      <c r="EN525" s="75"/>
      <c r="EO525" s="75"/>
      <c r="EP525" s="75"/>
      <c r="EQ525" s="75"/>
      <c r="ER525" s="75"/>
      <c r="ES525" s="75"/>
      <c r="ET525" s="75"/>
      <c r="EU525" s="75"/>
      <c r="EV525" s="75"/>
      <c r="EW525" s="75"/>
      <c r="EX525" s="75"/>
      <c r="EY525" s="75"/>
      <c r="EZ525" s="75"/>
    </row>
    <row r="526" ht="12.75" spans="1:156">
      <c r="A526" s="6"/>
      <c r="B526" s="42"/>
      <c r="M526" s="20"/>
      <c r="O526" s="62"/>
      <c r="P526" s="62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  <c r="CC526" s="75"/>
      <c r="CD526" s="75"/>
      <c r="CE526" s="75"/>
      <c r="CF526" s="75"/>
      <c r="CG526" s="75"/>
      <c r="CH526" s="75"/>
      <c r="CI526" s="75"/>
      <c r="CJ526" s="75"/>
      <c r="CK526" s="75"/>
      <c r="CL526" s="75"/>
      <c r="CM526" s="75"/>
      <c r="CN526" s="75"/>
      <c r="CO526" s="75"/>
      <c r="CP526" s="75"/>
      <c r="CQ526" s="75"/>
      <c r="CR526" s="75"/>
      <c r="CS526" s="75"/>
      <c r="CT526" s="75"/>
      <c r="CU526" s="75"/>
      <c r="CV526" s="75"/>
      <c r="CW526" s="75"/>
      <c r="CX526" s="75"/>
      <c r="CY526" s="75"/>
      <c r="CZ526" s="75"/>
      <c r="DA526" s="75"/>
      <c r="DB526" s="75"/>
      <c r="DC526" s="75"/>
      <c r="DD526" s="75"/>
      <c r="DE526" s="75"/>
      <c r="DF526" s="75"/>
      <c r="DG526" s="75"/>
      <c r="DH526" s="75"/>
      <c r="DI526" s="75"/>
      <c r="DJ526" s="75"/>
      <c r="DK526" s="75"/>
      <c r="DL526" s="75"/>
      <c r="DM526" s="75"/>
      <c r="DN526" s="75"/>
      <c r="DO526" s="75"/>
      <c r="DP526" s="75"/>
      <c r="DQ526" s="75"/>
      <c r="DR526" s="75"/>
      <c r="DS526" s="75"/>
      <c r="DT526" s="75"/>
      <c r="DU526" s="75"/>
      <c r="DZ526" s="75"/>
      <c r="EA526" s="75"/>
      <c r="EB526" s="75"/>
      <c r="EC526" s="75"/>
      <c r="ED526" s="75"/>
      <c r="EE526" s="75"/>
      <c r="EF526" s="75"/>
      <c r="EG526" s="75"/>
      <c r="EH526" s="75"/>
      <c r="EI526" s="75"/>
      <c r="EJ526" s="75"/>
      <c r="EK526" s="75"/>
      <c r="EL526" s="75"/>
      <c r="EM526" s="75"/>
      <c r="EN526" s="75"/>
      <c r="EO526" s="75"/>
      <c r="EP526" s="75"/>
      <c r="EQ526" s="75"/>
      <c r="ER526" s="75"/>
      <c r="ES526" s="75"/>
      <c r="ET526" s="75"/>
      <c r="EU526" s="75"/>
      <c r="EV526" s="75"/>
      <c r="EW526" s="75"/>
      <c r="EX526" s="75"/>
      <c r="EY526" s="75"/>
      <c r="EZ526" s="75"/>
    </row>
    <row r="527" ht="12.75" spans="1:156">
      <c r="A527" s="6"/>
      <c r="B527" s="42"/>
      <c r="M527" s="20"/>
      <c r="O527" s="62"/>
      <c r="P527" s="62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  <c r="CC527" s="75"/>
      <c r="CD527" s="75"/>
      <c r="CE527" s="75"/>
      <c r="CF527" s="75"/>
      <c r="CG527" s="75"/>
      <c r="CH527" s="75"/>
      <c r="CI527" s="75"/>
      <c r="CJ527" s="75"/>
      <c r="CK527" s="75"/>
      <c r="CL527" s="75"/>
      <c r="CM527" s="75"/>
      <c r="CN527" s="75"/>
      <c r="CO527" s="75"/>
      <c r="CP527" s="75"/>
      <c r="CQ527" s="75"/>
      <c r="CR527" s="75"/>
      <c r="CS527" s="75"/>
      <c r="CT527" s="75"/>
      <c r="CU527" s="75"/>
      <c r="CV527" s="75"/>
      <c r="CW527" s="75"/>
      <c r="CX527" s="75"/>
      <c r="CY527" s="75"/>
      <c r="CZ527" s="75"/>
      <c r="DA527" s="75"/>
      <c r="DB527" s="75"/>
      <c r="DC527" s="75"/>
      <c r="DD527" s="75"/>
      <c r="DE527" s="75"/>
      <c r="DF527" s="75"/>
      <c r="DG527" s="75"/>
      <c r="DH527" s="75"/>
      <c r="DI527" s="75"/>
      <c r="DJ527" s="75"/>
      <c r="DK527" s="75"/>
      <c r="DL527" s="75"/>
      <c r="DM527" s="75"/>
      <c r="DN527" s="75"/>
      <c r="DO527" s="75"/>
      <c r="DP527" s="75"/>
      <c r="DQ527" s="75"/>
      <c r="DR527" s="75"/>
      <c r="DS527" s="75"/>
      <c r="DT527" s="75"/>
      <c r="DU527" s="75"/>
      <c r="DZ527" s="75"/>
      <c r="EA527" s="75"/>
      <c r="EB527" s="75"/>
      <c r="EC527" s="75"/>
      <c r="ED527" s="75"/>
      <c r="EE527" s="75"/>
      <c r="EF527" s="75"/>
      <c r="EG527" s="75"/>
      <c r="EH527" s="75"/>
      <c r="EI527" s="75"/>
      <c r="EJ527" s="75"/>
      <c r="EK527" s="75"/>
      <c r="EL527" s="75"/>
      <c r="EM527" s="75"/>
      <c r="EN527" s="75"/>
      <c r="EO527" s="75"/>
      <c r="EP527" s="75"/>
      <c r="EQ527" s="75"/>
      <c r="ER527" s="75"/>
      <c r="ES527" s="75"/>
      <c r="ET527" s="75"/>
      <c r="EU527" s="75"/>
      <c r="EV527" s="75"/>
      <c r="EW527" s="75"/>
      <c r="EX527" s="75"/>
      <c r="EY527" s="75"/>
      <c r="EZ527" s="75"/>
    </row>
    <row r="528" ht="12.75" spans="1:156">
      <c r="A528" s="6"/>
      <c r="B528" s="42"/>
      <c r="M528" s="20"/>
      <c r="O528" s="62"/>
      <c r="P528" s="62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  <c r="CC528" s="75"/>
      <c r="CD528" s="75"/>
      <c r="CE528" s="75"/>
      <c r="CF528" s="75"/>
      <c r="CG528" s="75"/>
      <c r="CH528" s="75"/>
      <c r="CI528" s="75"/>
      <c r="CJ528" s="75"/>
      <c r="CK528" s="75"/>
      <c r="CL528" s="75"/>
      <c r="CM528" s="75"/>
      <c r="CN528" s="75"/>
      <c r="CO528" s="75"/>
      <c r="CP528" s="75"/>
      <c r="CQ528" s="75"/>
      <c r="CR528" s="75"/>
      <c r="CS528" s="75"/>
      <c r="CT528" s="75"/>
      <c r="CU528" s="75"/>
      <c r="CV528" s="75"/>
      <c r="CW528" s="75"/>
      <c r="CX528" s="75"/>
      <c r="CY528" s="75"/>
      <c r="CZ528" s="75"/>
      <c r="DA528" s="75"/>
      <c r="DB528" s="75"/>
      <c r="DC528" s="75"/>
      <c r="DD528" s="75"/>
      <c r="DE528" s="75"/>
      <c r="DF528" s="75"/>
      <c r="DG528" s="75"/>
      <c r="DH528" s="75"/>
      <c r="DI528" s="75"/>
      <c r="DJ528" s="75"/>
      <c r="DK528" s="75"/>
      <c r="DL528" s="75"/>
      <c r="DM528" s="75"/>
      <c r="DN528" s="75"/>
      <c r="DO528" s="75"/>
      <c r="DP528" s="75"/>
      <c r="DQ528" s="75"/>
      <c r="DR528" s="75"/>
      <c r="DS528" s="75"/>
      <c r="DT528" s="75"/>
      <c r="DU528" s="75"/>
      <c r="DZ528" s="75"/>
      <c r="EA528" s="75"/>
      <c r="EB528" s="75"/>
      <c r="EC528" s="75"/>
      <c r="ED528" s="75"/>
      <c r="EE528" s="75"/>
      <c r="EF528" s="75"/>
      <c r="EG528" s="75"/>
      <c r="EH528" s="75"/>
      <c r="EI528" s="75"/>
      <c r="EJ528" s="75"/>
      <c r="EK528" s="75"/>
      <c r="EL528" s="75"/>
      <c r="EM528" s="75"/>
      <c r="EN528" s="75"/>
      <c r="EO528" s="75"/>
      <c r="EP528" s="75"/>
      <c r="EQ528" s="75"/>
      <c r="ER528" s="75"/>
      <c r="ES528" s="75"/>
      <c r="ET528" s="75"/>
      <c r="EU528" s="75"/>
      <c r="EV528" s="75"/>
      <c r="EW528" s="75"/>
      <c r="EX528" s="75"/>
      <c r="EY528" s="75"/>
      <c r="EZ528" s="75"/>
    </row>
    <row r="529" ht="12.75" spans="1:156">
      <c r="A529" s="6"/>
      <c r="B529" s="42"/>
      <c r="M529" s="20"/>
      <c r="O529" s="62"/>
      <c r="P529" s="62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  <c r="CC529" s="75"/>
      <c r="CD529" s="75"/>
      <c r="CE529" s="75"/>
      <c r="CF529" s="75"/>
      <c r="CG529" s="75"/>
      <c r="CH529" s="75"/>
      <c r="CI529" s="75"/>
      <c r="CJ529" s="75"/>
      <c r="CK529" s="75"/>
      <c r="CL529" s="75"/>
      <c r="CM529" s="75"/>
      <c r="CN529" s="75"/>
      <c r="CO529" s="75"/>
      <c r="CP529" s="75"/>
      <c r="CQ529" s="75"/>
      <c r="CR529" s="75"/>
      <c r="CS529" s="75"/>
      <c r="CT529" s="75"/>
      <c r="CU529" s="75"/>
      <c r="CV529" s="75"/>
      <c r="CW529" s="75"/>
      <c r="CX529" s="75"/>
      <c r="CY529" s="75"/>
      <c r="CZ529" s="75"/>
      <c r="DA529" s="75"/>
      <c r="DB529" s="75"/>
      <c r="DC529" s="75"/>
      <c r="DD529" s="75"/>
      <c r="DE529" s="75"/>
      <c r="DF529" s="75"/>
      <c r="DG529" s="75"/>
      <c r="DH529" s="75"/>
      <c r="DI529" s="75"/>
      <c r="DJ529" s="75"/>
      <c r="DK529" s="75"/>
      <c r="DL529" s="75"/>
      <c r="DM529" s="75"/>
      <c r="DN529" s="75"/>
      <c r="DO529" s="75"/>
      <c r="DP529" s="75"/>
      <c r="DQ529" s="75"/>
      <c r="DR529" s="75"/>
      <c r="DS529" s="75"/>
      <c r="DT529" s="75"/>
      <c r="DU529" s="75"/>
      <c r="DZ529" s="75"/>
      <c r="EA529" s="75"/>
      <c r="EB529" s="75"/>
      <c r="EC529" s="75"/>
      <c r="ED529" s="75"/>
      <c r="EE529" s="75"/>
      <c r="EF529" s="75"/>
      <c r="EG529" s="75"/>
      <c r="EH529" s="75"/>
      <c r="EI529" s="75"/>
      <c r="EJ529" s="75"/>
      <c r="EK529" s="75"/>
      <c r="EL529" s="75"/>
      <c r="EM529" s="75"/>
      <c r="EN529" s="75"/>
      <c r="EO529" s="75"/>
      <c r="EP529" s="75"/>
      <c r="EQ529" s="75"/>
      <c r="ER529" s="75"/>
      <c r="ES529" s="75"/>
      <c r="ET529" s="75"/>
      <c r="EU529" s="75"/>
      <c r="EV529" s="75"/>
      <c r="EW529" s="75"/>
      <c r="EX529" s="75"/>
      <c r="EY529" s="75"/>
      <c r="EZ529" s="75"/>
    </row>
    <row r="530" ht="12.75" spans="1:156">
      <c r="A530" s="6"/>
      <c r="B530" s="42"/>
      <c r="M530" s="20"/>
      <c r="O530" s="62"/>
      <c r="P530" s="62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  <c r="CC530" s="75"/>
      <c r="CD530" s="75"/>
      <c r="CE530" s="75"/>
      <c r="CF530" s="75"/>
      <c r="CG530" s="75"/>
      <c r="CH530" s="75"/>
      <c r="CI530" s="75"/>
      <c r="CJ530" s="75"/>
      <c r="CK530" s="75"/>
      <c r="CL530" s="75"/>
      <c r="CM530" s="75"/>
      <c r="CN530" s="75"/>
      <c r="CO530" s="75"/>
      <c r="CP530" s="75"/>
      <c r="CQ530" s="75"/>
      <c r="CR530" s="75"/>
      <c r="CS530" s="75"/>
      <c r="CT530" s="75"/>
      <c r="CU530" s="75"/>
      <c r="CV530" s="75"/>
      <c r="CW530" s="75"/>
      <c r="CX530" s="75"/>
      <c r="CY530" s="75"/>
      <c r="CZ530" s="75"/>
      <c r="DA530" s="75"/>
      <c r="DB530" s="75"/>
      <c r="DC530" s="75"/>
      <c r="DD530" s="75"/>
      <c r="DE530" s="75"/>
      <c r="DF530" s="75"/>
      <c r="DG530" s="75"/>
      <c r="DH530" s="75"/>
      <c r="DI530" s="75"/>
      <c r="DJ530" s="75"/>
      <c r="DK530" s="75"/>
      <c r="DL530" s="75"/>
      <c r="DM530" s="75"/>
      <c r="DN530" s="75"/>
      <c r="DO530" s="75"/>
      <c r="DP530" s="75"/>
      <c r="DQ530" s="75"/>
      <c r="DR530" s="75"/>
      <c r="DS530" s="75"/>
      <c r="DT530" s="75"/>
      <c r="DU530" s="75"/>
      <c r="DZ530" s="75"/>
      <c r="EA530" s="75"/>
      <c r="EB530" s="75"/>
      <c r="EC530" s="75"/>
      <c r="ED530" s="75"/>
      <c r="EE530" s="75"/>
      <c r="EF530" s="75"/>
      <c r="EG530" s="75"/>
      <c r="EH530" s="75"/>
      <c r="EI530" s="75"/>
      <c r="EJ530" s="75"/>
      <c r="EK530" s="75"/>
      <c r="EL530" s="75"/>
      <c r="EM530" s="75"/>
      <c r="EN530" s="75"/>
      <c r="EO530" s="75"/>
      <c r="EP530" s="75"/>
      <c r="EQ530" s="75"/>
      <c r="ER530" s="75"/>
      <c r="ES530" s="75"/>
      <c r="ET530" s="75"/>
      <c r="EU530" s="75"/>
      <c r="EV530" s="75"/>
      <c r="EW530" s="75"/>
      <c r="EX530" s="75"/>
      <c r="EY530" s="75"/>
      <c r="EZ530" s="75"/>
    </row>
    <row r="531" ht="12.75" spans="1:156">
      <c r="A531" s="6"/>
      <c r="B531" s="42"/>
      <c r="M531" s="20"/>
      <c r="O531" s="62"/>
      <c r="P531" s="62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  <c r="CC531" s="75"/>
      <c r="CD531" s="75"/>
      <c r="CE531" s="75"/>
      <c r="CF531" s="75"/>
      <c r="CG531" s="75"/>
      <c r="CH531" s="75"/>
      <c r="CI531" s="75"/>
      <c r="CJ531" s="75"/>
      <c r="CK531" s="75"/>
      <c r="CL531" s="75"/>
      <c r="CM531" s="75"/>
      <c r="CN531" s="75"/>
      <c r="CO531" s="75"/>
      <c r="CP531" s="75"/>
      <c r="CQ531" s="75"/>
      <c r="CR531" s="75"/>
      <c r="CS531" s="75"/>
      <c r="CT531" s="75"/>
      <c r="CU531" s="75"/>
      <c r="CV531" s="75"/>
      <c r="CW531" s="75"/>
      <c r="CX531" s="75"/>
      <c r="CY531" s="75"/>
      <c r="CZ531" s="75"/>
      <c r="DA531" s="75"/>
      <c r="DB531" s="75"/>
      <c r="DC531" s="75"/>
      <c r="DD531" s="75"/>
      <c r="DE531" s="75"/>
      <c r="DF531" s="75"/>
      <c r="DG531" s="75"/>
      <c r="DH531" s="75"/>
      <c r="DI531" s="75"/>
      <c r="DJ531" s="75"/>
      <c r="DK531" s="75"/>
      <c r="DL531" s="75"/>
      <c r="DM531" s="75"/>
      <c r="DN531" s="75"/>
      <c r="DO531" s="75"/>
      <c r="DP531" s="75"/>
      <c r="DQ531" s="75"/>
      <c r="DR531" s="75"/>
      <c r="DS531" s="75"/>
      <c r="DT531" s="75"/>
      <c r="DU531" s="75"/>
      <c r="DZ531" s="75"/>
      <c r="EA531" s="75"/>
      <c r="EB531" s="75"/>
      <c r="EC531" s="75"/>
      <c r="ED531" s="75"/>
      <c r="EE531" s="75"/>
      <c r="EF531" s="75"/>
      <c r="EG531" s="75"/>
      <c r="EH531" s="75"/>
      <c r="EI531" s="75"/>
      <c r="EJ531" s="75"/>
      <c r="EK531" s="75"/>
      <c r="EL531" s="75"/>
      <c r="EM531" s="75"/>
      <c r="EN531" s="75"/>
      <c r="EO531" s="75"/>
      <c r="EP531" s="75"/>
      <c r="EQ531" s="75"/>
      <c r="ER531" s="75"/>
      <c r="ES531" s="75"/>
      <c r="ET531" s="75"/>
      <c r="EU531" s="75"/>
      <c r="EV531" s="75"/>
      <c r="EW531" s="75"/>
      <c r="EX531" s="75"/>
      <c r="EY531" s="75"/>
      <c r="EZ531" s="75"/>
    </row>
    <row r="532" ht="12.75" spans="1:156">
      <c r="A532" s="6"/>
      <c r="B532" s="42"/>
      <c r="M532" s="20"/>
      <c r="O532" s="62"/>
      <c r="P532" s="62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  <c r="CC532" s="75"/>
      <c r="CD532" s="75"/>
      <c r="CE532" s="75"/>
      <c r="CF532" s="75"/>
      <c r="CG532" s="75"/>
      <c r="CH532" s="75"/>
      <c r="CI532" s="75"/>
      <c r="CJ532" s="75"/>
      <c r="CK532" s="75"/>
      <c r="CL532" s="75"/>
      <c r="CM532" s="75"/>
      <c r="CN532" s="75"/>
      <c r="CO532" s="75"/>
      <c r="CP532" s="75"/>
      <c r="CQ532" s="75"/>
      <c r="CR532" s="75"/>
      <c r="CS532" s="75"/>
      <c r="CT532" s="75"/>
      <c r="CU532" s="75"/>
      <c r="CV532" s="75"/>
      <c r="CW532" s="75"/>
      <c r="CX532" s="75"/>
      <c r="CY532" s="75"/>
      <c r="CZ532" s="75"/>
      <c r="DA532" s="75"/>
      <c r="DB532" s="75"/>
      <c r="DC532" s="75"/>
      <c r="DD532" s="75"/>
      <c r="DE532" s="75"/>
      <c r="DF532" s="75"/>
      <c r="DG532" s="75"/>
      <c r="DH532" s="75"/>
      <c r="DI532" s="75"/>
      <c r="DJ532" s="75"/>
      <c r="DK532" s="75"/>
      <c r="DL532" s="75"/>
      <c r="DM532" s="75"/>
      <c r="DN532" s="75"/>
      <c r="DO532" s="75"/>
      <c r="DP532" s="75"/>
      <c r="DQ532" s="75"/>
      <c r="DR532" s="75"/>
      <c r="DS532" s="75"/>
      <c r="DT532" s="75"/>
      <c r="DU532" s="75"/>
      <c r="DZ532" s="75"/>
      <c r="EA532" s="75"/>
      <c r="EB532" s="75"/>
      <c r="EC532" s="75"/>
      <c r="ED532" s="75"/>
      <c r="EE532" s="75"/>
      <c r="EF532" s="75"/>
      <c r="EG532" s="75"/>
      <c r="EH532" s="75"/>
      <c r="EI532" s="75"/>
      <c r="EJ532" s="75"/>
      <c r="EK532" s="75"/>
      <c r="EL532" s="75"/>
      <c r="EM532" s="75"/>
      <c r="EN532" s="75"/>
      <c r="EO532" s="75"/>
      <c r="EP532" s="75"/>
      <c r="EQ532" s="75"/>
      <c r="ER532" s="75"/>
      <c r="ES532" s="75"/>
      <c r="ET532" s="75"/>
      <c r="EU532" s="75"/>
      <c r="EV532" s="75"/>
      <c r="EW532" s="75"/>
      <c r="EX532" s="75"/>
      <c r="EY532" s="75"/>
      <c r="EZ532" s="75"/>
    </row>
    <row r="533" ht="12.75" spans="1:156">
      <c r="A533" s="6"/>
      <c r="B533" s="42"/>
      <c r="M533" s="20"/>
      <c r="O533" s="62"/>
      <c r="P533" s="62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  <c r="CC533" s="75"/>
      <c r="CD533" s="75"/>
      <c r="CE533" s="75"/>
      <c r="CF533" s="75"/>
      <c r="CG533" s="75"/>
      <c r="CH533" s="75"/>
      <c r="CI533" s="75"/>
      <c r="CJ533" s="75"/>
      <c r="CK533" s="75"/>
      <c r="CL533" s="75"/>
      <c r="CM533" s="75"/>
      <c r="CN533" s="75"/>
      <c r="CO533" s="75"/>
      <c r="CP533" s="75"/>
      <c r="CQ533" s="75"/>
      <c r="CR533" s="75"/>
      <c r="CS533" s="75"/>
      <c r="CT533" s="75"/>
      <c r="CU533" s="75"/>
      <c r="CV533" s="75"/>
      <c r="CW533" s="75"/>
      <c r="CX533" s="75"/>
      <c r="CY533" s="75"/>
      <c r="CZ533" s="75"/>
      <c r="DA533" s="75"/>
      <c r="DB533" s="75"/>
      <c r="DC533" s="75"/>
      <c r="DD533" s="75"/>
      <c r="DE533" s="75"/>
      <c r="DF533" s="75"/>
      <c r="DG533" s="75"/>
      <c r="DH533" s="75"/>
      <c r="DI533" s="75"/>
      <c r="DJ533" s="75"/>
      <c r="DK533" s="75"/>
      <c r="DL533" s="75"/>
      <c r="DM533" s="75"/>
      <c r="DN533" s="75"/>
      <c r="DO533" s="75"/>
      <c r="DP533" s="75"/>
      <c r="DQ533" s="75"/>
      <c r="DR533" s="75"/>
      <c r="DS533" s="75"/>
      <c r="DT533" s="75"/>
      <c r="DU533" s="75"/>
      <c r="DZ533" s="75"/>
      <c r="EA533" s="75"/>
      <c r="EB533" s="75"/>
      <c r="EC533" s="75"/>
      <c r="ED533" s="75"/>
      <c r="EE533" s="75"/>
      <c r="EF533" s="75"/>
      <c r="EG533" s="75"/>
      <c r="EH533" s="75"/>
      <c r="EI533" s="75"/>
      <c r="EJ533" s="75"/>
      <c r="EK533" s="75"/>
      <c r="EL533" s="75"/>
      <c r="EM533" s="75"/>
      <c r="EN533" s="75"/>
      <c r="EO533" s="75"/>
      <c r="EP533" s="75"/>
      <c r="EQ533" s="75"/>
      <c r="ER533" s="75"/>
      <c r="ES533" s="75"/>
      <c r="ET533" s="75"/>
      <c r="EU533" s="75"/>
      <c r="EV533" s="75"/>
      <c r="EW533" s="75"/>
      <c r="EX533" s="75"/>
      <c r="EY533" s="75"/>
      <c r="EZ533" s="75"/>
    </row>
    <row r="534" ht="12.75" spans="1:156">
      <c r="A534" s="6"/>
      <c r="B534" s="42"/>
      <c r="M534" s="20"/>
      <c r="O534" s="62"/>
      <c r="P534" s="62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  <c r="CC534" s="75"/>
      <c r="CD534" s="75"/>
      <c r="CE534" s="75"/>
      <c r="CF534" s="75"/>
      <c r="CG534" s="75"/>
      <c r="CH534" s="75"/>
      <c r="CI534" s="75"/>
      <c r="CJ534" s="75"/>
      <c r="CK534" s="75"/>
      <c r="CL534" s="75"/>
      <c r="CM534" s="75"/>
      <c r="CN534" s="75"/>
      <c r="CO534" s="75"/>
      <c r="CP534" s="75"/>
      <c r="CQ534" s="75"/>
      <c r="CR534" s="75"/>
      <c r="CS534" s="75"/>
      <c r="CT534" s="75"/>
      <c r="CU534" s="75"/>
      <c r="CV534" s="75"/>
      <c r="CW534" s="75"/>
      <c r="CX534" s="75"/>
      <c r="CY534" s="75"/>
      <c r="CZ534" s="75"/>
      <c r="DA534" s="75"/>
      <c r="DB534" s="75"/>
      <c r="DC534" s="75"/>
      <c r="DD534" s="75"/>
      <c r="DE534" s="75"/>
      <c r="DF534" s="75"/>
      <c r="DG534" s="75"/>
      <c r="DH534" s="75"/>
      <c r="DI534" s="75"/>
      <c r="DJ534" s="75"/>
      <c r="DK534" s="75"/>
      <c r="DL534" s="75"/>
      <c r="DM534" s="75"/>
      <c r="DN534" s="75"/>
      <c r="DO534" s="75"/>
      <c r="DP534" s="75"/>
      <c r="DQ534" s="75"/>
      <c r="DR534" s="75"/>
      <c r="DS534" s="75"/>
      <c r="DT534" s="75"/>
      <c r="DU534" s="75"/>
      <c r="DZ534" s="75"/>
      <c r="EA534" s="75"/>
      <c r="EB534" s="75"/>
      <c r="EC534" s="75"/>
      <c r="ED534" s="75"/>
      <c r="EE534" s="75"/>
      <c r="EF534" s="75"/>
      <c r="EG534" s="75"/>
      <c r="EH534" s="75"/>
      <c r="EI534" s="75"/>
      <c r="EJ534" s="75"/>
      <c r="EK534" s="75"/>
      <c r="EL534" s="75"/>
      <c r="EM534" s="75"/>
      <c r="EN534" s="75"/>
      <c r="EO534" s="75"/>
      <c r="EP534" s="75"/>
      <c r="EQ534" s="75"/>
      <c r="ER534" s="75"/>
      <c r="ES534" s="75"/>
      <c r="ET534" s="75"/>
      <c r="EU534" s="75"/>
      <c r="EV534" s="75"/>
      <c r="EW534" s="75"/>
      <c r="EX534" s="75"/>
      <c r="EY534" s="75"/>
      <c r="EZ534" s="75"/>
    </row>
    <row r="535" ht="12.75" spans="1:156">
      <c r="A535" s="6"/>
      <c r="B535" s="42"/>
      <c r="M535" s="20"/>
      <c r="O535" s="62"/>
      <c r="P535" s="62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  <c r="CC535" s="75"/>
      <c r="CD535" s="75"/>
      <c r="CE535" s="75"/>
      <c r="CF535" s="75"/>
      <c r="CG535" s="75"/>
      <c r="CH535" s="75"/>
      <c r="CI535" s="75"/>
      <c r="CJ535" s="75"/>
      <c r="CK535" s="75"/>
      <c r="CL535" s="75"/>
      <c r="CM535" s="75"/>
      <c r="CN535" s="75"/>
      <c r="CO535" s="75"/>
      <c r="CP535" s="75"/>
      <c r="CQ535" s="75"/>
      <c r="CR535" s="75"/>
      <c r="CS535" s="75"/>
      <c r="CT535" s="75"/>
      <c r="CU535" s="75"/>
      <c r="CV535" s="75"/>
      <c r="CW535" s="75"/>
      <c r="CX535" s="75"/>
      <c r="CY535" s="75"/>
      <c r="CZ535" s="75"/>
      <c r="DA535" s="75"/>
      <c r="DB535" s="75"/>
      <c r="DC535" s="75"/>
      <c r="DD535" s="75"/>
      <c r="DE535" s="75"/>
      <c r="DF535" s="75"/>
      <c r="DG535" s="75"/>
      <c r="DH535" s="75"/>
      <c r="DI535" s="75"/>
      <c r="DJ535" s="75"/>
      <c r="DK535" s="75"/>
      <c r="DL535" s="75"/>
      <c r="DM535" s="75"/>
      <c r="DN535" s="75"/>
      <c r="DO535" s="75"/>
      <c r="DP535" s="75"/>
      <c r="DQ535" s="75"/>
      <c r="DR535" s="75"/>
      <c r="DS535" s="75"/>
      <c r="DT535" s="75"/>
      <c r="DU535" s="75"/>
      <c r="DZ535" s="75"/>
      <c r="EA535" s="75"/>
      <c r="EB535" s="75"/>
      <c r="EC535" s="75"/>
      <c r="ED535" s="75"/>
      <c r="EE535" s="75"/>
      <c r="EF535" s="75"/>
      <c r="EG535" s="75"/>
      <c r="EH535" s="75"/>
      <c r="EI535" s="75"/>
      <c r="EJ535" s="75"/>
      <c r="EK535" s="75"/>
      <c r="EL535" s="75"/>
      <c r="EM535" s="75"/>
      <c r="EN535" s="75"/>
      <c r="EO535" s="75"/>
      <c r="EP535" s="75"/>
      <c r="EQ535" s="75"/>
      <c r="ER535" s="75"/>
      <c r="ES535" s="75"/>
      <c r="ET535" s="75"/>
      <c r="EU535" s="75"/>
      <c r="EV535" s="75"/>
      <c r="EW535" s="75"/>
      <c r="EX535" s="75"/>
      <c r="EY535" s="75"/>
      <c r="EZ535" s="75"/>
    </row>
    <row r="536" ht="12.75" spans="1:156">
      <c r="A536" s="6"/>
      <c r="B536" s="42"/>
      <c r="M536" s="20"/>
      <c r="O536" s="62"/>
      <c r="P536" s="62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  <c r="CC536" s="75"/>
      <c r="CD536" s="75"/>
      <c r="CE536" s="75"/>
      <c r="CF536" s="75"/>
      <c r="CG536" s="75"/>
      <c r="CH536" s="75"/>
      <c r="CI536" s="75"/>
      <c r="CJ536" s="75"/>
      <c r="CK536" s="75"/>
      <c r="CL536" s="75"/>
      <c r="CM536" s="75"/>
      <c r="CN536" s="75"/>
      <c r="CO536" s="75"/>
      <c r="CP536" s="75"/>
      <c r="CQ536" s="75"/>
      <c r="CR536" s="75"/>
      <c r="CS536" s="75"/>
      <c r="CT536" s="75"/>
      <c r="CU536" s="75"/>
      <c r="CV536" s="75"/>
      <c r="CW536" s="75"/>
      <c r="CX536" s="75"/>
      <c r="CY536" s="75"/>
      <c r="CZ536" s="75"/>
      <c r="DA536" s="75"/>
      <c r="DB536" s="75"/>
      <c r="DC536" s="75"/>
      <c r="DD536" s="75"/>
      <c r="DE536" s="75"/>
      <c r="DF536" s="75"/>
      <c r="DG536" s="75"/>
      <c r="DH536" s="75"/>
      <c r="DI536" s="75"/>
      <c r="DJ536" s="75"/>
      <c r="DK536" s="75"/>
      <c r="DL536" s="75"/>
      <c r="DM536" s="75"/>
      <c r="DN536" s="75"/>
      <c r="DO536" s="75"/>
      <c r="DP536" s="75"/>
      <c r="DQ536" s="75"/>
      <c r="DR536" s="75"/>
      <c r="DS536" s="75"/>
      <c r="DT536" s="75"/>
      <c r="DU536" s="75"/>
      <c r="DZ536" s="75"/>
      <c r="EA536" s="75"/>
      <c r="EB536" s="75"/>
      <c r="EC536" s="75"/>
      <c r="ED536" s="75"/>
      <c r="EE536" s="75"/>
      <c r="EF536" s="75"/>
      <c r="EG536" s="75"/>
      <c r="EH536" s="75"/>
      <c r="EI536" s="75"/>
      <c r="EJ536" s="75"/>
      <c r="EK536" s="75"/>
      <c r="EL536" s="75"/>
      <c r="EM536" s="75"/>
      <c r="EN536" s="75"/>
      <c r="EO536" s="75"/>
      <c r="EP536" s="75"/>
      <c r="EQ536" s="75"/>
      <c r="ER536" s="75"/>
      <c r="ES536" s="75"/>
      <c r="ET536" s="75"/>
      <c r="EU536" s="75"/>
      <c r="EV536" s="75"/>
      <c r="EW536" s="75"/>
      <c r="EX536" s="75"/>
      <c r="EY536" s="75"/>
      <c r="EZ536" s="75"/>
    </row>
    <row r="537" ht="12.75" spans="1:156">
      <c r="A537" s="6"/>
      <c r="B537" s="42"/>
      <c r="M537" s="20"/>
      <c r="O537" s="62"/>
      <c r="P537" s="62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  <c r="CC537" s="75"/>
      <c r="CD537" s="75"/>
      <c r="CE537" s="75"/>
      <c r="CF537" s="75"/>
      <c r="CG537" s="75"/>
      <c r="CH537" s="75"/>
      <c r="CI537" s="75"/>
      <c r="CJ537" s="75"/>
      <c r="CK537" s="75"/>
      <c r="CL537" s="75"/>
      <c r="CM537" s="75"/>
      <c r="CN537" s="75"/>
      <c r="CO537" s="75"/>
      <c r="CP537" s="75"/>
      <c r="CQ537" s="75"/>
      <c r="CR537" s="75"/>
      <c r="CS537" s="75"/>
      <c r="CT537" s="75"/>
      <c r="CU537" s="75"/>
      <c r="CV537" s="75"/>
      <c r="CW537" s="75"/>
      <c r="CX537" s="75"/>
      <c r="CY537" s="75"/>
      <c r="CZ537" s="75"/>
      <c r="DA537" s="75"/>
      <c r="DB537" s="75"/>
      <c r="DC537" s="75"/>
      <c r="DD537" s="75"/>
      <c r="DE537" s="75"/>
      <c r="DF537" s="75"/>
      <c r="DG537" s="75"/>
      <c r="DH537" s="75"/>
      <c r="DI537" s="75"/>
      <c r="DJ537" s="75"/>
      <c r="DK537" s="75"/>
      <c r="DL537" s="75"/>
      <c r="DM537" s="75"/>
      <c r="DN537" s="75"/>
      <c r="DO537" s="75"/>
      <c r="DP537" s="75"/>
      <c r="DQ537" s="75"/>
      <c r="DR537" s="75"/>
      <c r="DS537" s="75"/>
      <c r="DT537" s="75"/>
      <c r="DU537" s="75"/>
      <c r="DZ537" s="75"/>
      <c r="EA537" s="75"/>
      <c r="EB537" s="75"/>
      <c r="EC537" s="75"/>
      <c r="ED537" s="75"/>
      <c r="EE537" s="75"/>
      <c r="EF537" s="75"/>
      <c r="EG537" s="75"/>
      <c r="EH537" s="75"/>
      <c r="EI537" s="75"/>
      <c r="EJ537" s="75"/>
      <c r="EK537" s="75"/>
      <c r="EL537" s="75"/>
      <c r="EM537" s="75"/>
      <c r="EN537" s="75"/>
      <c r="EO537" s="75"/>
      <c r="EP537" s="75"/>
      <c r="EQ537" s="75"/>
      <c r="ER537" s="75"/>
      <c r="ES537" s="75"/>
      <c r="ET537" s="75"/>
      <c r="EU537" s="75"/>
      <c r="EV537" s="75"/>
      <c r="EW537" s="75"/>
      <c r="EX537" s="75"/>
      <c r="EY537" s="75"/>
      <c r="EZ537" s="75"/>
    </row>
    <row r="538" ht="12.75" spans="1:156">
      <c r="A538" s="6"/>
      <c r="B538" s="42"/>
      <c r="M538" s="20"/>
      <c r="O538" s="62"/>
      <c r="P538" s="62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  <c r="CC538" s="75"/>
      <c r="CD538" s="75"/>
      <c r="CE538" s="75"/>
      <c r="CF538" s="75"/>
      <c r="CG538" s="75"/>
      <c r="CH538" s="75"/>
      <c r="CI538" s="75"/>
      <c r="CJ538" s="75"/>
      <c r="CK538" s="75"/>
      <c r="CL538" s="75"/>
      <c r="CM538" s="75"/>
      <c r="CN538" s="75"/>
      <c r="CO538" s="75"/>
      <c r="CP538" s="75"/>
      <c r="CQ538" s="75"/>
      <c r="CR538" s="75"/>
      <c r="CS538" s="75"/>
      <c r="CT538" s="75"/>
      <c r="CU538" s="75"/>
      <c r="CV538" s="75"/>
      <c r="CW538" s="75"/>
      <c r="CX538" s="75"/>
      <c r="CY538" s="75"/>
      <c r="CZ538" s="75"/>
      <c r="DA538" s="75"/>
      <c r="DB538" s="75"/>
      <c r="DC538" s="75"/>
      <c r="DD538" s="75"/>
      <c r="DE538" s="75"/>
      <c r="DF538" s="75"/>
      <c r="DG538" s="75"/>
      <c r="DH538" s="75"/>
      <c r="DI538" s="75"/>
      <c r="DJ538" s="75"/>
      <c r="DK538" s="75"/>
      <c r="DL538" s="75"/>
      <c r="DM538" s="75"/>
      <c r="DN538" s="75"/>
      <c r="DO538" s="75"/>
      <c r="DP538" s="75"/>
      <c r="DQ538" s="75"/>
      <c r="DR538" s="75"/>
      <c r="DS538" s="75"/>
      <c r="DT538" s="75"/>
      <c r="DU538" s="75"/>
      <c r="DZ538" s="75"/>
      <c r="EA538" s="75"/>
      <c r="EB538" s="75"/>
      <c r="EC538" s="75"/>
      <c r="ED538" s="75"/>
      <c r="EE538" s="75"/>
      <c r="EF538" s="75"/>
      <c r="EG538" s="75"/>
      <c r="EH538" s="75"/>
      <c r="EI538" s="75"/>
      <c r="EJ538" s="75"/>
      <c r="EK538" s="75"/>
      <c r="EL538" s="75"/>
      <c r="EM538" s="75"/>
      <c r="EN538" s="75"/>
      <c r="EO538" s="75"/>
      <c r="EP538" s="75"/>
      <c r="EQ538" s="75"/>
      <c r="ER538" s="75"/>
      <c r="ES538" s="75"/>
      <c r="ET538" s="75"/>
      <c r="EU538" s="75"/>
      <c r="EV538" s="75"/>
      <c r="EW538" s="75"/>
      <c r="EX538" s="75"/>
      <c r="EY538" s="75"/>
      <c r="EZ538" s="75"/>
    </row>
    <row r="539" ht="12.75" spans="1:156">
      <c r="A539" s="6"/>
      <c r="B539" s="42"/>
      <c r="M539" s="20"/>
      <c r="O539" s="62"/>
      <c r="P539" s="62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  <c r="CC539" s="75"/>
      <c r="CD539" s="75"/>
      <c r="CE539" s="75"/>
      <c r="CF539" s="75"/>
      <c r="CG539" s="75"/>
      <c r="CH539" s="75"/>
      <c r="CI539" s="75"/>
      <c r="CJ539" s="75"/>
      <c r="CK539" s="75"/>
      <c r="CL539" s="75"/>
      <c r="CM539" s="75"/>
      <c r="CN539" s="75"/>
      <c r="CO539" s="75"/>
      <c r="CP539" s="75"/>
      <c r="CQ539" s="75"/>
      <c r="CR539" s="75"/>
      <c r="CS539" s="75"/>
      <c r="CT539" s="75"/>
      <c r="CU539" s="75"/>
      <c r="CV539" s="75"/>
      <c r="CW539" s="75"/>
      <c r="CX539" s="75"/>
      <c r="CY539" s="75"/>
      <c r="CZ539" s="75"/>
      <c r="DA539" s="75"/>
      <c r="DB539" s="75"/>
      <c r="DC539" s="75"/>
      <c r="DD539" s="75"/>
      <c r="DE539" s="75"/>
      <c r="DF539" s="75"/>
      <c r="DG539" s="75"/>
      <c r="DH539" s="75"/>
      <c r="DI539" s="75"/>
      <c r="DJ539" s="75"/>
      <c r="DK539" s="75"/>
      <c r="DL539" s="75"/>
      <c r="DM539" s="75"/>
      <c r="DN539" s="75"/>
      <c r="DO539" s="75"/>
      <c r="DP539" s="75"/>
      <c r="DQ539" s="75"/>
      <c r="DR539" s="75"/>
      <c r="DS539" s="75"/>
      <c r="DT539" s="75"/>
      <c r="DU539" s="75"/>
      <c r="DZ539" s="75"/>
      <c r="EA539" s="75"/>
      <c r="EB539" s="75"/>
      <c r="EC539" s="75"/>
      <c r="ED539" s="75"/>
      <c r="EE539" s="75"/>
      <c r="EF539" s="75"/>
      <c r="EG539" s="75"/>
      <c r="EH539" s="75"/>
      <c r="EI539" s="75"/>
      <c r="EJ539" s="75"/>
      <c r="EK539" s="75"/>
      <c r="EL539" s="75"/>
      <c r="EM539" s="75"/>
      <c r="EN539" s="75"/>
      <c r="EO539" s="75"/>
      <c r="EP539" s="75"/>
      <c r="EQ539" s="75"/>
      <c r="ER539" s="75"/>
      <c r="ES539" s="75"/>
      <c r="ET539" s="75"/>
      <c r="EU539" s="75"/>
      <c r="EV539" s="75"/>
      <c r="EW539" s="75"/>
      <c r="EX539" s="75"/>
      <c r="EY539" s="75"/>
      <c r="EZ539" s="75"/>
    </row>
    <row r="540" ht="12.75" spans="1:156">
      <c r="A540" s="6"/>
      <c r="B540" s="42"/>
      <c r="M540" s="20"/>
      <c r="O540" s="62"/>
      <c r="P540" s="62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  <c r="CC540" s="75"/>
      <c r="CD540" s="75"/>
      <c r="CE540" s="75"/>
      <c r="CF540" s="75"/>
      <c r="CG540" s="75"/>
      <c r="CH540" s="75"/>
      <c r="CI540" s="75"/>
      <c r="CJ540" s="75"/>
      <c r="CK540" s="75"/>
      <c r="CL540" s="75"/>
      <c r="CM540" s="75"/>
      <c r="CN540" s="75"/>
      <c r="CO540" s="75"/>
      <c r="CP540" s="75"/>
      <c r="CQ540" s="75"/>
      <c r="CR540" s="75"/>
      <c r="CS540" s="75"/>
      <c r="CT540" s="75"/>
      <c r="CU540" s="75"/>
      <c r="CV540" s="75"/>
      <c r="CW540" s="75"/>
      <c r="CX540" s="75"/>
      <c r="CY540" s="75"/>
      <c r="CZ540" s="75"/>
      <c r="DA540" s="75"/>
      <c r="DB540" s="75"/>
      <c r="DC540" s="75"/>
      <c r="DD540" s="75"/>
      <c r="DE540" s="75"/>
      <c r="DF540" s="75"/>
      <c r="DG540" s="75"/>
      <c r="DH540" s="75"/>
      <c r="DI540" s="75"/>
      <c r="DJ540" s="75"/>
      <c r="DK540" s="75"/>
      <c r="DL540" s="75"/>
      <c r="DM540" s="75"/>
      <c r="DN540" s="75"/>
      <c r="DO540" s="75"/>
      <c r="DP540" s="75"/>
      <c r="DQ540" s="75"/>
      <c r="DR540" s="75"/>
      <c r="DS540" s="75"/>
      <c r="DT540" s="75"/>
      <c r="DU540" s="75"/>
      <c r="DZ540" s="75"/>
      <c r="EA540" s="75"/>
      <c r="EB540" s="75"/>
      <c r="EC540" s="75"/>
      <c r="ED540" s="75"/>
      <c r="EE540" s="75"/>
      <c r="EF540" s="75"/>
      <c r="EG540" s="75"/>
      <c r="EH540" s="75"/>
      <c r="EI540" s="75"/>
      <c r="EJ540" s="75"/>
      <c r="EK540" s="75"/>
      <c r="EL540" s="75"/>
      <c r="EM540" s="75"/>
      <c r="EN540" s="75"/>
      <c r="EO540" s="75"/>
      <c r="EP540" s="75"/>
      <c r="EQ540" s="75"/>
      <c r="ER540" s="75"/>
      <c r="ES540" s="75"/>
      <c r="ET540" s="75"/>
      <c r="EU540" s="75"/>
      <c r="EV540" s="75"/>
      <c r="EW540" s="75"/>
      <c r="EX540" s="75"/>
      <c r="EY540" s="75"/>
      <c r="EZ540" s="75"/>
    </row>
    <row r="541" ht="12.75" spans="1:156">
      <c r="A541" s="6"/>
      <c r="B541" s="42"/>
      <c r="M541" s="20"/>
      <c r="O541" s="62"/>
      <c r="P541" s="62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  <c r="CC541" s="75"/>
      <c r="CD541" s="75"/>
      <c r="CE541" s="75"/>
      <c r="CF541" s="75"/>
      <c r="CG541" s="75"/>
      <c r="CH541" s="75"/>
      <c r="CI541" s="75"/>
      <c r="CJ541" s="75"/>
      <c r="CK541" s="75"/>
      <c r="CL541" s="75"/>
      <c r="CM541" s="75"/>
      <c r="CN541" s="75"/>
      <c r="CO541" s="75"/>
      <c r="CP541" s="75"/>
      <c r="CQ541" s="75"/>
      <c r="CR541" s="75"/>
      <c r="CS541" s="75"/>
      <c r="CT541" s="75"/>
      <c r="CU541" s="75"/>
      <c r="CV541" s="75"/>
      <c r="CW541" s="75"/>
      <c r="CX541" s="75"/>
      <c r="CY541" s="75"/>
      <c r="CZ541" s="75"/>
      <c r="DA541" s="75"/>
      <c r="DB541" s="75"/>
      <c r="DC541" s="75"/>
      <c r="DD541" s="75"/>
      <c r="DE541" s="75"/>
      <c r="DF541" s="75"/>
      <c r="DG541" s="75"/>
      <c r="DH541" s="75"/>
      <c r="DI541" s="75"/>
      <c r="DJ541" s="75"/>
      <c r="DK541" s="75"/>
      <c r="DL541" s="75"/>
      <c r="DM541" s="75"/>
      <c r="DN541" s="75"/>
      <c r="DO541" s="75"/>
      <c r="DP541" s="75"/>
      <c r="DQ541" s="75"/>
      <c r="DR541" s="75"/>
      <c r="DS541" s="75"/>
      <c r="DT541" s="75"/>
      <c r="DU541" s="75"/>
      <c r="DZ541" s="75"/>
      <c r="EA541" s="75"/>
      <c r="EB541" s="75"/>
      <c r="EC541" s="75"/>
      <c r="ED541" s="75"/>
      <c r="EE541" s="75"/>
      <c r="EF541" s="75"/>
      <c r="EG541" s="75"/>
      <c r="EH541" s="75"/>
      <c r="EI541" s="75"/>
      <c r="EJ541" s="75"/>
      <c r="EK541" s="75"/>
      <c r="EL541" s="75"/>
      <c r="EM541" s="75"/>
      <c r="EN541" s="75"/>
      <c r="EO541" s="75"/>
      <c r="EP541" s="75"/>
      <c r="EQ541" s="75"/>
      <c r="ER541" s="75"/>
      <c r="ES541" s="75"/>
      <c r="ET541" s="75"/>
      <c r="EU541" s="75"/>
      <c r="EV541" s="75"/>
      <c r="EW541" s="75"/>
      <c r="EX541" s="75"/>
      <c r="EY541" s="75"/>
      <c r="EZ541" s="75"/>
    </row>
    <row r="542" ht="12.75" spans="1:156">
      <c r="A542" s="6"/>
      <c r="B542" s="42"/>
      <c r="M542" s="20"/>
      <c r="O542" s="62"/>
      <c r="P542" s="62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  <c r="CC542" s="75"/>
      <c r="CD542" s="75"/>
      <c r="CE542" s="75"/>
      <c r="CF542" s="75"/>
      <c r="CG542" s="75"/>
      <c r="CH542" s="75"/>
      <c r="CI542" s="75"/>
      <c r="CJ542" s="75"/>
      <c r="CK542" s="75"/>
      <c r="CL542" s="75"/>
      <c r="CM542" s="75"/>
      <c r="CN542" s="75"/>
      <c r="CO542" s="75"/>
      <c r="CP542" s="75"/>
      <c r="CQ542" s="75"/>
      <c r="CR542" s="75"/>
      <c r="CS542" s="75"/>
      <c r="CT542" s="75"/>
      <c r="CU542" s="75"/>
      <c r="CV542" s="75"/>
      <c r="CW542" s="75"/>
      <c r="CX542" s="75"/>
      <c r="CY542" s="75"/>
      <c r="CZ542" s="75"/>
      <c r="DA542" s="75"/>
      <c r="DB542" s="75"/>
      <c r="DC542" s="75"/>
      <c r="DD542" s="75"/>
      <c r="DE542" s="75"/>
      <c r="DF542" s="75"/>
      <c r="DG542" s="75"/>
      <c r="DH542" s="75"/>
      <c r="DI542" s="75"/>
      <c r="DJ542" s="75"/>
      <c r="DK542" s="75"/>
      <c r="DL542" s="75"/>
      <c r="DM542" s="75"/>
      <c r="DN542" s="75"/>
      <c r="DO542" s="75"/>
      <c r="DP542" s="75"/>
      <c r="DQ542" s="75"/>
      <c r="DR542" s="75"/>
      <c r="DS542" s="75"/>
      <c r="DT542" s="75"/>
      <c r="DU542" s="75"/>
      <c r="DZ542" s="75"/>
      <c r="EA542" s="75"/>
      <c r="EB542" s="75"/>
      <c r="EC542" s="75"/>
      <c r="ED542" s="75"/>
      <c r="EE542" s="75"/>
      <c r="EF542" s="75"/>
      <c r="EG542" s="75"/>
      <c r="EH542" s="75"/>
      <c r="EI542" s="75"/>
      <c r="EJ542" s="75"/>
      <c r="EK542" s="75"/>
      <c r="EL542" s="75"/>
      <c r="EM542" s="75"/>
      <c r="EN542" s="75"/>
      <c r="EO542" s="75"/>
      <c r="EP542" s="75"/>
      <c r="EQ542" s="75"/>
      <c r="ER542" s="75"/>
      <c r="ES542" s="75"/>
      <c r="ET542" s="75"/>
      <c r="EU542" s="75"/>
      <c r="EV542" s="75"/>
      <c r="EW542" s="75"/>
      <c r="EX542" s="75"/>
      <c r="EY542" s="75"/>
      <c r="EZ542" s="75"/>
    </row>
    <row r="543" ht="12.75" spans="1:156">
      <c r="A543" s="6"/>
      <c r="B543" s="42"/>
      <c r="M543" s="20"/>
      <c r="O543" s="62"/>
      <c r="P543" s="62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  <c r="CC543" s="75"/>
      <c r="CD543" s="75"/>
      <c r="CE543" s="75"/>
      <c r="CF543" s="75"/>
      <c r="CG543" s="75"/>
      <c r="CH543" s="75"/>
      <c r="CI543" s="75"/>
      <c r="CJ543" s="75"/>
      <c r="CK543" s="75"/>
      <c r="CL543" s="75"/>
      <c r="CM543" s="75"/>
      <c r="CN543" s="75"/>
      <c r="CO543" s="75"/>
      <c r="CP543" s="75"/>
      <c r="CQ543" s="75"/>
      <c r="CR543" s="75"/>
      <c r="CS543" s="75"/>
      <c r="CT543" s="75"/>
      <c r="CU543" s="75"/>
      <c r="CV543" s="75"/>
      <c r="CW543" s="75"/>
      <c r="CX543" s="75"/>
      <c r="CY543" s="75"/>
      <c r="CZ543" s="75"/>
      <c r="DA543" s="75"/>
      <c r="DB543" s="75"/>
      <c r="DC543" s="75"/>
      <c r="DD543" s="75"/>
      <c r="DE543" s="75"/>
      <c r="DF543" s="75"/>
      <c r="DG543" s="75"/>
      <c r="DH543" s="75"/>
      <c r="DI543" s="75"/>
      <c r="DJ543" s="75"/>
      <c r="DK543" s="75"/>
      <c r="DL543" s="75"/>
      <c r="DM543" s="75"/>
      <c r="DN543" s="75"/>
      <c r="DO543" s="75"/>
      <c r="DP543" s="75"/>
      <c r="DQ543" s="75"/>
      <c r="DR543" s="75"/>
      <c r="DS543" s="75"/>
      <c r="DT543" s="75"/>
      <c r="DU543" s="75"/>
      <c r="DZ543" s="75"/>
      <c r="EA543" s="75"/>
      <c r="EB543" s="75"/>
      <c r="EC543" s="75"/>
      <c r="ED543" s="75"/>
      <c r="EE543" s="75"/>
      <c r="EF543" s="75"/>
      <c r="EG543" s="75"/>
      <c r="EH543" s="75"/>
      <c r="EI543" s="75"/>
      <c r="EJ543" s="75"/>
      <c r="EK543" s="75"/>
      <c r="EL543" s="75"/>
      <c r="EM543" s="75"/>
      <c r="EN543" s="75"/>
      <c r="EO543" s="75"/>
      <c r="EP543" s="75"/>
      <c r="EQ543" s="75"/>
      <c r="ER543" s="75"/>
      <c r="ES543" s="75"/>
      <c r="ET543" s="75"/>
      <c r="EU543" s="75"/>
      <c r="EV543" s="75"/>
      <c r="EW543" s="75"/>
      <c r="EX543" s="75"/>
      <c r="EY543" s="75"/>
      <c r="EZ543" s="75"/>
    </row>
    <row r="544" ht="12.75" spans="1:156">
      <c r="A544" s="6"/>
      <c r="B544" s="42"/>
      <c r="M544" s="20"/>
      <c r="O544" s="62"/>
      <c r="P544" s="62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  <c r="CC544" s="75"/>
      <c r="CD544" s="75"/>
      <c r="CE544" s="75"/>
      <c r="CF544" s="75"/>
      <c r="CG544" s="75"/>
      <c r="CH544" s="75"/>
      <c r="CI544" s="75"/>
      <c r="CJ544" s="75"/>
      <c r="CK544" s="75"/>
      <c r="CL544" s="75"/>
      <c r="CM544" s="75"/>
      <c r="CN544" s="75"/>
      <c r="CO544" s="75"/>
      <c r="CP544" s="75"/>
      <c r="CQ544" s="75"/>
      <c r="CR544" s="75"/>
      <c r="CS544" s="75"/>
      <c r="CT544" s="75"/>
      <c r="CU544" s="75"/>
      <c r="CV544" s="75"/>
      <c r="CW544" s="75"/>
      <c r="CX544" s="75"/>
      <c r="CY544" s="75"/>
      <c r="CZ544" s="75"/>
      <c r="DA544" s="75"/>
      <c r="DB544" s="75"/>
      <c r="DC544" s="75"/>
      <c r="DD544" s="75"/>
      <c r="DE544" s="75"/>
      <c r="DF544" s="75"/>
      <c r="DG544" s="75"/>
      <c r="DH544" s="75"/>
      <c r="DI544" s="75"/>
      <c r="DJ544" s="75"/>
      <c r="DK544" s="75"/>
      <c r="DL544" s="75"/>
      <c r="DM544" s="75"/>
      <c r="DN544" s="75"/>
      <c r="DO544" s="75"/>
      <c r="DP544" s="75"/>
      <c r="DQ544" s="75"/>
      <c r="DR544" s="75"/>
      <c r="DS544" s="75"/>
      <c r="DT544" s="75"/>
      <c r="DU544" s="75"/>
      <c r="DZ544" s="75"/>
      <c r="EA544" s="75"/>
      <c r="EB544" s="75"/>
      <c r="EC544" s="75"/>
      <c r="ED544" s="75"/>
      <c r="EE544" s="75"/>
      <c r="EF544" s="75"/>
      <c r="EG544" s="75"/>
      <c r="EH544" s="75"/>
      <c r="EI544" s="75"/>
      <c r="EJ544" s="75"/>
      <c r="EK544" s="75"/>
      <c r="EL544" s="75"/>
      <c r="EM544" s="75"/>
      <c r="EN544" s="75"/>
      <c r="EO544" s="75"/>
      <c r="EP544" s="75"/>
      <c r="EQ544" s="75"/>
      <c r="ER544" s="75"/>
      <c r="ES544" s="75"/>
      <c r="ET544" s="75"/>
      <c r="EU544" s="75"/>
      <c r="EV544" s="75"/>
      <c r="EW544" s="75"/>
      <c r="EX544" s="75"/>
      <c r="EY544" s="75"/>
      <c r="EZ544" s="75"/>
    </row>
    <row r="545" ht="12.75" spans="1:156">
      <c r="A545" s="6"/>
      <c r="B545" s="42"/>
      <c r="M545" s="20"/>
      <c r="O545" s="62"/>
      <c r="P545" s="62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  <c r="CC545" s="75"/>
      <c r="CD545" s="75"/>
      <c r="CE545" s="75"/>
      <c r="CF545" s="75"/>
      <c r="CG545" s="75"/>
      <c r="CH545" s="75"/>
      <c r="CI545" s="75"/>
      <c r="CJ545" s="75"/>
      <c r="CK545" s="75"/>
      <c r="CL545" s="75"/>
      <c r="CM545" s="75"/>
      <c r="CN545" s="75"/>
      <c r="CO545" s="75"/>
      <c r="CP545" s="75"/>
      <c r="CQ545" s="75"/>
      <c r="CR545" s="75"/>
      <c r="CS545" s="75"/>
      <c r="CT545" s="75"/>
      <c r="CU545" s="75"/>
      <c r="CV545" s="75"/>
      <c r="CW545" s="75"/>
      <c r="CX545" s="75"/>
      <c r="CY545" s="75"/>
      <c r="CZ545" s="75"/>
      <c r="DA545" s="75"/>
      <c r="DB545" s="75"/>
      <c r="DC545" s="75"/>
      <c r="DD545" s="75"/>
      <c r="DE545" s="75"/>
      <c r="DF545" s="75"/>
      <c r="DG545" s="75"/>
      <c r="DH545" s="75"/>
      <c r="DI545" s="75"/>
      <c r="DJ545" s="75"/>
      <c r="DK545" s="75"/>
      <c r="DL545" s="75"/>
      <c r="DM545" s="75"/>
      <c r="DN545" s="75"/>
      <c r="DO545" s="75"/>
      <c r="DP545" s="75"/>
      <c r="DQ545" s="75"/>
      <c r="DR545" s="75"/>
      <c r="DS545" s="75"/>
      <c r="DT545" s="75"/>
      <c r="DU545" s="75"/>
      <c r="DZ545" s="75"/>
      <c r="EA545" s="75"/>
      <c r="EB545" s="75"/>
      <c r="EC545" s="75"/>
      <c r="ED545" s="75"/>
      <c r="EE545" s="75"/>
      <c r="EF545" s="75"/>
      <c r="EG545" s="75"/>
      <c r="EH545" s="75"/>
      <c r="EI545" s="75"/>
      <c r="EJ545" s="75"/>
      <c r="EK545" s="75"/>
      <c r="EL545" s="75"/>
      <c r="EM545" s="75"/>
      <c r="EN545" s="75"/>
      <c r="EO545" s="75"/>
      <c r="EP545" s="75"/>
      <c r="EQ545" s="75"/>
      <c r="ER545" s="75"/>
      <c r="ES545" s="75"/>
      <c r="ET545" s="75"/>
      <c r="EU545" s="75"/>
      <c r="EV545" s="75"/>
      <c r="EW545" s="75"/>
      <c r="EX545" s="75"/>
      <c r="EY545" s="75"/>
      <c r="EZ545" s="75"/>
    </row>
    <row r="546" ht="12.75" spans="1:156">
      <c r="A546" s="6"/>
      <c r="B546" s="42"/>
      <c r="M546" s="20"/>
      <c r="O546" s="62"/>
      <c r="P546" s="62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  <c r="CC546" s="75"/>
      <c r="CD546" s="75"/>
      <c r="CE546" s="75"/>
      <c r="CF546" s="75"/>
      <c r="CG546" s="75"/>
      <c r="CH546" s="75"/>
      <c r="CI546" s="75"/>
      <c r="CJ546" s="75"/>
      <c r="CK546" s="75"/>
      <c r="CL546" s="75"/>
      <c r="CM546" s="75"/>
      <c r="CN546" s="75"/>
      <c r="CO546" s="75"/>
      <c r="CP546" s="75"/>
      <c r="CQ546" s="75"/>
      <c r="CR546" s="75"/>
      <c r="CS546" s="75"/>
      <c r="CT546" s="75"/>
      <c r="CU546" s="75"/>
      <c r="CV546" s="75"/>
      <c r="CW546" s="75"/>
      <c r="CX546" s="75"/>
      <c r="CY546" s="75"/>
      <c r="CZ546" s="75"/>
      <c r="DA546" s="75"/>
      <c r="DB546" s="75"/>
      <c r="DC546" s="75"/>
      <c r="DD546" s="75"/>
      <c r="DE546" s="75"/>
      <c r="DF546" s="75"/>
      <c r="DG546" s="75"/>
      <c r="DH546" s="75"/>
      <c r="DI546" s="75"/>
      <c r="DJ546" s="75"/>
      <c r="DK546" s="75"/>
      <c r="DL546" s="75"/>
      <c r="DM546" s="75"/>
      <c r="DN546" s="75"/>
      <c r="DO546" s="75"/>
      <c r="DP546" s="75"/>
      <c r="DQ546" s="75"/>
      <c r="DR546" s="75"/>
      <c r="DS546" s="75"/>
      <c r="DT546" s="75"/>
      <c r="DU546" s="75"/>
      <c r="DZ546" s="75"/>
      <c r="EA546" s="75"/>
      <c r="EB546" s="75"/>
      <c r="EC546" s="75"/>
      <c r="ED546" s="75"/>
      <c r="EE546" s="75"/>
      <c r="EF546" s="75"/>
      <c r="EG546" s="75"/>
      <c r="EH546" s="75"/>
      <c r="EI546" s="75"/>
      <c r="EJ546" s="75"/>
      <c r="EK546" s="75"/>
      <c r="EL546" s="75"/>
      <c r="EM546" s="75"/>
      <c r="EN546" s="75"/>
      <c r="EO546" s="75"/>
      <c r="EP546" s="75"/>
      <c r="EQ546" s="75"/>
      <c r="ER546" s="75"/>
      <c r="ES546" s="75"/>
      <c r="ET546" s="75"/>
      <c r="EU546" s="75"/>
      <c r="EV546" s="75"/>
      <c r="EW546" s="75"/>
      <c r="EX546" s="75"/>
      <c r="EY546" s="75"/>
      <c r="EZ546" s="75"/>
    </row>
    <row r="547" ht="12.75" spans="1:156">
      <c r="A547" s="6"/>
      <c r="B547" s="42"/>
      <c r="M547" s="20"/>
      <c r="O547" s="62"/>
      <c r="P547" s="62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  <c r="CC547" s="75"/>
      <c r="CD547" s="75"/>
      <c r="CE547" s="75"/>
      <c r="CF547" s="75"/>
      <c r="CG547" s="75"/>
      <c r="CH547" s="75"/>
      <c r="CI547" s="75"/>
      <c r="CJ547" s="75"/>
      <c r="CK547" s="75"/>
      <c r="CL547" s="75"/>
      <c r="CM547" s="75"/>
      <c r="CN547" s="75"/>
      <c r="CO547" s="75"/>
      <c r="CP547" s="75"/>
      <c r="CQ547" s="75"/>
      <c r="CR547" s="75"/>
      <c r="CS547" s="75"/>
      <c r="CT547" s="75"/>
      <c r="CU547" s="75"/>
      <c r="CV547" s="75"/>
      <c r="CW547" s="75"/>
      <c r="CX547" s="75"/>
      <c r="CY547" s="75"/>
      <c r="CZ547" s="75"/>
      <c r="DA547" s="75"/>
      <c r="DB547" s="75"/>
      <c r="DC547" s="75"/>
      <c r="DD547" s="75"/>
      <c r="DE547" s="75"/>
      <c r="DF547" s="75"/>
      <c r="DG547" s="75"/>
      <c r="DH547" s="75"/>
      <c r="DI547" s="75"/>
      <c r="DJ547" s="75"/>
      <c r="DK547" s="75"/>
      <c r="DL547" s="75"/>
      <c r="DM547" s="75"/>
      <c r="DN547" s="75"/>
      <c r="DO547" s="75"/>
      <c r="DP547" s="75"/>
      <c r="DQ547" s="75"/>
      <c r="DR547" s="75"/>
      <c r="DS547" s="75"/>
      <c r="DT547" s="75"/>
      <c r="DU547" s="75"/>
      <c r="DZ547" s="75"/>
      <c r="EA547" s="75"/>
      <c r="EB547" s="75"/>
      <c r="EC547" s="75"/>
      <c r="ED547" s="75"/>
      <c r="EE547" s="75"/>
      <c r="EF547" s="75"/>
      <c r="EG547" s="75"/>
      <c r="EH547" s="75"/>
      <c r="EI547" s="75"/>
      <c r="EJ547" s="75"/>
      <c r="EK547" s="75"/>
      <c r="EL547" s="75"/>
      <c r="EM547" s="75"/>
      <c r="EN547" s="75"/>
      <c r="EO547" s="75"/>
      <c r="EP547" s="75"/>
      <c r="EQ547" s="75"/>
      <c r="ER547" s="75"/>
      <c r="ES547" s="75"/>
      <c r="ET547" s="75"/>
      <c r="EU547" s="75"/>
      <c r="EV547" s="75"/>
      <c r="EW547" s="75"/>
      <c r="EX547" s="75"/>
      <c r="EY547" s="75"/>
      <c r="EZ547" s="75"/>
    </row>
    <row r="548" ht="12.75" spans="1:156">
      <c r="A548" s="6"/>
      <c r="B548" s="42"/>
      <c r="M548" s="20"/>
      <c r="O548" s="62"/>
      <c r="P548" s="62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  <c r="CC548" s="75"/>
      <c r="CD548" s="75"/>
      <c r="CE548" s="75"/>
      <c r="CF548" s="75"/>
      <c r="CG548" s="75"/>
      <c r="CH548" s="75"/>
      <c r="CI548" s="75"/>
      <c r="CJ548" s="75"/>
      <c r="CK548" s="75"/>
      <c r="CL548" s="75"/>
      <c r="CM548" s="75"/>
      <c r="CN548" s="75"/>
      <c r="CO548" s="75"/>
      <c r="CP548" s="75"/>
      <c r="CQ548" s="75"/>
      <c r="CR548" s="75"/>
      <c r="CS548" s="75"/>
      <c r="CT548" s="75"/>
      <c r="CU548" s="75"/>
      <c r="CV548" s="75"/>
      <c r="CW548" s="75"/>
      <c r="CX548" s="75"/>
      <c r="CY548" s="75"/>
      <c r="CZ548" s="75"/>
      <c r="DA548" s="75"/>
      <c r="DB548" s="75"/>
      <c r="DC548" s="75"/>
      <c r="DD548" s="75"/>
      <c r="DE548" s="75"/>
      <c r="DF548" s="75"/>
      <c r="DG548" s="75"/>
      <c r="DH548" s="75"/>
      <c r="DI548" s="75"/>
      <c r="DJ548" s="75"/>
      <c r="DK548" s="75"/>
      <c r="DL548" s="75"/>
      <c r="DM548" s="75"/>
      <c r="DN548" s="75"/>
      <c r="DO548" s="75"/>
      <c r="DP548" s="75"/>
      <c r="DQ548" s="75"/>
      <c r="DR548" s="75"/>
      <c r="DS548" s="75"/>
      <c r="DT548" s="75"/>
      <c r="DU548" s="75"/>
      <c r="DZ548" s="75"/>
      <c r="EA548" s="75"/>
      <c r="EB548" s="75"/>
      <c r="EC548" s="75"/>
      <c r="ED548" s="75"/>
      <c r="EE548" s="75"/>
      <c r="EF548" s="75"/>
      <c r="EG548" s="75"/>
      <c r="EH548" s="75"/>
      <c r="EI548" s="75"/>
      <c r="EJ548" s="75"/>
      <c r="EK548" s="75"/>
      <c r="EL548" s="75"/>
      <c r="EM548" s="75"/>
      <c r="EN548" s="75"/>
      <c r="EO548" s="75"/>
      <c r="EP548" s="75"/>
      <c r="EQ548" s="75"/>
      <c r="ER548" s="75"/>
      <c r="ES548" s="75"/>
      <c r="ET548" s="75"/>
      <c r="EU548" s="75"/>
      <c r="EV548" s="75"/>
      <c r="EW548" s="75"/>
      <c r="EX548" s="75"/>
      <c r="EY548" s="75"/>
      <c r="EZ548" s="75"/>
    </row>
    <row r="549" ht="12.75" spans="1:156">
      <c r="A549" s="6"/>
      <c r="B549" s="42"/>
      <c r="M549" s="20"/>
      <c r="O549" s="62"/>
      <c r="P549" s="62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  <c r="CC549" s="75"/>
      <c r="CD549" s="75"/>
      <c r="CE549" s="75"/>
      <c r="CF549" s="75"/>
      <c r="CG549" s="75"/>
      <c r="CH549" s="75"/>
      <c r="CI549" s="75"/>
      <c r="CJ549" s="75"/>
      <c r="CK549" s="75"/>
      <c r="CL549" s="75"/>
      <c r="CM549" s="75"/>
      <c r="CN549" s="75"/>
      <c r="CO549" s="75"/>
      <c r="CP549" s="75"/>
      <c r="CQ549" s="75"/>
      <c r="CR549" s="75"/>
      <c r="CS549" s="75"/>
      <c r="CT549" s="75"/>
      <c r="CU549" s="75"/>
      <c r="CV549" s="75"/>
      <c r="CW549" s="75"/>
      <c r="CX549" s="75"/>
      <c r="CY549" s="75"/>
      <c r="CZ549" s="75"/>
      <c r="DA549" s="75"/>
      <c r="DB549" s="75"/>
      <c r="DC549" s="75"/>
      <c r="DD549" s="75"/>
      <c r="DE549" s="75"/>
      <c r="DF549" s="75"/>
      <c r="DG549" s="75"/>
      <c r="DH549" s="75"/>
      <c r="DI549" s="75"/>
      <c r="DJ549" s="75"/>
      <c r="DK549" s="75"/>
      <c r="DL549" s="75"/>
      <c r="DM549" s="75"/>
      <c r="DN549" s="75"/>
      <c r="DO549" s="75"/>
      <c r="DP549" s="75"/>
      <c r="DQ549" s="75"/>
      <c r="DR549" s="75"/>
      <c r="DS549" s="75"/>
      <c r="DT549" s="75"/>
      <c r="DU549" s="75"/>
      <c r="DZ549" s="75"/>
      <c r="EA549" s="75"/>
      <c r="EB549" s="75"/>
      <c r="EC549" s="75"/>
      <c r="ED549" s="75"/>
      <c r="EE549" s="75"/>
      <c r="EF549" s="75"/>
      <c r="EG549" s="75"/>
      <c r="EH549" s="75"/>
      <c r="EI549" s="75"/>
      <c r="EJ549" s="75"/>
      <c r="EK549" s="75"/>
      <c r="EL549" s="75"/>
      <c r="EM549" s="75"/>
      <c r="EN549" s="75"/>
      <c r="EO549" s="75"/>
      <c r="EP549" s="75"/>
      <c r="EQ549" s="75"/>
      <c r="ER549" s="75"/>
      <c r="ES549" s="75"/>
      <c r="ET549" s="75"/>
      <c r="EU549" s="75"/>
      <c r="EV549" s="75"/>
      <c r="EW549" s="75"/>
      <c r="EX549" s="75"/>
      <c r="EY549" s="75"/>
      <c r="EZ549" s="75"/>
    </row>
    <row r="550" ht="12.75" spans="1:156">
      <c r="A550" s="6"/>
      <c r="B550" s="42"/>
      <c r="M550" s="20"/>
      <c r="O550" s="62"/>
      <c r="P550" s="62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  <c r="CC550" s="75"/>
      <c r="CD550" s="75"/>
      <c r="CE550" s="75"/>
      <c r="CF550" s="75"/>
      <c r="CG550" s="75"/>
      <c r="CH550" s="75"/>
      <c r="CI550" s="75"/>
      <c r="CJ550" s="75"/>
      <c r="CK550" s="75"/>
      <c r="CL550" s="75"/>
      <c r="CM550" s="75"/>
      <c r="CN550" s="75"/>
      <c r="CO550" s="75"/>
      <c r="CP550" s="75"/>
      <c r="CQ550" s="75"/>
      <c r="CR550" s="75"/>
      <c r="CS550" s="75"/>
      <c r="CT550" s="75"/>
      <c r="CU550" s="75"/>
      <c r="CV550" s="75"/>
      <c r="CW550" s="75"/>
      <c r="CX550" s="75"/>
      <c r="CY550" s="75"/>
      <c r="CZ550" s="75"/>
      <c r="DA550" s="75"/>
      <c r="DB550" s="75"/>
      <c r="DC550" s="75"/>
      <c r="DD550" s="75"/>
      <c r="DE550" s="75"/>
      <c r="DF550" s="75"/>
      <c r="DG550" s="75"/>
      <c r="DH550" s="75"/>
      <c r="DI550" s="75"/>
      <c r="DJ550" s="75"/>
      <c r="DK550" s="75"/>
      <c r="DL550" s="75"/>
      <c r="DM550" s="75"/>
      <c r="DN550" s="75"/>
      <c r="DO550" s="75"/>
      <c r="DP550" s="75"/>
      <c r="DQ550" s="75"/>
      <c r="DR550" s="75"/>
      <c r="DS550" s="75"/>
      <c r="DT550" s="75"/>
      <c r="DU550" s="75"/>
      <c r="DZ550" s="75"/>
      <c r="EA550" s="75"/>
      <c r="EB550" s="75"/>
      <c r="EC550" s="75"/>
      <c r="ED550" s="75"/>
      <c r="EE550" s="75"/>
      <c r="EF550" s="75"/>
      <c r="EG550" s="75"/>
      <c r="EH550" s="75"/>
      <c r="EI550" s="75"/>
      <c r="EJ550" s="75"/>
      <c r="EK550" s="75"/>
      <c r="EL550" s="75"/>
      <c r="EM550" s="75"/>
      <c r="EN550" s="75"/>
      <c r="EO550" s="75"/>
      <c r="EP550" s="75"/>
      <c r="EQ550" s="75"/>
      <c r="ER550" s="75"/>
      <c r="ES550" s="75"/>
      <c r="ET550" s="75"/>
      <c r="EU550" s="75"/>
      <c r="EV550" s="75"/>
      <c r="EW550" s="75"/>
      <c r="EX550" s="75"/>
      <c r="EY550" s="75"/>
      <c r="EZ550" s="75"/>
    </row>
    <row r="551" ht="12.75" spans="1:156">
      <c r="A551" s="6"/>
      <c r="B551" s="42"/>
      <c r="M551" s="20"/>
      <c r="O551" s="62"/>
      <c r="P551" s="62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  <c r="CC551" s="75"/>
      <c r="CD551" s="75"/>
      <c r="CE551" s="75"/>
      <c r="CF551" s="75"/>
      <c r="CG551" s="75"/>
      <c r="CH551" s="75"/>
      <c r="CI551" s="75"/>
      <c r="CJ551" s="75"/>
      <c r="CK551" s="75"/>
      <c r="CL551" s="75"/>
      <c r="CM551" s="75"/>
      <c r="CN551" s="75"/>
      <c r="CO551" s="75"/>
      <c r="CP551" s="75"/>
      <c r="CQ551" s="75"/>
      <c r="CR551" s="75"/>
      <c r="CS551" s="75"/>
      <c r="CT551" s="75"/>
      <c r="CU551" s="75"/>
      <c r="CV551" s="75"/>
      <c r="CW551" s="75"/>
      <c r="CX551" s="75"/>
      <c r="CY551" s="75"/>
      <c r="CZ551" s="75"/>
      <c r="DA551" s="75"/>
      <c r="DB551" s="75"/>
      <c r="DC551" s="75"/>
      <c r="DD551" s="75"/>
      <c r="DE551" s="75"/>
      <c r="DF551" s="75"/>
      <c r="DG551" s="75"/>
      <c r="DH551" s="75"/>
      <c r="DI551" s="75"/>
      <c r="DJ551" s="75"/>
      <c r="DK551" s="75"/>
      <c r="DL551" s="75"/>
      <c r="DM551" s="75"/>
      <c r="DN551" s="75"/>
      <c r="DO551" s="75"/>
      <c r="DP551" s="75"/>
      <c r="DQ551" s="75"/>
      <c r="DR551" s="75"/>
      <c r="DS551" s="75"/>
      <c r="DT551" s="75"/>
      <c r="DU551" s="75"/>
      <c r="DZ551" s="75"/>
      <c r="EA551" s="75"/>
      <c r="EB551" s="75"/>
      <c r="EC551" s="75"/>
      <c r="ED551" s="75"/>
      <c r="EE551" s="75"/>
      <c r="EF551" s="75"/>
      <c r="EG551" s="75"/>
      <c r="EH551" s="75"/>
      <c r="EI551" s="75"/>
      <c r="EJ551" s="75"/>
      <c r="EK551" s="75"/>
      <c r="EL551" s="75"/>
      <c r="EM551" s="75"/>
      <c r="EN551" s="75"/>
      <c r="EO551" s="75"/>
      <c r="EP551" s="75"/>
      <c r="EQ551" s="75"/>
      <c r="ER551" s="75"/>
      <c r="ES551" s="75"/>
      <c r="ET551" s="75"/>
      <c r="EU551" s="75"/>
      <c r="EV551" s="75"/>
      <c r="EW551" s="75"/>
      <c r="EX551" s="75"/>
      <c r="EY551" s="75"/>
      <c r="EZ551" s="75"/>
    </row>
    <row r="552" ht="12.75" spans="1:156">
      <c r="A552" s="6"/>
      <c r="B552" s="42"/>
      <c r="M552" s="20"/>
      <c r="O552" s="62"/>
      <c r="P552" s="62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  <c r="CC552" s="75"/>
      <c r="CD552" s="75"/>
      <c r="CE552" s="75"/>
      <c r="CF552" s="75"/>
      <c r="CG552" s="75"/>
      <c r="CH552" s="75"/>
      <c r="CI552" s="75"/>
      <c r="CJ552" s="75"/>
      <c r="CK552" s="75"/>
      <c r="CL552" s="75"/>
      <c r="CM552" s="75"/>
      <c r="CN552" s="75"/>
      <c r="CO552" s="75"/>
      <c r="CP552" s="75"/>
      <c r="CQ552" s="75"/>
      <c r="CR552" s="75"/>
      <c r="CS552" s="75"/>
      <c r="CT552" s="75"/>
      <c r="CU552" s="75"/>
      <c r="CV552" s="75"/>
      <c r="CW552" s="75"/>
      <c r="CX552" s="75"/>
      <c r="CY552" s="75"/>
      <c r="CZ552" s="75"/>
      <c r="DA552" s="75"/>
      <c r="DB552" s="75"/>
      <c r="DC552" s="75"/>
      <c r="DD552" s="75"/>
      <c r="DE552" s="75"/>
      <c r="DF552" s="75"/>
      <c r="DG552" s="75"/>
      <c r="DH552" s="75"/>
      <c r="DI552" s="75"/>
      <c r="DJ552" s="75"/>
      <c r="DK552" s="75"/>
      <c r="DL552" s="75"/>
      <c r="DM552" s="75"/>
      <c r="DN552" s="75"/>
      <c r="DO552" s="75"/>
      <c r="DP552" s="75"/>
      <c r="DQ552" s="75"/>
      <c r="DR552" s="75"/>
      <c r="DS552" s="75"/>
      <c r="DT552" s="75"/>
      <c r="DU552" s="75"/>
      <c r="DZ552" s="75"/>
      <c r="EA552" s="75"/>
      <c r="EB552" s="75"/>
      <c r="EC552" s="75"/>
      <c r="ED552" s="75"/>
      <c r="EE552" s="75"/>
      <c r="EF552" s="75"/>
      <c r="EG552" s="75"/>
      <c r="EH552" s="75"/>
      <c r="EI552" s="75"/>
      <c r="EJ552" s="75"/>
      <c r="EK552" s="75"/>
      <c r="EL552" s="75"/>
      <c r="EM552" s="75"/>
      <c r="EN552" s="75"/>
      <c r="EO552" s="75"/>
      <c r="EP552" s="75"/>
      <c r="EQ552" s="75"/>
      <c r="ER552" s="75"/>
      <c r="ES552" s="75"/>
      <c r="ET552" s="75"/>
      <c r="EU552" s="75"/>
      <c r="EV552" s="75"/>
      <c r="EW552" s="75"/>
      <c r="EX552" s="75"/>
      <c r="EY552" s="75"/>
      <c r="EZ552" s="75"/>
    </row>
    <row r="553" ht="12.75" spans="1:156">
      <c r="A553" s="6"/>
      <c r="B553" s="42"/>
      <c r="M553" s="20"/>
      <c r="O553" s="62"/>
      <c r="P553" s="62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  <c r="CC553" s="75"/>
      <c r="CD553" s="75"/>
      <c r="CE553" s="75"/>
      <c r="CF553" s="75"/>
      <c r="CG553" s="75"/>
      <c r="CH553" s="75"/>
      <c r="CI553" s="75"/>
      <c r="CJ553" s="75"/>
      <c r="CK553" s="75"/>
      <c r="CL553" s="75"/>
      <c r="CM553" s="75"/>
      <c r="CN553" s="75"/>
      <c r="CO553" s="75"/>
      <c r="CP553" s="75"/>
      <c r="CQ553" s="75"/>
      <c r="CR553" s="75"/>
      <c r="CS553" s="75"/>
      <c r="CT553" s="75"/>
      <c r="CU553" s="75"/>
      <c r="CV553" s="75"/>
      <c r="CW553" s="75"/>
      <c r="CX553" s="75"/>
      <c r="CY553" s="75"/>
      <c r="CZ553" s="75"/>
      <c r="DA553" s="75"/>
      <c r="DB553" s="75"/>
      <c r="DC553" s="75"/>
      <c r="DD553" s="75"/>
      <c r="DE553" s="75"/>
      <c r="DF553" s="75"/>
      <c r="DG553" s="75"/>
      <c r="DH553" s="75"/>
      <c r="DI553" s="75"/>
      <c r="DJ553" s="75"/>
      <c r="DK553" s="75"/>
      <c r="DL553" s="75"/>
      <c r="DM553" s="75"/>
      <c r="DN553" s="75"/>
      <c r="DO553" s="75"/>
      <c r="DP553" s="75"/>
      <c r="DQ553" s="75"/>
      <c r="DR553" s="75"/>
      <c r="DS553" s="75"/>
      <c r="DT553" s="75"/>
      <c r="DU553" s="75"/>
      <c r="DZ553" s="75"/>
      <c r="EA553" s="75"/>
      <c r="EB553" s="75"/>
      <c r="EC553" s="75"/>
      <c r="ED553" s="75"/>
      <c r="EE553" s="75"/>
      <c r="EF553" s="75"/>
      <c r="EG553" s="75"/>
      <c r="EH553" s="75"/>
      <c r="EI553" s="75"/>
      <c r="EJ553" s="75"/>
      <c r="EK553" s="75"/>
      <c r="EL553" s="75"/>
      <c r="EM553" s="75"/>
      <c r="EN553" s="75"/>
      <c r="EO553" s="75"/>
      <c r="EP553" s="75"/>
      <c r="EQ553" s="75"/>
      <c r="ER553" s="75"/>
      <c r="ES553" s="75"/>
      <c r="ET553" s="75"/>
      <c r="EU553" s="75"/>
      <c r="EV553" s="75"/>
      <c r="EW553" s="75"/>
      <c r="EX553" s="75"/>
      <c r="EY553" s="75"/>
      <c r="EZ553" s="75"/>
    </row>
    <row r="554" ht="12.75" spans="1:156">
      <c r="A554" s="6"/>
      <c r="B554" s="42"/>
      <c r="M554" s="20"/>
      <c r="O554" s="62"/>
      <c r="P554" s="62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  <c r="CC554" s="75"/>
      <c r="CD554" s="75"/>
      <c r="CE554" s="75"/>
      <c r="CF554" s="75"/>
      <c r="CG554" s="75"/>
      <c r="CH554" s="75"/>
      <c r="CI554" s="75"/>
      <c r="CJ554" s="75"/>
      <c r="CK554" s="75"/>
      <c r="CL554" s="75"/>
      <c r="CM554" s="75"/>
      <c r="CN554" s="75"/>
      <c r="CO554" s="75"/>
      <c r="CP554" s="75"/>
      <c r="CQ554" s="75"/>
      <c r="CR554" s="75"/>
      <c r="CS554" s="75"/>
      <c r="CT554" s="75"/>
      <c r="CU554" s="75"/>
      <c r="CV554" s="75"/>
      <c r="CW554" s="75"/>
      <c r="CX554" s="75"/>
      <c r="CY554" s="75"/>
      <c r="CZ554" s="75"/>
      <c r="DA554" s="75"/>
      <c r="DB554" s="75"/>
      <c r="DC554" s="75"/>
      <c r="DD554" s="75"/>
      <c r="DE554" s="75"/>
      <c r="DF554" s="75"/>
      <c r="DG554" s="75"/>
      <c r="DH554" s="75"/>
      <c r="DI554" s="75"/>
      <c r="DJ554" s="75"/>
      <c r="DK554" s="75"/>
      <c r="DL554" s="75"/>
      <c r="DM554" s="75"/>
      <c r="DN554" s="75"/>
      <c r="DO554" s="75"/>
      <c r="DP554" s="75"/>
      <c r="DQ554" s="75"/>
      <c r="DR554" s="75"/>
      <c r="DS554" s="75"/>
      <c r="DT554" s="75"/>
      <c r="DU554" s="75"/>
      <c r="DZ554" s="75"/>
      <c r="EA554" s="75"/>
      <c r="EB554" s="75"/>
      <c r="EC554" s="75"/>
      <c r="ED554" s="75"/>
      <c r="EE554" s="75"/>
      <c r="EF554" s="75"/>
      <c r="EG554" s="75"/>
      <c r="EH554" s="75"/>
      <c r="EI554" s="75"/>
      <c r="EJ554" s="75"/>
      <c r="EK554" s="75"/>
      <c r="EL554" s="75"/>
      <c r="EM554" s="75"/>
      <c r="EN554" s="75"/>
      <c r="EO554" s="75"/>
      <c r="EP554" s="75"/>
      <c r="EQ554" s="75"/>
      <c r="ER554" s="75"/>
      <c r="ES554" s="75"/>
      <c r="ET554" s="75"/>
      <c r="EU554" s="75"/>
      <c r="EV554" s="75"/>
      <c r="EW554" s="75"/>
      <c r="EX554" s="75"/>
      <c r="EY554" s="75"/>
      <c r="EZ554" s="75"/>
    </row>
    <row r="555" ht="12.75" spans="1:156">
      <c r="A555" s="6"/>
      <c r="B555" s="42"/>
      <c r="M555" s="20"/>
      <c r="O555" s="62"/>
      <c r="P555" s="62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  <c r="CC555" s="75"/>
      <c r="CD555" s="75"/>
      <c r="CE555" s="75"/>
      <c r="CF555" s="75"/>
      <c r="CG555" s="75"/>
      <c r="CH555" s="75"/>
      <c r="CI555" s="75"/>
      <c r="CJ555" s="75"/>
      <c r="CK555" s="75"/>
      <c r="CL555" s="75"/>
      <c r="CM555" s="75"/>
      <c r="CN555" s="75"/>
      <c r="CO555" s="75"/>
      <c r="CP555" s="75"/>
      <c r="CQ555" s="75"/>
      <c r="CR555" s="75"/>
      <c r="CS555" s="75"/>
      <c r="CT555" s="75"/>
      <c r="CU555" s="75"/>
      <c r="CV555" s="75"/>
      <c r="CW555" s="75"/>
      <c r="CX555" s="75"/>
      <c r="CY555" s="75"/>
      <c r="CZ555" s="75"/>
      <c r="DA555" s="75"/>
      <c r="DB555" s="75"/>
      <c r="DC555" s="75"/>
      <c r="DD555" s="75"/>
      <c r="DE555" s="75"/>
      <c r="DF555" s="75"/>
      <c r="DG555" s="75"/>
      <c r="DH555" s="75"/>
      <c r="DI555" s="75"/>
      <c r="DJ555" s="75"/>
      <c r="DK555" s="75"/>
      <c r="DL555" s="75"/>
      <c r="DM555" s="75"/>
      <c r="DN555" s="75"/>
      <c r="DO555" s="75"/>
      <c r="DP555" s="75"/>
      <c r="DQ555" s="75"/>
      <c r="DR555" s="75"/>
      <c r="DS555" s="75"/>
      <c r="DT555" s="75"/>
      <c r="DU555" s="75"/>
      <c r="DZ555" s="75"/>
      <c r="EA555" s="75"/>
      <c r="EB555" s="75"/>
      <c r="EC555" s="75"/>
      <c r="ED555" s="75"/>
      <c r="EE555" s="75"/>
      <c r="EF555" s="75"/>
      <c r="EG555" s="75"/>
      <c r="EH555" s="75"/>
      <c r="EI555" s="75"/>
      <c r="EJ555" s="75"/>
      <c r="EK555" s="75"/>
      <c r="EL555" s="75"/>
      <c r="EM555" s="75"/>
      <c r="EN555" s="75"/>
      <c r="EO555" s="75"/>
      <c r="EP555" s="75"/>
      <c r="EQ555" s="75"/>
      <c r="ER555" s="75"/>
      <c r="ES555" s="75"/>
      <c r="ET555" s="75"/>
      <c r="EU555" s="75"/>
      <c r="EV555" s="75"/>
      <c r="EW555" s="75"/>
      <c r="EX555" s="75"/>
      <c r="EY555" s="75"/>
      <c r="EZ555" s="75"/>
    </row>
    <row r="556" ht="12.75" spans="1:156">
      <c r="A556" s="6"/>
      <c r="B556" s="42"/>
      <c r="M556" s="20"/>
      <c r="O556" s="62"/>
      <c r="P556" s="62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  <c r="CC556" s="75"/>
      <c r="CD556" s="75"/>
      <c r="CE556" s="75"/>
      <c r="CF556" s="75"/>
      <c r="CG556" s="75"/>
      <c r="CH556" s="75"/>
      <c r="CI556" s="75"/>
      <c r="CJ556" s="75"/>
      <c r="CK556" s="75"/>
      <c r="CL556" s="75"/>
      <c r="CM556" s="75"/>
      <c r="CN556" s="75"/>
      <c r="CO556" s="75"/>
      <c r="CP556" s="75"/>
      <c r="CQ556" s="75"/>
      <c r="CR556" s="75"/>
      <c r="CS556" s="75"/>
      <c r="CT556" s="75"/>
      <c r="CU556" s="75"/>
      <c r="CV556" s="75"/>
      <c r="CW556" s="75"/>
      <c r="CX556" s="75"/>
      <c r="CY556" s="75"/>
      <c r="CZ556" s="75"/>
      <c r="DA556" s="75"/>
      <c r="DB556" s="75"/>
      <c r="DC556" s="75"/>
      <c r="DD556" s="75"/>
      <c r="DE556" s="75"/>
      <c r="DF556" s="75"/>
      <c r="DG556" s="75"/>
      <c r="DH556" s="75"/>
      <c r="DI556" s="75"/>
      <c r="DJ556" s="75"/>
      <c r="DK556" s="75"/>
      <c r="DL556" s="75"/>
      <c r="DM556" s="75"/>
      <c r="DN556" s="75"/>
      <c r="DO556" s="75"/>
      <c r="DP556" s="75"/>
      <c r="DQ556" s="75"/>
      <c r="DR556" s="75"/>
      <c r="DS556" s="75"/>
      <c r="DT556" s="75"/>
      <c r="DU556" s="75"/>
      <c r="DZ556" s="75"/>
      <c r="EA556" s="75"/>
      <c r="EB556" s="75"/>
      <c r="EC556" s="75"/>
      <c r="ED556" s="75"/>
      <c r="EE556" s="75"/>
      <c r="EF556" s="75"/>
      <c r="EG556" s="75"/>
      <c r="EH556" s="75"/>
      <c r="EI556" s="75"/>
      <c r="EJ556" s="75"/>
      <c r="EK556" s="75"/>
      <c r="EL556" s="75"/>
      <c r="EM556" s="75"/>
      <c r="EN556" s="75"/>
      <c r="EO556" s="75"/>
      <c r="EP556" s="75"/>
      <c r="EQ556" s="75"/>
      <c r="ER556" s="75"/>
      <c r="ES556" s="75"/>
      <c r="ET556" s="75"/>
      <c r="EU556" s="75"/>
      <c r="EV556" s="75"/>
      <c r="EW556" s="75"/>
      <c r="EX556" s="75"/>
      <c r="EY556" s="75"/>
      <c r="EZ556" s="75"/>
    </row>
    <row r="557" ht="12.75" spans="1:156">
      <c r="A557" s="6"/>
      <c r="B557" s="42"/>
      <c r="M557" s="20"/>
      <c r="O557" s="62"/>
      <c r="P557" s="62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  <c r="CC557" s="75"/>
      <c r="CD557" s="75"/>
      <c r="CE557" s="75"/>
      <c r="CF557" s="75"/>
      <c r="CG557" s="75"/>
      <c r="CH557" s="75"/>
      <c r="CI557" s="75"/>
      <c r="CJ557" s="75"/>
      <c r="CK557" s="75"/>
      <c r="CL557" s="75"/>
      <c r="CM557" s="75"/>
      <c r="CN557" s="75"/>
      <c r="CO557" s="75"/>
      <c r="CP557" s="75"/>
      <c r="CQ557" s="75"/>
      <c r="CR557" s="75"/>
      <c r="CS557" s="75"/>
      <c r="CT557" s="75"/>
      <c r="CU557" s="75"/>
      <c r="CV557" s="75"/>
      <c r="CW557" s="75"/>
      <c r="CX557" s="75"/>
      <c r="CY557" s="75"/>
      <c r="CZ557" s="75"/>
      <c r="DA557" s="75"/>
      <c r="DB557" s="75"/>
      <c r="DC557" s="75"/>
      <c r="DD557" s="75"/>
      <c r="DE557" s="75"/>
      <c r="DF557" s="75"/>
      <c r="DG557" s="75"/>
      <c r="DH557" s="75"/>
      <c r="DI557" s="75"/>
      <c r="DJ557" s="75"/>
      <c r="DK557" s="75"/>
      <c r="DL557" s="75"/>
      <c r="DM557" s="75"/>
      <c r="DN557" s="75"/>
      <c r="DO557" s="75"/>
      <c r="DP557" s="75"/>
      <c r="DQ557" s="75"/>
      <c r="DR557" s="75"/>
      <c r="DS557" s="75"/>
      <c r="DT557" s="75"/>
      <c r="DU557" s="75"/>
      <c r="DZ557" s="75"/>
      <c r="EA557" s="75"/>
      <c r="EB557" s="75"/>
      <c r="EC557" s="75"/>
      <c r="ED557" s="75"/>
      <c r="EE557" s="75"/>
      <c r="EF557" s="75"/>
      <c r="EG557" s="75"/>
      <c r="EH557" s="75"/>
      <c r="EI557" s="75"/>
      <c r="EJ557" s="75"/>
      <c r="EK557" s="75"/>
      <c r="EL557" s="75"/>
      <c r="EM557" s="75"/>
      <c r="EN557" s="75"/>
      <c r="EO557" s="75"/>
      <c r="EP557" s="75"/>
      <c r="EQ557" s="75"/>
      <c r="ER557" s="75"/>
      <c r="ES557" s="75"/>
      <c r="ET557" s="75"/>
      <c r="EU557" s="75"/>
      <c r="EV557" s="75"/>
      <c r="EW557" s="75"/>
      <c r="EX557" s="75"/>
      <c r="EY557" s="75"/>
      <c r="EZ557" s="75"/>
    </row>
    <row r="558" ht="12.75" spans="1:156">
      <c r="A558" s="6"/>
      <c r="B558" s="42"/>
      <c r="M558" s="20"/>
      <c r="O558" s="62"/>
      <c r="P558" s="62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  <c r="CC558" s="75"/>
      <c r="CD558" s="75"/>
      <c r="CE558" s="75"/>
      <c r="CF558" s="75"/>
      <c r="CG558" s="75"/>
      <c r="CH558" s="75"/>
      <c r="CI558" s="75"/>
      <c r="CJ558" s="75"/>
      <c r="CK558" s="75"/>
      <c r="CL558" s="75"/>
      <c r="CM558" s="75"/>
      <c r="CN558" s="75"/>
      <c r="CO558" s="75"/>
      <c r="CP558" s="75"/>
      <c r="CQ558" s="75"/>
      <c r="CR558" s="75"/>
      <c r="CS558" s="75"/>
      <c r="CT558" s="75"/>
      <c r="CU558" s="75"/>
      <c r="CV558" s="75"/>
      <c r="CW558" s="75"/>
      <c r="CX558" s="75"/>
      <c r="CY558" s="75"/>
      <c r="CZ558" s="75"/>
      <c r="DA558" s="75"/>
      <c r="DB558" s="75"/>
      <c r="DC558" s="75"/>
      <c r="DD558" s="75"/>
      <c r="DE558" s="75"/>
      <c r="DF558" s="75"/>
      <c r="DG558" s="75"/>
      <c r="DH558" s="75"/>
      <c r="DI558" s="75"/>
      <c r="DJ558" s="75"/>
      <c r="DK558" s="75"/>
      <c r="DL558" s="75"/>
      <c r="DM558" s="75"/>
      <c r="DN558" s="75"/>
      <c r="DO558" s="75"/>
      <c r="DP558" s="75"/>
      <c r="DQ558" s="75"/>
      <c r="DR558" s="75"/>
      <c r="DS558" s="75"/>
      <c r="DT558" s="75"/>
      <c r="DU558" s="75"/>
      <c r="DZ558" s="75"/>
      <c r="EA558" s="75"/>
      <c r="EB558" s="75"/>
      <c r="EC558" s="75"/>
      <c r="ED558" s="75"/>
      <c r="EE558" s="75"/>
      <c r="EF558" s="75"/>
      <c r="EG558" s="75"/>
      <c r="EH558" s="75"/>
      <c r="EI558" s="75"/>
      <c r="EJ558" s="75"/>
      <c r="EK558" s="75"/>
      <c r="EL558" s="75"/>
      <c r="EM558" s="75"/>
      <c r="EN558" s="75"/>
      <c r="EO558" s="75"/>
      <c r="EP558" s="75"/>
      <c r="EQ558" s="75"/>
      <c r="ER558" s="75"/>
      <c r="ES558" s="75"/>
      <c r="ET558" s="75"/>
      <c r="EU558" s="75"/>
      <c r="EV558" s="75"/>
      <c r="EW558" s="75"/>
      <c r="EX558" s="75"/>
      <c r="EY558" s="75"/>
      <c r="EZ558" s="75"/>
    </row>
    <row r="559" ht="12.75" spans="1:156">
      <c r="A559" s="6"/>
      <c r="B559" s="42"/>
      <c r="M559" s="20"/>
      <c r="O559" s="62"/>
      <c r="P559" s="62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  <c r="CC559" s="75"/>
      <c r="CD559" s="75"/>
      <c r="CE559" s="75"/>
      <c r="CF559" s="75"/>
      <c r="CG559" s="75"/>
      <c r="CH559" s="75"/>
      <c r="CI559" s="75"/>
      <c r="CJ559" s="75"/>
      <c r="CK559" s="75"/>
      <c r="CL559" s="75"/>
      <c r="CM559" s="75"/>
      <c r="CN559" s="75"/>
      <c r="CO559" s="75"/>
      <c r="CP559" s="75"/>
      <c r="CQ559" s="75"/>
      <c r="CR559" s="75"/>
      <c r="CS559" s="75"/>
      <c r="CT559" s="75"/>
      <c r="CU559" s="75"/>
      <c r="CV559" s="75"/>
      <c r="CW559" s="75"/>
      <c r="CX559" s="75"/>
      <c r="CY559" s="75"/>
      <c r="CZ559" s="75"/>
      <c r="DA559" s="75"/>
      <c r="DB559" s="75"/>
      <c r="DC559" s="75"/>
      <c r="DD559" s="75"/>
      <c r="DE559" s="75"/>
      <c r="DF559" s="75"/>
      <c r="DG559" s="75"/>
      <c r="DH559" s="75"/>
      <c r="DI559" s="75"/>
      <c r="DJ559" s="75"/>
      <c r="DK559" s="75"/>
      <c r="DL559" s="75"/>
      <c r="DM559" s="75"/>
      <c r="DN559" s="75"/>
      <c r="DO559" s="75"/>
      <c r="DP559" s="75"/>
      <c r="DQ559" s="75"/>
      <c r="DR559" s="75"/>
      <c r="DS559" s="75"/>
      <c r="DT559" s="75"/>
      <c r="DU559" s="75"/>
      <c r="DZ559" s="75"/>
      <c r="EA559" s="75"/>
      <c r="EB559" s="75"/>
      <c r="EC559" s="75"/>
      <c r="ED559" s="75"/>
      <c r="EE559" s="75"/>
      <c r="EF559" s="75"/>
      <c r="EG559" s="75"/>
      <c r="EH559" s="75"/>
      <c r="EI559" s="75"/>
      <c r="EJ559" s="75"/>
      <c r="EK559" s="75"/>
      <c r="EL559" s="75"/>
      <c r="EM559" s="75"/>
      <c r="EN559" s="75"/>
      <c r="EO559" s="75"/>
      <c r="EP559" s="75"/>
      <c r="EQ559" s="75"/>
      <c r="ER559" s="75"/>
      <c r="ES559" s="75"/>
      <c r="ET559" s="75"/>
      <c r="EU559" s="75"/>
      <c r="EV559" s="75"/>
      <c r="EW559" s="75"/>
      <c r="EX559" s="75"/>
      <c r="EY559" s="75"/>
      <c r="EZ559" s="75"/>
    </row>
    <row r="560" ht="12.75" spans="1:156">
      <c r="A560" s="6"/>
      <c r="B560" s="42"/>
      <c r="M560" s="20"/>
      <c r="O560" s="62"/>
      <c r="P560" s="62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  <c r="CC560" s="75"/>
      <c r="CD560" s="75"/>
      <c r="CE560" s="75"/>
      <c r="CF560" s="75"/>
      <c r="CG560" s="75"/>
      <c r="CH560" s="75"/>
      <c r="CI560" s="75"/>
      <c r="CJ560" s="75"/>
      <c r="CK560" s="75"/>
      <c r="CL560" s="75"/>
      <c r="CM560" s="75"/>
      <c r="CN560" s="75"/>
      <c r="CO560" s="75"/>
      <c r="CP560" s="75"/>
      <c r="CQ560" s="75"/>
      <c r="CR560" s="75"/>
      <c r="CS560" s="75"/>
      <c r="CT560" s="75"/>
      <c r="CU560" s="75"/>
      <c r="CV560" s="75"/>
      <c r="CW560" s="75"/>
      <c r="CX560" s="75"/>
      <c r="CY560" s="75"/>
      <c r="CZ560" s="75"/>
      <c r="DA560" s="75"/>
      <c r="DB560" s="75"/>
      <c r="DC560" s="75"/>
      <c r="DD560" s="75"/>
      <c r="DE560" s="75"/>
      <c r="DF560" s="75"/>
      <c r="DG560" s="75"/>
      <c r="DH560" s="75"/>
      <c r="DI560" s="75"/>
      <c r="DJ560" s="75"/>
      <c r="DK560" s="75"/>
      <c r="DL560" s="75"/>
      <c r="DM560" s="75"/>
      <c r="DN560" s="75"/>
      <c r="DO560" s="75"/>
      <c r="DP560" s="75"/>
      <c r="DQ560" s="75"/>
      <c r="DR560" s="75"/>
      <c r="DS560" s="75"/>
      <c r="DT560" s="75"/>
      <c r="DU560" s="75"/>
      <c r="DZ560" s="75"/>
      <c r="EA560" s="75"/>
      <c r="EB560" s="75"/>
      <c r="EC560" s="75"/>
      <c r="ED560" s="75"/>
      <c r="EE560" s="75"/>
      <c r="EF560" s="75"/>
      <c r="EG560" s="75"/>
      <c r="EH560" s="75"/>
      <c r="EI560" s="75"/>
      <c r="EJ560" s="75"/>
      <c r="EK560" s="75"/>
      <c r="EL560" s="75"/>
      <c r="EM560" s="75"/>
      <c r="EN560" s="75"/>
      <c r="EO560" s="75"/>
      <c r="EP560" s="75"/>
      <c r="EQ560" s="75"/>
      <c r="ER560" s="75"/>
      <c r="ES560" s="75"/>
      <c r="ET560" s="75"/>
      <c r="EU560" s="75"/>
      <c r="EV560" s="75"/>
      <c r="EW560" s="75"/>
      <c r="EX560" s="75"/>
      <c r="EY560" s="75"/>
      <c r="EZ560" s="75"/>
    </row>
    <row r="561" ht="12.75" spans="1:156">
      <c r="A561" s="6"/>
      <c r="B561" s="42"/>
      <c r="M561" s="20"/>
      <c r="O561" s="62"/>
      <c r="P561" s="62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  <c r="CC561" s="75"/>
      <c r="CD561" s="75"/>
      <c r="CE561" s="75"/>
      <c r="CF561" s="75"/>
      <c r="CG561" s="75"/>
      <c r="CH561" s="75"/>
      <c r="CI561" s="75"/>
      <c r="CJ561" s="75"/>
      <c r="CK561" s="75"/>
      <c r="CL561" s="75"/>
      <c r="CM561" s="75"/>
      <c r="CN561" s="75"/>
      <c r="CO561" s="75"/>
      <c r="CP561" s="75"/>
      <c r="CQ561" s="75"/>
      <c r="CR561" s="75"/>
      <c r="CS561" s="75"/>
      <c r="CT561" s="75"/>
      <c r="CU561" s="75"/>
      <c r="CV561" s="75"/>
      <c r="CW561" s="75"/>
      <c r="CX561" s="75"/>
      <c r="CY561" s="75"/>
      <c r="CZ561" s="75"/>
      <c r="DA561" s="75"/>
      <c r="DB561" s="75"/>
      <c r="DC561" s="75"/>
      <c r="DD561" s="75"/>
      <c r="DE561" s="75"/>
      <c r="DF561" s="75"/>
      <c r="DG561" s="75"/>
      <c r="DH561" s="75"/>
      <c r="DI561" s="75"/>
      <c r="DJ561" s="75"/>
      <c r="DK561" s="75"/>
      <c r="DL561" s="75"/>
      <c r="DM561" s="75"/>
      <c r="DN561" s="75"/>
      <c r="DO561" s="75"/>
      <c r="DP561" s="75"/>
      <c r="DQ561" s="75"/>
      <c r="DR561" s="75"/>
      <c r="DS561" s="75"/>
      <c r="DT561" s="75"/>
      <c r="DU561" s="75"/>
      <c r="DZ561" s="75"/>
      <c r="EA561" s="75"/>
      <c r="EB561" s="75"/>
      <c r="EC561" s="75"/>
      <c r="ED561" s="75"/>
      <c r="EE561" s="75"/>
      <c r="EF561" s="75"/>
      <c r="EG561" s="75"/>
      <c r="EH561" s="75"/>
      <c r="EI561" s="75"/>
      <c r="EJ561" s="75"/>
      <c r="EK561" s="75"/>
      <c r="EL561" s="75"/>
      <c r="EM561" s="75"/>
      <c r="EN561" s="75"/>
      <c r="EO561" s="75"/>
      <c r="EP561" s="75"/>
      <c r="EQ561" s="75"/>
      <c r="ER561" s="75"/>
      <c r="ES561" s="75"/>
      <c r="ET561" s="75"/>
      <c r="EU561" s="75"/>
      <c r="EV561" s="75"/>
      <c r="EW561" s="75"/>
      <c r="EX561" s="75"/>
      <c r="EY561" s="75"/>
      <c r="EZ561" s="75"/>
    </row>
    <row r="562" ht="12.75" spans="1:156">
      <c r="A562" s="6"/>
      <c r="B562" s="42"/>
      <c r="M562" s="20"/>
      <c r="O562" s="62"/>
      <c r="P562" s="62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  <c r="CC562" s="75"/>
      <c r="CD562" s="75"/>
      <c r="CE562" s="75"/>
      <c r="CF562" s="75"/>
      <c r="CG562" s="75"/>
      <c r="CH562" s="75"/>
      <c r="CI562" s="75"/>
      <c r="CJ562" s="75"/>
      <c r="CK562" s="75"/>
      <c r="CL562" s="75"/>
      <c r="CM562" s="75"/>
      <c r="CN562" s="75"/>
      <c r="CO562" s="75"/>
      <c r="CP562" s="75"/>
      <c r="CQ562" s="75"/>
      <c r="CR562" s="75"/>
      <c r="CS562" s="75"/>
      <c r="CT562" s="75"/>
      <c r="CU562" s="75"/>
      <c r="CV562" s="75"/>
      <c r="CW562" s="75"/>
      <c r="CX562" s="75"/>
      <c r="CY562" s="75"/>
      <c r="CZ562" s="75"/>
      <c r="DA562" s="75"/>
      <c r="DB562" s="75"/>
      <c r="DC562" s="75"/>
      <c r="DD562" s="75"/>
      <c r="DE562" s="75"/>
      <c r="DF562" s="75"/>
      <c r="DG562" s="75"/>
      <c r="DH562" s="75"/>
      <c r="DI562" s="75"/>
      <c r="DJ562" s="75"/>
      <c r="DK562" s="75"/>
      <c r="DL562" s="75"/>
      <c r="DM562" s="75"/>
      <c r="DN562" s="75"/>
      <c r="DO562" s="75"/>
      <c r="DP562" s="75"/>
      <c r="DQ562" s="75"/>
      <c r="DR562" s="75"/>
      <c r="DS562" s="75"/>
      <c r="DT562" s="75"/>
      <c r="DU562" s="75"/>
      <c r="DZ562" s="75"/>
      <c r="EA562" s="75"/>
      <c r="EB562" s="75"/>
      <c r="EC562" s="75"/>
      <c r="ED562" s="75"/>
      <c r="EE562" s="75"/>
      <c r="EF562" s="75"/>
      <c r="EG562" s="75"/>
      <c r="EH562" s="75"/>
      <c r="EI562" s="75"/>
      <c r="EJ562" s="75"/>
      <c r="EK562" s="75"/>
      <c r="EL562" s="75"/>
      <c r="EM562" s="75"/>
      <c r="EN562" s="75"/>
      <c r="EO562" s="75"/>
      <c r="EP562" s="75"/>
      <c r="EQ562" s="75"/>
      <c r="ER562" s="75"/>
      <c r="ES562" s="75"/>
      <c r="ET562" s="75"/>
      <c r="EU562" s="75"/>
      <c r="EV562" s="75"/>
      <c r="EW562" s="75"/>
      <c r="EX562" s="75"/>
      <c r="EY562" s="75"/>
      <c r="EZ562" s="75"/>
    </row>
    <row r="563" ht="12.75" spans="1:156">
      <c r="A563" s="6"/>
      <c r="B563" s="42"/>
      <c r="M563" s="20"/>
      <c r="O563" s="62"/>
      <c r="P563" s="62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  <c r="CC563" s="75"/>
      <c r="CD563" s="75"/>
      <c r="CE563" s="75"/>
      <c r="CF563" s="75"/>
      <c r="CG563" s="75"/>
      <c r="CH563" s="75"/>
      <c r="CI563" s="75"/>
      <c r="CJ563" s="75"/>
      <c r="CK563" s="75"/>
      <c r="CL563" s="75"/>
      <c r="CM563" s="75"/>
      <c r="CN563" s="75"/>
      <c r="CO563" s="75"/>
      <c r="CP563" s="75"/>
      <c r="CQ563" s="75"/>
      <c r="CR563" s="75"/>
      <c r="CS563" s="75"/>
      <c r="CT563" s="75"/>
      <c r="CU563" s="75"/>
      <c r="CV563" s="75"/>
      <c r="CW563" s="75"/>
      <c r="CX563" s="75"/>
      <c r="CY563" s="75"/>
      <c r="CZ563" s="75"/>
      <c r="DA563" s="75"/>
      <c r="DB563" s="75"/>
      <c r="DC563" s="75"/>
      <c r="DD563" s="75"/>
      <c r="DE563" s="75"/>
      <c r="DF563" s="75"/>
      <c r="DG563" s="75"/>
      <c r="DH563" s="75"/>
      <c r="DI563" s="75"/>
      <c r="DJ563" s="75"/>
      <c r="DK563" s="75"/>
      <c r="DL563" s="75"/>
      <c r="DM563" s="75"/>
      <c r="DN563" s="75"/>
      <c r="DO563" s="75"/>
      <c r="DP563" s="75"/>
      <c r="DQ563" s="75"/>
      <c r="DR563" s="75"/>
      <c r="DS563" s="75"/>
      <c r="DT563" s="75"/>
      <c r="DU563" s="75"/>
      <c r="DZ563" s="75"/>
      <c r="EA563" s="75"/>
      <c r="EB563" s="75"/>
      <c r="EC563" s="75"/>
      <c r="ED563" s="75"/>
      <c r="EE563" s="75"/>
      <c r="EF563" s="75"/>
      <c r="EG563" s="75"/>
      <c r="EH563" s="75"/>
      <c r="EI563" s="75"/>
      <c r="EJ563" s="75"/>
      <c r="EK563" s="75"/>
      <c r="EL563" s="75"/>
      <c r="EM563" s="75"/>
      <c r="EN563" s="75"/>
      <c r="EO563" s="75"/>
      <c r="EP563" s="75"/>
      <c r="EQ563" s="75"/>
      <c r="ER563" s="75"/>
      <c r="ES563" s="75"/>
      <c r="ET563" s="75"/>
      <c r="EU563" s="75"/>
      <c r="EV563" s="75"/>
      <c r="EW563" s="75"/>
      <c r="EX563" s="75"/>
      <c r="EY563" s="75"/>
      <c r="EZ563" s="75"/>
    </row>
    <row r="564" ht="12.75" spans="1:156">
      <c r="A564" s="6"/>
      <c r="B564" s="42"/>
      <c r="M564" s="20"/>
      <c r="O564" s="62"/>
      <c r="P564" s="62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  <c r="CC564" s="75"/>
      <c r="CD564" s="75"/>
      <c r="CE564" s="75"/>
      <c r="CF564" s="75"/>
      <c r="CG564" s="75"/>
      <c r="CH564" s="75"/>
      <c r="CI564" s="75"/>
      <c r="CJ564" s="75"/>
      <c r="CK564" s="75"/>
      <c r="CL564" s="75"/>
      <c r="CM564" s="75"/>
      <c r="CN564" s="75"/>
      <c r="CO564" s="75"/>
      <c r="CP564" s="75"/>
      <c r="CQ564" s="75"/>
      <c r="CR564" s="75"/>
      <c r="CS564" s="75"/>
      <c r="CT564" s="75"/>
      <c r="CU564" s="75"/>
      <c r="CV564" s="75"/>
      <c r="CW564" s="75"/>
      <c r="CX564" s="75"/>
      <c r="CY564" s="75"/>
      <c r="CZ564" s="75"/>
      <c r="DA564" s="75"/>
      <c r="DB564" s="75"/>
      <c r="DC564" s="75"/>
      <c r="DD564" s="75"/>
      <c r="DE564" s="75"/>
      <c r="DF564" s="75"/>
      <c r="DG564" s="75"/>
      <c r="DH564" s="75"/>
      <c r="DI564" s="75"/>
      <c r="DJ564" s="75"/>
      <c r="DK564" s="75"/>
      <c r="DL564" s="75"/>
      <c r="DM564" s="75"/>
      <c r="DN564" s="75"/>
      <c r="DO564" s="75"/>
      <c r="DP564" s="75"/>
      <c r="DQ564" s="75"/>
      <c r="DR564" s="75"/>
      <c r="DS564" s="75"/>
      <c r="DT564" s="75"/>
      <c r="DU564" s="75"/>
      <c r="DZ564" s="75"/>
      <c r="EA564" s="75"/>
      <c r="EB564" s="75"/>
      <c r="EC564" s="75"/>
      <c r="ED564" s="75"/>
      <c r="EE564" s="75"/>
      <c r="EF564" s="75"/>
      <c r="EG564" s="75"/>
      <c r="EH564" s="75"/>
      <c r="EI564" s="75"/>
      <c r="EJ564" s="75"/>
      <c r="EK564" s="75"/>
      <c r="EL564" s="75"/>
      <c r="EM564" s="75"/>
      <c r="EN564" s="75"/>
      <c r="EO564" s="75"/>
      <c r="EP564" s="75"/>
      <c r="EQ564" s="75"/>
      <c r="ER564" s="75"/>
      <c r="ES564" s="75"/>
      <c r="ET564" s="75"/>
      <c r="EU564" s="75"/>
      <c r="EV564" s="75"/>
      <c r="EW564" s="75"/>
      <c r="EX564" s="75"/>
      <c r="EY564" s="75"/>
      <c r="EZ564" s="75"/>
    </row>
    <row r="565" ht="12.75" spans="1:156">
      <c r="A565" s="6"/>
      <c r="B565" s="42"/>
      <c r="M565" s="20"/>
      <c r="O565" s="62"/>
      <c r="P565" s="62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  <c r="CC565" s="75"/>
      <c r="CD565" s="75"/>
      <c r="CE565" s="75"/>
      <c r="CF565" s="75"/>
      <c r="CG565" s="75"/>
      <c r="CH565" s="75"/>
      <c r="CI565" s="75"/>
      <c r="CJ565" s="75"/>
      <c r="CK565" s="75"/>
      <c r="CL565" s="75"/>
      <c r="CM565" s="75"/>
      <c r="CN565" s="75"/>
      <c r="CO565" s="75"/>
      <c r="CP565" s="75"/>
      <c r="CQ565" s="75"/>
      <c r="CR565" s="75"/>
      <c r="CS565" s="75"/>
      <c r="CT565" s="75"/>
      <c r="CU565" s="75"/>
      <c r="CV565" s="75"/>
      <c r="CW565" s="75"/>
      <c r="CX565" s="75"/>
      <c r="CY565" s="75"/>
      <c r="CZ565" s="75"/>
      <c r="DA565" s="75"/>
      <c r="DB565" s="75"/>
      <c r="DC565" s="75"/>
      <c r="DD565" s="75"/>
      <c r="DE565" s="75"/>
      <c r="DF565" s="75"/>
      <c r="DG565" s="75"/>
      <c r="DH565" s="75"/>
      <c r="DI565" s="75"/>
      <c r="DJ565" s="75"/>
      <c r="DK565" s="75"/>
      <c r="DL565" s="75"/>
      <c r="DM565" s="75"/>
      <c r="DN565" s="75"/>
      <c r="DO565" s="75"/>
      <c r="DP565" s="75"/>
      <c r="DQ565" s="75"/>
      <c r="DR565" s="75"/>
      <c r="DS565" s="75"/>
      <c r="DT565" s="75"/>
      <c r="DU565" s="75"/>
      <c r="DZ565" s="75"/>
      <c r="EA565" s="75"/>
      <c r="EB565" s="75"/>
      <c r="EC565" s="75"/>
      <c r="ED565" s="75"/>
      <c r="EE565" s="75"/>
      <c r="EF565" s="75"/>
      <c r="EG565" s="75"/>
      <c r="EH565" s="75"/>
      <c r="EI565" s="75"/>
      <c r="EJ565" s="75"/>
      <c r="EK565" s="75"/>
      <c r="EL565" s="75"/>
      <c r="EM565" s="75"/>
      <c r="EN565" s="75"/>
      <c r="EO565" s="75"/>
      <c r="EP565" s="75"/>
      <c r="EQ565" s="75"/>
      <c r="ER565" s="75"/>
      <c r="ES565" s="75"/>
      <c r="ET565" s="75"/>
      <c r="EU565" s="75"/>
      <c r="EV565" s="75"/>
      <c r="EW565" s="75"/>
      <c r="EX565" s="75"/>
      <c r="EY565" s="75"/>
      <c r="EZ565" s="75"/>
    </row>
    <row r="566" ht="12.75" spans="1:156">
      <c r="A566" s="6"/>
      <c r="B566" s="42"/>
      <c r="M566" s="20"/>
      <c r="O566" s="62"/>
      <c r="P566" s="62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  <c r="CC566" s="75"/>
      <c r="CD566" s="75"/>
      <c r="CE566" s="75"/>
      <c r="CF566" s="75"/>
      <c r="CG566" s="75"/>
      <c r="CH566" s="75"/>
      <c r="CI566" s="75"/>
      <c r="CJ566" s="75"/>
      <c r="CK566" s="75"/>
      <c r="CL566" s="75"/>
      <c r="CM566" s="75"/>
      <c r="CN566" s="75"/>
      <c r="CO566" s="75"/>
      <c r="CP566" s="75"/>
      <c r="CQ566" s="75"/>
      <c r="CR566" s="75"/>
      <c r="CS566" s="75"/>
      <c r="CT566" s="75"/>
      <c r="CU566" s="75"/>
      <c r="CV566" s="75"/>
      <c r="CW566" s="75"/>
      <c r="CX566" s="75"/>
      <c r="CY566" s="75"/>
      <c r="CZ566" s="75"/>
      <c r="DA566" s="75"/>
      <c r="DB566" s="75"/>
      <c r="DC566" s="75"/>
      <c r="DD566" s="75"/>
      <c r="DE566" s="75"/>
      <c r="DF566" s="75"/>
      <c r="DG566" s="75"/>
      <c r="DH566" s="75"/>
      <c r="DI566" s="75"/>
      <c r="DJ566" s="75"/>
      <c r="DK566" s="75"/>
      <c r="DL566" s="75"/>
      <c r="DM566" s="75"/>
      <c r="DN566" s="75"/>
      <c r="DO566" s="75"/>
      <c r="DP566" s="75"/>
      <c r="DQ566" s="75"/>
      <c r="DR566" s="75"/>
      <c r="DS566" s="75"/>
      <c r="DT566" s="75"/>
      <c r="DU566" s="75"/>
      <c r="DZ566" s="75"/>
      <c r="EA566" s="75"/>
      <c r="EB566" s="75"/>
      <c r="EC566" s="75"/>
      <c r="ED566" s="75"/>
      <c r="EE566" s="75"/>
      <c r="EF566" s="75"/>
      <c r="EG566" s="75"/>
      <c r="EH566" s="75"/>
      <c r="EI566" s="75"/>
      <c r="EJ566" s="75"/>
      <c r="EK566" s="75"/>
      <c r="EL566" s="75"/>
      <c r="EM566" s="75"/>
      <c r="EN566" s="75"/>
      <c r="EO566" s="75"/>
      <c r="EP566" s="75"/>
      <c r="EQ566" s="75"/>
      <c r="ER566" s="75"/>
      <c r="ES566" s="75"/>
      <c r="ET566" s="75"/>
      <c r="EU566" s="75"/>
      <c r="EV566" s="75"/>
      <c r="EW566" s="75"/>
      <c r="EX566" s="75"/>
      <c r="EY566" s="75"/>
      <c r="EZ566" s="75"/>
    </row>
    <row r="567" ht="12.75" spans="1:156">
      <c r="A567" s="6"/>
      <c r="B567" s="42"/>
      <c r="M567" s="20"/>
      <c r="O567" s="62"/>
      <c r="P567" s="62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  <c r="CC567" s="75"/>
      <c r="CD567" s="75"/>
      <c r="CE567" s="75"/>
      <c r="CF567" s="75"/>
      <c r="CG567" s="75"/>
      <c r="CH567" s="75"/>
      <c r="CI567" s="75"/>
      <c r="CJ567" s="75"/>
      <c r="CK567" s="75"/>
      <c r="CL567" s="75"/>
      <c r="CM567" s="75"/>
      <c r="CN567" s="75"/>
      <c r="CO567" s="75"/>
      <c r="CP567" s="75"/>
      <c r="CQ567" s="75"/>
      <c r="CR567" s="75"/>
      <c r="CS567" s="75"/>
      <c r="CT567" s="75"/>
      <c r="CU567" s="75"/>
      <c r="CV567" s="75"/>
      <c r="CW567" s="75"/>
      <c r="CX567" s="75"/>
      <c r="CY567" s="75"/>
      <c r="CZ567" s="75"/>
      <c r="DA567" s="75"/>
      <c r="DB567" s="75"/>
      <c r="DC567" s="75"/>
      <c r="DD567" s="75"/>
      <c r="DE567" s="75"/>
      <c r="DF567" s="75"/>
      <c r="DG567" s="75"/>
      <c r="DH567" s="75"/>
      <c r="DI567" s="75"/>
      <c r="DJ567" s="75"/>
      <c r="DK567" s="75"/>
      <c r="DL567" s="75"/>
      <c r="DM567" s="75"/>
      <c r="DN567" s="75"/>
      <c r="DO567" s="75"/>
      <c r="DP567" s="75"/>
      <c r="DQ567" s="75"/>
      <c r="DR567" s="75"/>
      <c r="DS567" s="75"/>
      <c r="DT567" s="75"/>
      <c r="DU567" s="75"/>
      <c r="DZ567" s="75"/>
      <c r="EA567" s="75"/>
      <c r="EB567" s="75"/>
      <c r="EC567" s="75"/>
      <c r="ED567" s="75"/>
      <c r="EE567" s="75"/>
      <c r="EF567" s="75"/>
      <c r="EG567" s="75"/>
      <c r="EH567" s="75"/>
      <c r="EI567" s="75"/>
      <c r="EJ567" s="75"/>
      <c r="EK567" s="75"/>
      <c r="EL567" s="75"/>
      <c r="EM567" s="75"/>
      <c r="EN567" s="75"/>
      <c r="EO567" s="75"/>
      <c r="EP567" s="75"/>
      <c r="EQ567" s="75"/>
      <c r="ER567" s="75"/>
      <c r="ES567" s="75"/>
      <c r="ET567" s="75"/>
      <c r="EU567" s="75"/>
      <c r="EV567" s="75"/>
      <c r="EW567" s="75"/>
      <c r="EX567" s="75"/>
      <c r="EY567" s="75"/>
      <c r="EZ567" s="75"/>
    </row>
    <row r="568" ht="12.75" spans="1:156">
      <c r="A568" s="6"/>
      <c r="B568" s="42"/>
      <c r="M568" s="20"/>
      <c r="O568" s="62"/>
      <c r="P568" s="62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  <c r="CC568" s="75"/>
      <c r="CD568" s="75"/>
      <c r="CE568" s="75"/>
      <c r="CF568" s="75"/>
      <c r="CG568" s="75"/>
      <c r="CH568" s="75"/>
      <c r="CI568" s="75"/>
      <c r="CJ568" s="75"/>
      <c r="CK568" s="75"/>
      <c r="CL568" s="75"/>
      <c r="CM568" s="75"/>
      <c r="CN568" s="75"/>
      <c r="CO568" s="75"/>
      <c r="CP568" s="75"/>
      <c r="CQ568" s="75"/>
      <c r="CR568" s="75"/>
      <c r="CS568" s="75"/>
      <c r="CT568" s="75"/>
      <c r="CU568" s="75"/>
      <c r="CV568" s="75"/>
      <c r="CW568" s="75"/>
      <c r="CX568" s="75"/>
      <c r="CY568" s="75"/>
      <c r="CZ568" s="75"/>
      <c r="DA568" s="75"/>
      <c r="DB568" s="75"/>
      <c r="DC568" s="75"/>
      <c r="DD568" s="75"/>
      <c r="DE568" s="75"/>
      <c r="DF568" s="75"/>
      <c r="DG568" s="75"/>
      <c r="DH568" s="75"/>
      <c r="DI568" s="75"/>
      <c r="DJ568" s="75"/>
      <c r="DK568" s="75"/>
      <c r="DL568" s="75"/>
      <c r="DM568" s="75"/>
      <c r="DN568" s="75"/>
      <c r="DO568" s="75"/>
      <c r="DP568" s="75"/>
      <c r="DQ568" s="75"/>
      <c r="DR568" s="75"/>
      <c r="DS568" s="75"/>
      <c r="DT568" s="75"/>
      <c r="DU568" s="75"/>
      <c r="DZ568" s="75"/>
      <c r="EA568" s="75"/>
      <c r="EB568" s="75"/>
      <c r="EC568" s="75"/>
      <c r="ED568" s="75"/>
      <c r="EE568" s="75"/>
      <c r="EF568" s="75"/>
      <c r="EG568" s="75"/>
      <c r="EH568" s="75"/>
      <c r="EI568" s="75"/>
      <c r="EJ568" s="75"/>
      <c r="EK568" s="75"/>
      <c r="EL568" s="75"/>
      <c r="EM568" s="75"/>
      <c r="EN568" s="75"/>
      <c r="EO568" s="75"/>
      <c r="EP568" s="75"/>
      <c r="EQ568" s="75"/>
      <c r="ER568" s="75"/>
      <c r="ES568" s="75"/>
      <c r="ET568" s="75"/>
      <c r="EU568" s="75"/>
      <c r="EV568" s="75"/>
      <c r="EW568" s="75"/>
      <c r="EX568" s="75"/>
      <c r="EY568" s="75"/>
      <c r="EZ568" s="75"/>
    </row>
    <row r="569" ht="12.75" spans="1:156">
      <c r="A569" s="6"/>
      <c r="B569" s="42"/>
      <c r="M569" s="20"/>
      <c r="O569" s="62"/>
      <c r="P569" s="62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  <c r="CC569" s="75"/>
      <c r="CD569" s="75"/>
      <c r="CE569" s="75"/>
      <c r="CF569" s="75"/>
      <c r="CG569" s="75"/>
      <c r="CH569" s="75"/>
      <c r="CI569" s="75"/>
      <c r="CJ569" s="75"/>
      <c r="CK569" s="75"/>
      <c r="CL569" s="75"/>
      <c r="CM569" s="75"/>
      <c r="CN569" s="75"/>
      <c r="CO569" s="75"/>
      <c r="CP569" s="75"/>
      <c r="CQ569" s="75"/>
      <c r="CR569" s="75"/>
      <c r="CS569" s="75"/>
      <c r="CT569" s="75"/>
      <c r="CU569" s="75"/>
      <c r="CV569" s="75"/>
      <c r="CW569" s="75"/>
      <c r="CX569" s="75"/>
      <c r="CY569" s="75"/>
      <c r="CZ569" s="75"/>
      <c r="DA569" s="75"/>
      <c r="DB569" s="75"/>
      <c r="DC569" s="75"/>
      <c r="DD569" s="75"/>
      <c r="DE569" s="75"/>
      <c r="DF569" s="75"/>
      <c r="DG569" s="75"/>
      <c r="DH569" s="75"/>
      <c r="DI569" s="75"/>
      <c r="DJ569" s="75"/>
      <c r="DK569" s="75"/>
      <c r="DL569" s="75"/>
      <c r="DM569" s="75"/>
      <c r="DN569" s="75"/>
      <c r="DO569" s="75"/>
      <c r="DP569" s="75"/>
      <c r="DQ569" s="75"/>
      <c r="DR569" s="75"/>
      <c r="DS569" s="75"/>
      <c r="DT569" s="75"/>
      <c r="DU569" s="75"/>
      <c r="DZ569" s="75"/>
      <c r="EA569" s="75"/>
      <c r="EB569" s="75"/>
      <c r="EC569" s="75"/>
      <c r="ED569" s="75"/>
      <c r="EE569" s="75"/>
      <c r="EF569" s="75"/>
      <c r="EG569" s="75"/>
      <c r="EH569" s="75"/>
      <c r="EI569" s="75"/>
      <c r="EJ569" s="75"/>
      <c r="EK569" s="75"/>
      <c r="EL569" s="75"/>
      <c r="EM569" s="75"/>
      <c r="EN569" s="75"/>
      <c r="EO569" s="75"/>
      <c r="EP569" s="75"/>
      <c r="EQ569" s="75"/>
      <c r="ER569" s="75"/>
      <c r="ES569" s="75"/>
      <c r="ET569" s="75"/>
      <c r="EU569" s="75"/>
      <c r="EV569" s="75"/>
      <c r="EW569" s="75"/>
      <c r="EX569" s="75"/>
      <c r="EY569" s="75"/>
      <c r="EZ569" s="75"/>
    </row>
    <row r="570" ht="12.75" spans="1:156">
      <c r="A570" s="6"/>
      <c r="B570" s="42"/>
      <c r="M570" s="20"/>
      <c r="O570" s="62"/>
      <c r="P570" s="62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  <c r="CC570" s="75"/>
      <c r="CD570" s="75"/>
      <c r="CE570" s="75"/>
      <c r="CF570" s="75"/>
      <c r="CG570" s="75"/>
      <c r="CH570" s="75"/>
      <c r="CI570" s="75"/>
      <c r="CJ570" s="75"/>
      <c r="CK570" s="75"/>
      <c r="CL570" s="75"/>
      <c r="CM570" s="75"/>
      <c r="CN570" s="75"/>
      <c r="CO570" s="75"/>
      <c r="CP570" s="75"/>
      <c r="CQ570" s="75"/>
      <c r="CR570" s="75"/>
      <c r="CS570" s="75"/>
      <c r="CT570" s="75"/>
      <c r="CU570" s="75"/>
      <c r="CV570" s="75"/>
      <c r="CW570" s="75"/>
      <c r="CX570" s="75"/>
      <c r="CY570" s="75"/>
      <c r="CZ570" s="75"/>
      <c r="DA570" s="75"/>
      <c r="DB570" s="75"/>
      <c r="DC570" s="75"/>
      <c r="DD570" s="75"/>
      <c r="DE570" s="75"/>
      <c r="DF570" s="75"/>
      <c r="DG570" s="75"/>
      <c r="DH570" s="75"/>
      <c r="DI570" s="75"/>
      <c r="DJ570" s="75"/>
      <c r="DK570" s="75"/>
      <c r="DL570" s="75"/>
      <c r="DM570" s="75"/>
      <c r="DN570" s="75"/>
      <c r="DO570" s="75"/>
      <c r="DP570" s="75"/>
      <c r="DQ570" s="75"/>
      <c r="DR570" s="75"/>
      <c r="DS570" s="75"/>
      <c r="DT570" s="75"/>
      <c r="DU570" s="75"/>
      <c r="DZ570" s="75"/>
      <c r="EA570" s="75"/>
      <c r="EB570" s="75"/>
      <c r="EC570" s="75"/>
      <c r="ED570" s="75"/>
      <c r="EE570" s="75"/>
      <c r="EF570" s="75"/>
      <c r="EG570" s="75"/>
      <c r="EH570" s="75"/>
      <c r="EI570" s="75"/>
      <c r="EJ570" s="75"/>
      <c r="EK570" s="75"/>
      <c r="EL570" s="75"/>
      <c r="EM570" s="75"/>
      <c r="EN570" s="75"/>
      <c r="EO570" s="75"/>
      <c r="EP570" s="75"/>
      <c r="EQ570" s="75"/>
      <c r="ER570" s="75"/>
      <c r="ES570" s="75"/>
      <c r="ET570" s="75"/>
      <c r="EU570" s="75"/>
      <c r="EV570" s="75"/>
      <c r="EW570" s="75"/>
      <c r="EX570" s="75"/>
      <c r="EY570" s="75"/>
      <c r="EZ570" s="75"/>
    </row>
    <row r="571" ht="12.75" spans="1:156">
      <c r="A571" s="6"/>
      <c r="B571" s="42"/>
      <c r="M571" s="20"/>
      <c r="O571" s="62"/>
      <c r="P571" s="62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  <c r="CC571" s="75"/>
      <c r="CD571" s="75"/>
      <c r="CE571" s="75"/>
      <c r="CF571" s="75"/>
      <c r="CG571" s="75"/>
      <c r="CH571" s="75"/>
      <c r="CI571" s="75"/>
      <c r="CJ571" s="75"/>
      <c r="CK571" s="75"/>
      <c r="CL571" s="75"/>
      <c r="CM571" s="75"/>
      <c r="CN571" s="75"/>
      <c r="CO571" s="75"/>
      <c r="CP571" s="75"/>
      <c r="CQ571" s="75"/>
      <c r="CR571" s="75"/>
      <c r="CS571" s="75"/>
      <c r="CT571" s="75"/>
      <c r="CU571" s="75"/>
      <c r="CV571" s="75"/>
      <c r="CW571" s="75"/>
      <c r="CX571" s="75"/>
      <c r="CY571" s="75"/>
      <c r="CZ571" s="75"/>
      <c r="DA571" s="75"/>
      <c r="DB571" s="75"/>
      <c r="DC571" s="75"/>
      <c r="DD571" s="75"/>
      <c r="DE571" s="75"/>
      <c r="DF571" s="75"/>
      <c r="DG571" s="75"/>
      <c r="DH571" s="75"/>
      <c r="DI571" s="75"/>
      <c r="DJ571" s="75"/>
      <c r="DK571" s="75"/>
      <c r="DL571" s="75"/>
      <c r="DM571" s="75"/>
      <c r="DN571" s="75"/>
      <c r="DO571" s="75"/>
      <c r="DP571" s="75"/>
      <c r="DQ571" s="75"/>
      <c r="DR571" s="75"/>
      <c r="DS571" s="75"/>
      <c r="DT571" s="75"/>
      <c r="DU571" s="75"/>
      <c r="DZ571" s="75"/>
      <c r="EA571" s="75"/>
      <c r="EB571" s="75"/>
      <c r="EC571" s="75"/>
      <c r="ED571" s="75"/>
      <c r="EE571" s="75"/>
      <c r="EF571" s="75"/>
      <c r="EG571" s="75"/>
      <c r="EH571" s="75"/>
      <c r="EI571" s="75"/>
      <c r="EJ571" s="75"/>
      <c r="EK571" s="75"/>
      <c r="EL571" s="75"/>
      <c r="EM571" s="75"/>
      <c r="EN571" s="75"/>
      <c r="EO571" s="75"/>
      <c r="EP571" s="75"/>
      <c r="EQ571" s="75"/>
      <c r="ER571" s="75"/>
      <c r="ES571" s="75"/>
      <c r="ET571" s="75"/>
      <c r="EU571" s="75"/>
      <c r="EV571" s="75"/>
      <c r="EW571" s="75"/>
      <c r="EX571" s="75"/>
      <c r="EY571" s="75"/>
      <c r="EZ571" s="75"/>
    </row>
    <row r="572" ht="12.75" spans="1:156">
      <c r="A572" s="6"/>
      <c r="B572" s="42"/>
      <c r="M572" s="20"/>
      <c r="O572" s="62"/>
      <c r="P572" s="62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  <c r="CC572" s="75"/>
      <c r="CD572" s="75"/>
      <c r="CE572" s="75"/>
      <c r="CF572" s="75"/>
      <c r="CG572" s="75"/>
      <c r="CH572" s="75"/>
      <c r="CI572" s="75"/>
      <c r="CJ572" s="75"/>
      <c r="CK572" s="75"/>
      <c r="CL572" s="75"/>
      <c r="CM572" s="75"/>
      <c r="CN572" s="75"/>
      <c r="CO572" s="75"/>
      <c r="CP572" s="75"/>
      <c r="CQ572" s="75"/>
      <c r="CR572" s="75"/>
      <c r="CS572" s="75"/>
      <c r="CT572" s="75"/>
      <c r="CU572" s="75"/>
      <c r="CV572" s="75"/>
      <c r="CW572" s="75"/>
      <c r="CX572" s="75"/>
      <c r="CY572" s="75"/>
      <c r="CZ572" s="75"/>
      <c r="DA572" s="75"/>
      <c r="DB572" s="75"/>
      <c r="DC572" s="75"/>
      <c r="DD572" s="75"/>
      <c r="DE572" s="75"/>
      <c r="DF572" s="75"/>
      <c r="DG572" s="75"/>
      <c r="DH572" s="75"/>
      <c r="DI572" s="75"/>
      <c r="DJ572" s="75"/>
      <c r="DK572" s="75"/>
      <c r="DL572" s="75"/>
      <c r="DM572" s="75"/>
      <c r="DN572" s="75"/>
      <c r="DO572" s="75"/>
      <c r="DP572" s="75"/>
      <c r="DQ572" s="75"/>
      <c r="DR572" s="75"/>
      <c r="DS572" s="75"/>
      <c r="DT572" s="75"/>
      <c r="DU572" s="75"/>
      <c r="DZ572" s="75"/>
      <c r="EA572" s="75"/>
      <c r="EB572" s="75"/>
      <c r="EC572" s="75"/>
      <c r="ED572" s="75"/>
      <c r="EE572" s="75"/>
      <c r="EF572" s="75"/>
      <c r="EG572" s="75"/>
      <c r="EH572" s="75"/>
      <c r="EI572" s="75"/>
      <c r="EJ572" s="75"/>
      <c r="EK572" s="75"/>
      <c r="EL572" s="75"/>
      <c r="EM572" s="75"/>
      <c r="EN572" s="75"/>
      <c r="EO572" s="75"/>
      <c r="EP572" s="75"/>
      <c r="EQ572" s="75"/>
      <c r="ER572" s="75"/>
      <c r="ES572" s="75"/>
      <c r="ET572" s="75"/>
      <c r="EU572" s="75"/>
      <c r="EV572" s="75"/>
      <c r="EW572" s="75"/>
      <c r="EX572" s="75"/>
      <c r="EY572" s="75"/>
      <c r="EZ572" s="75"/>
    </row>
    <row r="573" ht="12.75" spans="1:156">
      <c r="A573" s="6"/>
      <c r="B573" s="42"/>
      <c r="M573" s="20"/>
      <c r="O573" s="62"/>
      <c r="P573" s="62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  <c r="CC573" s="75"/>
      <c r="CD573" s="75"/>
      <c r="CE573" s="75"/>
      <c r="CF573" s="75"/>
      <c r="CG573" s="75"/>
      <c r="CH573" s="75"/>
      <c r="CI573" s="75"/>
      <c r="CJ573" s="75"/>
      <c r="CK573" s="75"/>
      <c r="CL573" s="75"/>
      <c r="CM573" s="75"/>
      <c r="CN573" s="75"/>
      <c r="CO573" s="75"/>
      <c r="CP573" s="75"/>
      <c r="CQ573" s="75"/>
      <c r="CR573" s="75"/>
      <c r="CS573" s="75"/>
      <c r="CT573" s="75"/>
      <c r="CU573" s="75"/>
      <c r="CV573" s="75"/>
      <c r="CW573" s="75"/>
      <c r="CX573" s="75"/>
      <c r="CY573" s="75"/>
      <c r="CZ573" s="75"/>
      <c r="DA573" s="75"/>
      <c r="DB573" s="75"/>
      <c r="DC573" s="75"/>
      <c r="DD573" s="75"/>
      <c r="DE573" s="75"/>
      <c r="DF573" s="75"/>
      <c r="DG573" s="75"/>
      <c r="DH573" s="75"/>
      <c r="DI573" s="75"/>
      <c r="DJ573" s="75"/>
      <c r="DK573" s="75"/>
      <c r="DL573" s="75"/>
      <c r="DM573" s="75"/>
      <c r="DN573" s="75"/>
      <c r="DO573" s="75"/>
      <c r="DP573" s="75"/>
      <c r="DQ573" s="75"/>
      <c r="DR573" s="75"/>
      <c r="DS573" s="75"/>
      <c r="DT573" s="75"/>
      <c r="DU573" s="75"/>
      <c r="DZ573" s="75"/>
      <c r="EA573" s="75"/>
      <c r="EB573" s="75"/>
      <c r="EC573" s="75"/>
      <c r="ED573" s="75"/>
      <c r="EE573" s="75"/>
      <c r="EF573" s="75"/>
      <c r="EG573" s="75"/>
      <c r="EH573" s="75"/>
      <c r="EI573" s="75"/>
      <c r="EJ573" s="75"/>
      <c r="EK573" s="75"/>
      <c r="EL573" s="75"/>
      <c r="EM573" s="75"/>
      <c r="EN573" s="75"/>
      <c r="EO573" s="75"/>
      <c r="EP573" s="75"/>
      <c r="EQ573" s="75"/>
      <c r="ER573" s="75"/>
      <c r="ES573" s="75"/>
      <c r="ET573" s="75"/>
      <c r="EU573" s="75"/>
      <c r="EV573" s="75"/>
      <c r="EW573" s="75"/>
      <c r="EX573" s="75"/>
      <c r="EY573" s="75"/>
      <c r="EZ573" s="75"/>
    </row>
    <row r="574" ht="12.75" spans="1:156">
      <c r="A574" s="6"/>
      <c r="B574" s="42"/>
      <c r="M574" s="20"/>
      <c r="O574" s="62"/>
      <c r="P574" s="62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  <c r="CC574" s="75"/>
      <c r="CD574" s="75"/>
      <c r="CE574" s="75"/>
      <c r="CF574" s="75"/>
      <c r="CG574" s="75"/>
      <c r="CH574" s="75"/>
      <c r="CI574" s="75"/>
      <c r="CJ574" s="75"/>
      <c r="CK574" s="75"/>
      <c r="CL574" s="75"/>
      <c r="CM574" s="75"/>
      <c r="CN574" s="75"/>
      <c r="CO574" s="75"/>
      <c r="CP574" s="75"/>
      <c r="CQ574" s="75"/>
      <c r="CR574" s="75"/>
      <c r="CS574" s="75"/>
      <c r="CT574" s="75"/>
      <c r="CU574" s="75"/>
      <c r="CV574" s="75"/>
      <c r="CW574" s="75"/>
      <c r="CX574" s="75"/>
      <c r="CY574" s="75"/>
      <c r="CZ574" s="75"/>
      <c r="DA574" s="75"/>
      <c r="DB574" s="75"/>
      <c r="DC574" s="75"/>
      <c r="DD574" s="75"/>
      <c r="DE574" s="75"/>
      <c r="DF574" s="75"/>
      <c r="DG574" s="75"/>
      <c r="DH574" s="75"/>
      <c r="DI574" s="75"/>
      <c r="DJ574" s="75"/>
      <c r="DK574" s="75"/>
      <c r="DL574" s="75"/>
      <c r="DM574" s="75"/>
      <c r="DN574" s="75"/>
      <c r="DO574" s="75"/>
      <c r="DP574" s="75"/>
      <c r="DQ574" s="75"/>
      <c r="DR574" s="75"/>
      <c r="DS574" s="75"/>
      <c r="DT574" s="75"/>
      <c r="DU574" s="75"/>
      <c r="DZ574" s="75"/>
      <c r="EA574" s="75"/>
      <c r="EB574" s="75"/>
      <c r="EC574" s="75"/>
      <c r="ED574" s="75"/>
      <c r="EE574" s="75"/>
      <c r="EF574" s="75"/>
      <c r="EG574" s="75"/>
      <c r="EH574" s="75"/>
      <c r="EI574" s="75"/>
      <c r="EJ574" s="75"/>
      <c r="EK574" s="75"/>
      <c r="EL574" s="75"/>
      <c r="EM574" s="75"/>
      <c r="EN574" s="75"/>
      <c r="EO574" s="75"/>
      <c r="EP574" s="75"/>
      <c r="EQ574" s="75"/>
      <c r="ER574" s="75"/>
      <c r="ES574" s="75"/>
      <c r="ET574" s="75"/>
      <c r="EU574" s="75"/>
      <c r="EV574" s="75"/>
      <c r="EW574" s="75"/>
      <c r="EX574" s="75"/>
      <c r="EY574" s="75"/>
      <c r="EZ574" s="75"/>
    </row>
    <row r="575" ht="12.75" spans="1:156">
      <c r="A575" s="6"/>
      <c r="B575" s="42"/>
      <c r="M575" s="20"/>
      <c r="O575" s="62"/>
      <c r="P575" s="62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  <c r="CC575" s="75"/>
      <c r="CD575" s="75"/>
      <c r="CE575" s="75"/>
      <c r="CF575" s="75"/>
      <c r="CG575" s="75"/>
      <c r="CH575" s="75"/>
      <c r="CI575" s="75"/>
      <c r="CJ575" s="75"/>
      <c r="CK575" s="75"/>
      <c r="CL575" s="75"/>
      <c r="CM575" s="75"/>
      <c r="CN575" s="75"/>
      <c r="CO575" s="75"/>
      <c r="CP575" s="75"/>
      <c r="CQ575" s="75"/>
      <c r="CR575" s="75"/>
      <c r="CS575" s="75"/>
      <c r="CT575" s="75"/>
      <c r="CU575" s="75"/>
      <c r="CV575" s="75"/>
      <c r="CW575" s="75"/>
      <c r="CX575" s="75"/>
      <c r="CY575" s="75"/>
      <c r="CZ575" s="75"/>
      <c r="DA575" s="75"/>
      <c r="DB575" s="75"/>
      <c r="DC575" s="75"/>
      <c r="DD575" s="75"/>
      <c r="DE575" s="75"/>
      <c r="DF575" s="75"/>
      <c r="DG575" s="75"/>
      <c r="DH575" s="75"/>
      <c r="DI575" s="75"/>
      <c r="DJ575" s="75"/>
      <c r="DK575" s="75"/>
      <c r="DL575" s="75"/>
      <c r="DM575" s="75"/>
      <c r="DN575" s="75"/>
      <c r="DO575" s="75"/>
      <c r="DP575" s="75"/>
      <c r="DQ575" s="75"/>
      <c r="DR575" s="75"/>
      <c r="DS575" s="75"/>
      <c r="DT575" s="75"/>
      <c r="DU575" s="75"/>
      <c r="DZ575" s="75"/>
      <c r="EA575" s="75"/>
      <c r="EB575" s="75"/>
      <c r="EC575" s="75"/>
      <c r="ED575" s="75"/>
      <c r="EE575" s="75"/>
      <c r="EF575" s="75"/>
      <c r="EG575" s="75"/>
      <c r="EH575" s="75"/>
      <c r="EI575" s="75"/>
      <c r="EJ575" s="75"/>
      <c r="EK575" s="75"/>
      <c r="EL575" s="75"/>
      <c r="EM575" s="75"/>
      <c r="EN575" s="75"/>
      <c r="EO575" s="75"/>
      <c r="EP575" s="75"/>
      <c r="EQ575" s="75"/>
      <c r="ER575" s="75"/>
      <c r="ES575" s="75"/>
      <c r="ET575" s="75"/>
      <c r="EU575" s="75"/>
      <c r="EV575" s="75"/>
      <c r="EW575" s="75"/>
      <c r="EX575" s="75"/>
      <c r="EY575" s="75"/>
      <c r="EZ575" s="75"/>
    </row>
    <row r="576" ht="12.75" spans="1:156">
      <c r="A576" s="6"/>
      <c r="B576" s="42"/>
      <c r="M576" s="20"/>
      <c r="O576" s="62"/>
      <c r="P576" s="62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  <c r="CC576" s="75"/>
      <c r="CD576" s="75"/>
      <c r="CE576" s="75"/>
      <c r="CF576" s="75"/>
      <c r="CG576" s="75"/>
      <c r="CH576" s="75"/>
      <c r="CI576" s="75"/>
      <c r="CJ576" s="75"/>
      <c r="CK576" s="75"/>
      <c r="CL576" s="75"/>
      <c r="CM576" s="75"/>
      <c r="CN576" s="75"/>
      <c r="CO576" s="75"/>
      <c r="CP576" s="75"/>
      <c r="CQ576" s="75"/>
      <c r="CR576" s="75"/>
      <c r="CS576" s="75"/>
      <c r="CT576" s="75"/>
      <c r="CU576" s="75"/>
      <c r="CV576" s="75"/>
      <c r="CW576" s="75"/>
      <c r="CX576" s="75"/>
      <c r="CY576" s="75"/>
      <c r="CZ576" s="75"/>
      <c r="DA576" s="75"/>
      <c r="DB576" s="75"/>
      <c r="DC576" s="75"/>
      <c r="DD576" s="75"/>
      <c r="DE576" s="75"/>
      <c r="DF576" s="75"/>
      <c r="DG576" s="75"/>
      <c r="DH576" s="75"/>
      <c r="DI576" s="75"/>
      <c r="DJ576" s="75"/>
      <c r="DK576" s="75"/>
      <c r="DL576" s="75"/>
      <c r="DM576" s="75"/>
      <c r="DN576" s="75"/>
      <c r="DO576" s="75"/>
      <c r="DP576" s="75"/>
      <c r="DQ576" s="75"/>
      <c r="DR576" s="75"/>
      <c r="DS576" s="75"/>
      <c r="DT576" s="75"/>
      <c r="DU576" s="75"/>
      <c r="DZ576" s="75"/>
      <c r="EA576" s="75"/>
      <c r="EB576" s="75"/>
      <c r="EC576" s="75"/>
      <c r="ED576" s="75"/>
      <c r="EE576" s="75"/>
      <c r="EF576" s="75"/>
      <c r="EG576" s="75"/>
      <c r="EH576" s="75"/>
      <c r="EI576" s="75"/>
      <c r="EJ576" s="75"/>
      <c r="EK576" s="75"/>
      <c r="EL576" s="75"/>
      <c r="EM576" s="75"/>
      <c r="EN576" s="75"/>
      <c r="EO576" s="75"/>
      <c r="EP576" s="75"/>
      <c r="EQ576" s="75"/>
      <c r="ER576" s="75"/>
      <c r="ES576" s="75"/>
      <c r="ET576" s="75"/>
      <c r="EU576" s="75"/>
      <c r="EV576" s="75"/>
      <c r="EW576" s="75"/>
      <c r="EX576" s="75"/>
      <c r="EY576" s="75"/>
      <c r="EZ576" s="75"/>
    </row>
    <row r="577" ht="12.75" spans="1:156">
      <c r="A577" s="6"/>
      <c r="B577" s="42"/>
      <c r="M577" s="20"/>
      <c r="O577" s="62"/>
      <c r="P577" s="62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  <c r="CC577" s="75"/>
      <c r="CD577" s="75"/>
      <c r="CE577" s="75"/>
      <c r="CF577" s="75"/>
      <c r="CG577" s="75"/>
      <c r="CH577" s="75"/>
      <c r="CI577" s="75"/>
      <c r="CJ577" s="75"/>
      <c r="CK577" s="75"/>
      <c r="CL577" s="75"/>
      <c r="CM577" s="75"/>
      <c r="CN577" s="75"/>
      <c r="CO577" s="75"/>
      <c r="CP577" s="75"/>
      <c r="CQ577" s="75"/>
      <c r="CR577" s="75"/>
      <c r="CS577" s="75"/>
      <c r="CT577" s="75"/>
      <c r="CU577" s="75"/>
      <c r="CV577" s="75"/>
      <c r="CW577" s="75"/>
      <c r="CX577" s="75"/>
      <c r="CY577" s="75"/>
      <c r="CZ577" s="75"/>
      <c r="DA577" s="75"/>
      <c r="DB577" s="75"/>
      <c r="DC577" s="75"/>
      <c r="DD577" s="75"/>
      <c r="DE577" s="75"/>
      <c r="DF577" s="75"/>
      <c r="DG577" s="75"/>
      <c r="DH577" s="75"/>
      <c r="DI577" s="75"/>
      <c r="DJ577" s="75"/>
      <c r="DK577" s="75"/>
      <c r="DL577" s="75"/>
      <c r="DM577" s="75"/>
      <c r="DN577" s="75"/>
      <c r="DO577" s="75"/>
      <c r="DP577" s="75"/>
      <c r="DQ577" s="75"/>
      <c r="DR577" s="75"/>
      <c r="DS577" s="75"/>
      <c r="DT577" s="75"/>
      <c r="DU577" s="75"/>
      <c r="DZ577" s="75"/>
      <c r="EA577" s="75"/>
      <c r="EB577" s="75"/>
      <c r="EC577" s="75"/>
      <c r="ED577" s="75"/>
      <c r="EE577" s="75"/>
      <c r="EF577" s="75"/>
      <c r="EG577" s="75"/>
      <c r="EH577" s="75"/>
      <c r="EI577" s="75"/>
      <c r="EJ577" s="75"/>
      <c r="EK577" s="75"/>
      <c r="EL577" s="75"/>
      <c r="EM577" s="75"/>
      <c r="EN577" s="75"/>
      <c r="EO577" s="75"/>
      <c r="EP577" s="75"/>
      <c r="EQ577" s="75"/>
      <c r="ER577" s="75"/>
      <c r="ES577" s="75"/>
      <c r="ET577" s="75"/>
      <c r="EU577" s="75"/>
      <c r="EV577" s="75"/>
      <c r="EW577" s="75"/>
      <c r="EX577" s="75"/>
      <c r="EY577" s="75"/>
      <c r="EZ577" s="75"/>
    </row>
    <row r="578" ht="12.75" spans="1:156">
      <c r="A578" s="6"/>
      <c r="B578" s="42"/>
      <c r="M578" s="20"/>
      <c r="O578" s="62"/>
      <c r="P578" s="62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  <c r="CC578" s="75"/>
      <c r="CD578" s="75"/>
      <c r="CE578" s="75"/>
      <c r="CF578" s="75"/>
      <c r="CG578" s="75"/>
      <c r="CH578" s="75"/>
      <c r="CI578" s="75"/>
      <c r="CJ578" s="75"/>
      <c r="CK578" s="75"/>
      <c r="CL578" s="75"/>
      <c r="CM578" s="75"/>
      <c r="CN578" s="75"/>
      <c r="CO578" s="75"/>
      <c r="CP578" s="75"/>
      <c r="CQ578" s="75"/>
      <c r="CR578" s="75"/>
      <c r="CS578" s="75"/>
      <c r="CT578" s="75"/>
      <c r="CU578" s="75"/>
      <c r="CV578" s="75"/>
      <c r="CW578" s="75"/>
      <c r="CX578" s="75"/>
      <c r="CY578" s="75"/>
      <c r="CZ578" s="75"/>
      <c r="DA578" s="75"/>
      <c r="DB578" s="75"/>
      <c r="DC578" s="75"/>
      <c r="DD578" s="75"/>
      <c r="DE578" s="75"/>
      <c r="DF578" s="75"/>
      <c r="DG578" s="75"/>
      <c r="DH578" s="75"/>
      <c r="DI578" s="75"/>
      <c r="DJ578" s="75"/>
      <c r="DK578" s="75"/>
      <c r="DL578" s="75"/>
      <c r="DM578" s="75"/>
      <c r="DN578" s="75"/>
      <c r="DO578" s="75"/>
      <c r="DP578" s="75"/>
      <c r="DQ578" s="75"/>
      <c r="DR578" s="75"/>
      <c r="DS578" s="75"/>
      <c r="DT578" s="75"/>
      <c r="DU578" s="75"/>
      <c r="DZ578" s="75"/>
      <c r="EA578" s="75"/>
      <c r="EB578" s="75"/>
      <c r="EC578" s="75"/>
      <c r="ED578" s="75"/>
      <c r="EE578" s="75"/>
      <c r="EF578" s="75"/>
      <c r="EG578" s="75"/>
      <c r="EH578" s="75"/>
      <c r="EI578" s="75"/>
      <c r="EJ578" s="75"/>
      <c r="EK578" s="75"/>
      <c r="EL578" s="75"/>
      <c r="EM578" s="75"/>
      <c r="EN578" s="75"/>
      <c r="EO578" s="75"/>
      <c r="EP578" s="75"/>
      <c r="EQ578" s="75"/>
      <c r="ER578" s="75"/>
      <c r="ES578" s="75"/>
      <c r="ET578" s="75"/>
      <c r="EU578" s="75"/>
      <c r="EV578" s="75"/>
      <c r="EW578" s="75"/>
      <c r="EX578" s="75"/>
      <c r="EY578" s="75"/>
      <c r="EZ578" s="75"/>
    </row>
    <row r="579" ht="12.75" spans="1:156">
      <c r="A579" s="6"/>
      <c r="B579" s="42"/>
      <c r="M579" s="20"/>
      <c r="O579" s="62"/>
      <c r="P579" s="62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  <c r="CC579" s="75"/>
      <c r="CD579" s="75"/>
      <c r="CE579" s="75"/>
      <c r="CF579" s="75"/>
      <c r="CG579" s="75"/>
      <c r="CH579" s="75"/>
      <c r="CI579" s="75"/>
      <c r="CJ579" s="75"/>
      <c r="CK579" s="75"/>
      <c r="CL579" s="75"/>
      <c r="CM579" s="75"/>
      <c r="CN579" s="75"/>
      <c r="CO579" s="75"/>
      <c r="CP579" s="75"/>
      <c r="CQ579" s="75"/>
      <c r="CR579" s="75"/>
      <c r="CS579" s="75"/>
      <c r="CT579" s="75"/>
      <c r="CU579" s="75"/>
      <c r="CV579" s="75"/>
      <c r="CW579" s="75"/>
      <c r="CX579" s="75"/>
      <c r="CY579" s="75"/>
      <c r="CZ579" s="75"/>
      <c r="DA579" s="75"/>
      <c r="DB579" s="75"/>
      <c r="DC579" s="75"/>
      <c r="DD579" s="75"/>
      <c r="DE579" s="75"/>
      <c r="DF579" s="75"/>
      <c r="DG579" s="75"/>
      <c r="DH579" s="75"/>
      <c r="DI579" s="75"/>
      <c r="DJ579" s="75"/>
      <c r="DK579" s="75"/>
      <c r="DL579" s="75"/>
      <c r="DM579" s="75"/>
      <c r="DN579" s="75"/>
      <c r="DO579" s="75"/>
      <c r="DP579" s="75"/>
      <c r="DQ579" s="75"/>
      <c r="DR579" s="75"/>
      <c r="DS579" s="75"/>
      <c r="DT579" s="75"/>
      <c r="DU579" s="75"/>
      <c r="DZ579" s="75"/>
      <c r="EA579" s="75"/>
      <c r="EB579" s="75"/>
      <c r="EC579" s="75"/>
      <c r="ED579" s="75"/>
      <c r="EE579" s="75"/>
      <c r="EF579" s="75"/>
      <c r="EG579" s="75"/>
      <c r="EH579" s="75"/>
      <c r="EI579" s="75"/>
      <c r="EJ579" s="75"/>
      <c r="EK579" s="75"/>
      <c r="EL579" s="75"/>
      <c r="EM579" s="75"/>
      <c r="EN579" s="75"/>
      <c r="EO579" s="75"/>
      <c r="EP579" s="75"/>
      <c r="EQ579" s="75"/>
      <c r="ER579" s="75"/>
      <c r="ES579" s="75"/>
      <c r="ET579" s="75"/>
      <c r="EU579" s="75"/>
      <c r="EV579" s="75"/>
      <c r="EW579" s="75"/>
      <c r="EX579" s="75"/>
      <c r="EY579" s="75"/>
      <c r="EZ579" s="75"/>
    </row>
    <row r="580" ht="12.75" spans="1:156">
      <c r="A580" s="6"/>
      <c r="B580" s="42"/>
      <c r="M580" s="20"/>
      <c r="O580" s="62"/>
      <c r="P580" s="62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  <c r="CC580" s="75"/>
      <c r="CD580" s="75"/>
      <c r="CE580" s="75"/>
      <c r="CF580" s="75"/>
      <c r="CG580" s="75"/>
      <c r="CH580" s="75"/>
      <c r="CI580" s="75"/>
      <c r="CJ580" s="75"/>
      <c r="CK580" s="75"/>
      <c r="CL580" s="75"/>
      <c r="CM580" s="75"/>
      <c r="CN580" s="75"/>
      <c r="CO580" s="75"/>
      <c r="CP580" s="75"/>
      <c r="CQ580" s="75"/>
      <c r="CR580" s="75"/>
      <c r="CS580" s="75"/>
      <c r="CT580" s="75"/>
      <c r="CU580" s="75"/>
      <c r="CV580" s="75"/>
      <c r="CW580" s="75"/>
      <c r="CX580" s="75"/>
      <c r="CY580" s="75"/>
      <c r="CZ580" s="75"/>
      <c r="DA580" s="75"/>
      <c r="DB580" s="75"/>
      <c r="DC580" s="75"/>
      <c r="DD580" s="75"/>
      <c r="DE580" s="75"/>
      <c r="DF580" s="75"/>
      <c r="DG580" s="75"/>
      <c r="DH580" s="75"/>
      <c r="DI580" s="75"/>
      <c r="DJ580" s="75"/>
      <c r="DK580" s="75"/>
      <c r="DL580" s="75"/>
      <c r="DM580" s="75"/>
      <c r="DN580" s="75"/>
      <c r="DO580" s="75"/>
      <c r="DP580" s="75"/>
      <c r="DQ580" s="75"/>
      <c r="DR580" s="75"/>
      <c r="DS580" s="75"/>
      <c r="DT580" s="75"/>
      <c r="DU580" s="75"/>
      <c r="DZ580" s="75"/>
      <c r="EA580" s="75"/>
      <c r="EB580" s="75"/>
      <c r="EC580" s="75"/>
      <c r="ED580" s="75"/>
      <c r="EE580" s="75"/>
      <c r="EF580" s="75"/>
      <c r="EG580" s="75"/>
      <c r="EH580" s="75"/>
      <c r="EI580" s="75"/>
      <c r="EJ580" s="75"/>
      <c r="EK580" s="75"/>
      <c r="EL580" s="75"/>
      <c r="EM580" s="75"/>
      <c r="EN580" s="75"/>
      <c r="EO580" s="75"/>
      <c r="EP580" s="75"/>
      <c r="EQ580" s="75"/>
      <c r="ER580" s="75"/>
      <c r="ES580" s="75"/>
      <c r="ET580" s="75"/>
      <c r="EU580" s="75"/>
      <c r="EV580" s="75"/>
      <c r="EW580" s="75"/>
      <c r="EX580" s="75"/>
      <c r="EY580" s="75"/>
      <c r="EZ580" s="75"/>
    </row>
    <row r="581" ht="12.75" spans="1:156">
      <c r="A581" s="6"/>
      <c r="B581" s="42"/>
      <c r="M581" s="20"/>
      <c r="O581" s="62"/>
      <c r="P581" s="62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  <c r="CC581" s="75"/>
      <c r="CD581" s="75"/>
      <c r="CE581" s="75"/>
      <c r="CF581" s="75"/>
      <c r="CG581" s="75"/>
      <c r="CH581" s="75"/>
      <c r="CI581" s="75"/>
      <c r="CJ581" s="75"/>
      <c r="CK581" s="75"/>
      <c r="CL581" s="75"/>
      <c r="CM581" s="75"/>
      <c r="CN581" s="75"/>
      <c r="CO581" s="75"/>
      <c r="CP581" s="75"/>
      <c r="CQ581" s="75"/>
      <c r="CR581" s="75"/>
      <c r="CS581" s="75"/>
      <c r="CT581" s="75"/>
      <c r="CU581" s="75"/>
      <c r="CV581" s="75"/>
      <c r="CW581" s="75"/>
      <c r="CX581" s="75"/>
      <c r="CY581" s="75"/>
      <c r="CZ581" s="75"/>
      <c r="DA581" s="75"/>
      <c r="DB581" s="75"/>
      <c r="DC581" s="75"/>
      <c r="DD581" s="75"/>
      <c r="DE581" s="75"/>
      <c r="DF581" s="75"/>
      <c r="DG581" s="75"/>
      <c r="DH581" s="75"/>
      <c r="DI581" s="75"/>
      <c r="DJ581" s="75"/>
      <c r="DK581" s="75"/>
      <c r="DL581" s="75"/>
      <c r="DM581" s="75"/>
      <c r="DN581" s="75"/>
      <c r="DO581" s="75"/>
      <c r="DP581" s="75"/>
      <c r="DQ581" s="75"/>
      <c r="DR581" s="75"/>
      <c r="DS581" s="75"/>
      <c r="DT581" s="75"/>
      <c r="DU581" s="75"/>
      <c r="DZ581" s="75"/>
      <c r="EA581" s="75"/>
      <c r="EB581" s="75"/>
      <c r="EC581" s="75"/>
      <c r="ED581" s="75"/>
      <c r="EE581" s="75"/>
      <c r="EF581" s="75"/>
      <c r="EG581" s="75"/>
      <c r="EH581" s="75"/>
      <c r="EI581" s="75"/>
      <c r="EJ581" s="75"/>
      <c r="EK581" s="75"/>
      <c r="EL581" s="75"/>
      <c r="EM581" s="75"/>
      <c r="EN581" s="75"/>
      <c r="EO581" s="75"/>
      <c r="EP581" s="75"/>
      <c r="EQ581" s="75"/>
      <c r="ER581" s="75"/>
      <c r="ES581" s="75"/>
      <c r="ET581" s="75"/>
      <c r="EU581" s="75"/>
      <c r="EV581" s="75"/>
      <c r="EW581" s="75"/>
      <c r="EX581" s="75"/>
      <c r="EY581" s="75"/>
      <c r="EZ581" s="75"/>
    </row>
    <row r="582" ht="12.75" spans="1:156">
      <c r="A582" s="6"/>
      <c r="B582" s="42"/>
      <c r="M582" s="20"/>
      <c r="O582" s="62"/>
      <c r="P582" s="62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  <c r="CC582" s="75"/>
      <c r="CD582" s="75"/>
      <c r="CE582" s="75"/>
      <c r="CF582" s="75"/>
      <c r="CG582" s="75"/>
      <c r="CH582" s="75"/>
      <c r="CI582" s="75"/>
      <c r="CJ582" s="75"/>
      <c r="CK582" s="75"/>
      <c r="CL582" s="75"/>
      <c r="CM582" s="75"/>
      <c r="CN582" s="75"/>
      <c r="CO582" s="75"/>
      <c r="CP582" s="75"/>
      <c r="CQ582" s="75"/>
      <c r="CR582" s="75"/>
      <c r="CS582" s="75"/>
      <c r="CT582" s="75"/>
      <c r="CU582" s="75"/>
      <c r="CV582" s="75"/>
      <c r="CW582" s="75"/>
      <c r="CX582" s="75"/>
      <c r="CY582" s="75"/>
      <c r="CZ582" s="75"/>
      <c r="DA582" s="75"/>
      <c r="DB582" s="75"/>
      <c r="DC582" s="75"/>
      <c r="DD582" s="75"/>
      <c r="DE582" s="75"/>
      <c r="DF582" s="75"/>
      <c r="DG582" s="75"/>
      <c r="DH582" s="75"/>
      <c r="DI582" s="75"/>
      <c r="DJ582" s="75"/>
      <c r="DK582" s="75"/>
      <c r="DL582" s="75"/>
      <c r="DM582" s="75"/>
      <c r="DN582" s="75"/>
      <c r="DO582" s="75"/>
      <c r="DP582" s="75"/>
      <c r="DQ582" s="75"/>
      <c r="DR582" s="75"/>
      <c r="DS582" s="75"/>
      <c r="DT582" s="75"/>
      <c r="DU582" s="75"/>
      <c r="DZ582" s="75"/>
      <c r="EA582" s="75"/>
      <c r="EB582" s="75"/>
      <c r="EC582" s="75"/>
      <c r="ED582" s="75"/>
      <c r="EE582" s="75"/>
      <c r="EF582" s="75"/>
      <c r="EG582" s="75"/>
      <c r="EH582" s="75"/>
      <c r="EI582" s="75"/>
      <c r="EJ582" s="75"/>
      <c r="EK582" s="75"/>
      <c r="EL582" s="75"/>
      <c r="EM582" s="75"/>
      <c r="EN582" s="75"/>
      <c r="EO582" s="75"/>
      <c r="EP582" s="75"/>
      <c r="EQ582" s="75"/>
      <c r="ER582" s="75"/>
      <c r="ES582" s="75"/>
      <c r="ET582" s="75"/>
      <c r="EU582" s="75"/>
      <c r="EV582" s="75"/>
      <c r="EW582" s="75"/>
      <c r="EX582" s="75"/>
      <c r="EY582" s="75"/>
      <c r="EZ582" s="75"/>
    </row>
    <row r="583" ht="12.75" spans="1:156">
      <c r="A583" s="6"/>
      <c r="B583" s="42"/>
      <c r="M583" s="20"/>
      <c r="O583" s="62"/>
      <c r="P583" s="62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  <c r="CC583" s="75"/>
      <c r="CD583" s="75"/>
      <c r="CE583" s="75"/>
      <c r="CF583" s="75"/>
      <c r="CG583" s="75"/>
      <c r="CH583" s="75"/>
      <c r="CI583" s="75"/>
      <c r="CJ583" s="75"/>
      <c r="CK583" s="75"/>
      <c r="CL583" s="75"/>
      <c r="CM583" s="75"/>
      <c r="CN583" s="75"/>
      <c r="CO583" s="75"/>
      <c r="CP583" s="75"/>
      <c r="CQ583" s="75"/>
      <c r="CR583" s="75"/>
      <c r="CS583" s="75"/>
      <c r="CT583" s="75"/>
      <c r="CU583" s="75"/>
      <c r="CV583" s="75"/>
      <c r="CW583" s="75"/>
      <c r="CX583" s="75"/>
      <c r="CY583" s="75"/>
      <c r="CZ583" s="75"/>
      <c r="DA583" s="75"/>
      <c r="DB583" s="75"/>
      <c r="DC583" s="75"/>
      <c r="DD583" s="75"/>
      <c r="DE583" s="75"/>
      <c r="DF583" s="75"/>
      <c r="DG583" s="75"/>
      <c r="DH583" s="75"/>
      <c r="DI583" s="75"/>
      <c r="DJ583" s="75"/>
      <c r="DK583" s="75"/>
      <c r="DL583" s="75"/>
      <c r="DM583" s="75"/>
      <c r="DN583" s="75"/>
      <c r="DO583" s="75"/>
      <c r="DP583" s="75"/>
      <c r="DQ583" s="75"/>
      <c r="DR583" s="75"/>
      <c r="DS583" s="75"/>
      <c r="DT583" s="75"/>
      <c r="DU583" s="75"/>
      <c r="DZ583" s="75"/>
      <c r="EA583" s="75"/>
      <c r="EB583" s="75"/>
      <c r="EC583" s="75"/>
      <c r="ED583" s="75"/>
      <c r="EE583" s="75"/>
      <c r="EF583" s="75"/>
      <c r="EG583" s="75"/>
      <c r="EH583" s="75"/>
      <c r="EI583" s="75"/>
      <c r="EJ583" s="75"/>
      <c r="EK583" s="75"/>
      <c r="EL583" s="75"/>
      <c r="EM583" s="75"/>
      <c r="EN583" s="75"/>
      <c r="EO583" s="75"/>
      <c r="EP583" s="75"/>
      <c r="EQ583" s="75"/>
      <c r="ER583" s="75"/>
      <c r="ES583" s="75"/>
      <c r="ET583" s="75"/>
      <c r="EU583" s="75"/>
      <c r="EV583" s="75"/>
      <c r="EW583" s="75"/>
      <c r="EX583" s="75"/>
      <c r="EY583" s="75"/>
      <c r="EZ583" s="75"/>
    </row>
    <row r="584" ht="12.75" spans="1:156">
      <c r="A584" s="6"/>
      <c r="B584" s="42"/>
      <c r="M584" s="20"/>
      <c r="O584" s="62"/>
      <c r="P584" s="62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  <c r="CC584" s="75"/>
      <c r="CD584" s="75"/>
      <c r="CE584" s="75"/>
      <c r="CF584" s="75"/>
      <c r="CG584" s="75"/>
      <c r="CH584" s="75"/>
      <c r="CI584" s="75"/>
      <c r="CJ584" s="75"/>
      <c r="CK584" s="75"/>
      <c r="CL584" s="75"/>
      <c r="CM584" s="75"/>
      <c r="CN584" s="75"/>
      <c r="CO584" s="75"/>
      <c r="CP584" s="75"/>
      <c r="CQ584" s="75"/>
      <c r="CR584" s="75"/>
      <c r="CS584" s="75"/>
      <c r="CT584" s="75"/>
      <c r="CU584" s="75"/>
      <c r="CV584" s="75"/>
      <c r="CW584" s="75"/>
      <c r="CX584" s="75"/>
      <c r="CY584" s="75"/>
      <c r="CZ584" s="75"/>
      <c r="DA584" s="75"/>
      <c r="DB584" s="75"/>
      <c r="DC584" s="75"/>
      <c r="DD584" s="75"/>
      <c r="DE584" s="75"/>
      <c r="DF584" s="75"/>
      <c r="DG584" s="75"/>
      <c r="DH584" s="75"/>
      <c r="DI584" s="75"/>
      <c r="DJ584" s="75"/>
      <c r="DK584" s="75"/>
      <c r="DL584" s="75"/>
      <c r="DM584" s="75"/>
      <c r="DN584" s="75"/>
      <c r="DO584" s="75"/>
      <c r="DP584" s="75"/>
      <c r="DQ584" s="75"/>
      <c r="DR584" s="75"/>
      <c r="DS584" s="75"/>
      <c r="DT584" s="75"/>
      <c r="DU584" s="75"/>
      <c r="DZ584" s="75"/>
      <c r="EA584" s="75"/>
      <c r="EB584" s="75"/>
      <c r="EC584" s="75"/>
      <c r="ED584" s="75"/>
      <c r="EE584" s="75"/>
      <c r="EF584" s="75"/>
      <c r="EG584" s="75"/>
      <c r="EH584" s="75"/>
      <c r="EI584" s="75"/>
      <c r="EJ584" s="75"/>
      <c r="EK584" s="75"/>
      <c r="EL584" s="75"/>
      <c r="EM584" s="75"/>
      <c r="EN584" s="75"/>
      <c r="EO584" s="75"/>
      <c r="EP584" s="75"/>
      <c r="EQ584" s="75"/>
      <c r="ER584" s="75"/>
      <c r="ES584" s="75"/>
      <c r="ET584" s="75"/>
      <c r="EU584" s="75"/>
      <c r="EV584" s="75"/>
      <c r="EW584" s="75"/>
      <c r="EX584" s="75"/>
      <c r="EY584" s="75"/>
      <c r="EZ584" s="75"/>
    </row>
    <row r="585" ht="12.75" spans="1:156">
      <c r="A585" s="6"/>
      <c r="B585" s="42"/>
      <c r="M585" s="20"/>
      <c r="O585" s="62"/>
      <c r="P585" s="62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  <c r="CC585" s="75"/>
      <c r="CD585" s="75"/>
      <c r="CE585" s="75"/>
      <c r="CF585" s="75"/>
      <c r="CG585" s="75"/>
      <c r="CH585" s="75"/>
      <c r="CI585" s="75"/>
      <c r="CJ585" s="75"/>
      <c r="CK585" s="75"/>
      <c r="CL585" s="75"/>
      <c r="CM585" s="75"/>
      <c r="CN585" s="75"/>
      <c r="CO585" s="75"/>
      <c r="CP585" s="75"/>
      <c r="CQ585" s="75"/>
      <c r="CR585" s="75"/>
      <c r="CS585" s="75"/>
      <c r="CT585" s="75"/>
      <c r="CU585" s="75"/>
      <c r="CV585" s="75"/>
      <c r="CW585" s="75"/>
      <c r="CX585" s="75"/>
      <c r="CY585" s="75"/>
      <c r="CZ585" s="75"/>
      <c r="DA585" s="75"/>
      <c r="DB585" s="75"/>
      <c r="DC585" s="75"/>
      <c r="DD585" s="75"/>
      <c r="DE585" s="75"/>
      <c r="DF585" s="75"/>
      <c r="DG585" s="75"/>
      <c r="DH585" s="75"/>
      <c r="DI585" s="75"/>
      <c r="DJ585" s="75"/>
      <c r="DK585" s="75"/>
      <c r="DL585" s="75"/>
      <c r="DM585" s="75"/>
      <c r="DN585" s="75"/>
      <c r="DO585" s="75"/>
      <c r="DP585" s="75"/>
      <c r="DQ585" s="75"/>
      <c r="DR585" s="75"/>
      <c r="DS585" s="75"/>
      <c r="DT585" s="75"/>
      <c r="DU585" s="75"/>
      <c r="DZ585" s="75"/>
      <c r="EA585" s="75"/>
      <c r="EB585" s="75"/>
      <c r="EC585" s="75"/>
      <c r="ED585" s="75"/>
      <c r="EE585" s="75"/>
      <c r="EF585" s="75"/>
      <c r="EG585" s="75"/>
      <c r="EH585" s="75"/>
      <c r="EI585" s="75"/>
      <c r="EJ585" s="75"/>
      <c r="EK585" s="75"/>
      <c r="EL585" s="75"/>
      <c r="EM585" s="75"/>
      <c r="EN585" s="75"/>
      <c r="EO585" s="75"/>
      <c r="EP585" s="75"/>
      <c r="EQ585" s="75"/>
      <c r="ER585" s="75"/>
      <c r="ES585" s="75"/>
      <c r="ET585" s="75"/>
      <c r="EU585" s="75"/>
      <c r="EV585" s="75"/>
      <c r="EW585" s="75"/>
      <c r="EX585" s="75"/>
      <c r="EY585" s="75"/>
      <c r="EZ585" s="75"/>
    </row>
    <row r="586" ht="12.75" spans="1:156">
      <c r="A586" s="6"/>
      <c r="B586" s="42"/>
      <c r="M586" s="20"/>
      <c r="O586" s="62"/>
      <c r="P586" s="62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  <c r="CC586" s="75"/>
      <c r="CD586" s="75"/>
      <c r="CE586" s="75"/>
      <c r="CF586" s="75"/>
      <c r="CG586" s="75"/>
      <c r="CH586" s="75"/>
      <c r="CI586" s="75"/>
      <c r="CJ586" s="75"/>
      <c r="CK586" s="75"/>
      <c r="CL586" s="75"/>
      <c r="CM586" s="75"/>
      <c r="CN586" s="75"/>
      <c r="CO586" s="75"/>
      <c r="CP586" s="75"/>
      <c r="CQ586" s="75"/>
      <c r="CR586" s="75"/>
      <c r="CS586" s="75"/>
      <c r="CT586" s="75"/>
      <c r="CU586" s="75"/>
      <c r="CV586" s="75"/>
      <c r="CW586" s="75"/>
      <c r="CX586" s="75"/>
      <c r="CY586" s="75"/>
      <c r="CZ586" s="75"/>
      <c r="DA586" s="75"/>
      <c r="DB586" s="75"/>
      <c r="DC586" s="75"/>
      <c r="DD586" s="75"/>
      <c r="DE586" s="75"/>
      <c r="DF586" s="75"/>
      <c r="DG586" s="75"/>
      <c r="DH586" s="75"/>
      <c r="DI586" s="75"/>
      <c r="DJ586" s="75"/>
      <c r="DK586" s="75"/>
      <c r="DL586" s="75"/>
      <c r="DM586" s="75"/>
      <c r="DN586" s="75"/>
      <c r="DO586" s="75"/>
      <c r="DP586" s="75"/>
      <c r="DQ586" s="75"/>
      <c r="DR586" s="75"/>
      <c r="DS586" s="75"/>
      <c r="DT586" s="75"/>
      <c r="DU586" s="75"/>
      <c r="DZ586" s="75"/>
      <c r="EA586" s="75"/>
      <c r="EB586" s="75"/>
      <c r="EC586" s="75"/>
      <c r="ED586" s="75"/>
      <c r="EE586" s="75"/>
      <c r="EF586" s="75"/>
      <c r="EG586" s="75"/>
      <c r="EH586" s="75"/>
      <c r="EI586" s="75"/>
      <c r="EJ586" s="75"/>
      <c r="EK586" s="75"/>
      <c r="EL586" s="75"/>
      <c r="EM586" s="75"/>
      <c r="EN586" s="75"/>
      <c r="EO586" s="75"/>
      <c r="EP586" s="75"/>
      <c r="EQ586" s="75"/>
      <c r="ER586" s="75"/>
      <c r="ES586" s="75"/>
      <c r="ET586" s="75"/>
      <c r="EU586" s="75"/>
      <c r="EV586" s="75"/>
      <c r="EW586" s="75"/>
      <c r="EX586" s="75"/>
      <c r="EY586" s="75"/>
      <c r="EZ586" s="75"/>
    </row>
    <row r="587" ht="12.75" spans="1:156">
      <c r="A587" s="6"/>
      <c r="B587" s="42"/>
      <c r="M587" s="20"/>
      <c r="O587" s="62"/>
      <c r="P587" s="62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  <c r="CC587" s="75"/>
      <c r="CD587" s="75"/>
      <c r="CE587" s="75"/>
      <c r="CF587" s="75"/>
      <c r="CG587" s="75"/>
      <c r="CH587" s="75"/>
      <c r="CI587" s="75"/>
      <c r="CJ587" s="75"/>
      <c r="CK587" s="75"/>
      <c r="CL587" s="75"/>
      <c r="CM587" s="75"/>
      <c r="CN587" s="75"/>
      <c r="CO587" s="75"/>
      <c r="CP587" s="75"/>
      <c r="CQ587" s="75"/>
      <c r="CR587" s="75"/>
      <c r="CS587" s="75"/>
      <c r="CT587" s="75"/>
      <c r="CU587" s="75"/>
      <c r="CV587" s="75"/>
      <c r="CW587" s="75"/>
      <c r="CX587" s="75"/>
      <c r="CY587" s="75"/>
      <c r="CZ587" s="75"/>
      <c r="DA587" s="75"/>
      <c r="DB587" s="75"/>
      <c r="DC587" s="75"/>
      <c r="DD587" s="75"/>
      <c r="DE587" s="75"/>
      <c r="DF587" s="75"/>
      <c r="DG587" s="75"/>
      <c r="DH587" s="75"/>
      <c r="DI587" s="75"/>
      <c r="DJ587" s="75"/>
      <c r="DK587" s="75"/>
      <c r="DL587" s="75"/>
      <c r="DM587" s="75"/>
      <c r="DN587" s="75"/>
      <c r="DO587" s="75"/>
      <c r="DP587" s="75"/>
      <c r="DQ587" s="75"/>
      <c r="DR587" s="75"/>
      <c r="DS587" s="75"/>
      <c r="DT587" s="75"/>
      <c r="DU587" s="75"/>
      <c r="DZ587" s="75"/>
      <c r="EA587" s="75"/>
      <c r="EB587" s="75"/>
      <c r="EC587" s="75"/>
      <c r="ED587" s="75"/>
      <c r="EE587" s="75"/>
      <c r="EF587" s="75"/>
      <c r="EG587" s="75"/>
      <c r="EH587" s="75"/>
      <c r="EI587" s="75"/>
      <c r="EJ587" s="75"/>
      <c r="EK587" s="75"/>
      <c r="EL587" s="75"/>
      <c r="EM587" s="75"/>
      <c r="EN587" s="75"/>
      <c r="EO587" s="75"/>
      <c r="EP587" s="75"/>
      <c r="EQ587" s="75"/>
      <c r="ER587" s="75"/>
      <c r="ES587" s="75"/>
      <c r="ET587" s="75"/>
      <c r="EU587" s="75"/>
      <c r="EV587" s="75"/>
      <c r="EW587" s="75"/>
      <c r="EX587" s="75"/>
      <c r="EY587" s="75"/>
      <c r="EZ587" s="75"/>
    </row>
    <row r="588" ht="12.75" spans="1:156">
      <c r="A588" s="6"/>
      <c r="B588" s="42"/>
      <c r="M588" s="20"/>
      <c r="O588" s="62"/>
      <c r="P588" s="62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  <c r="CC588" s="75"/>
      <c r="CD588" s="75"/>
      <c r="CE588" s="75"/>
      <c r="CF588" s="75"/>
      <c r="CG588" s="75"/>
      <c r="CH588" s="75"/>
      <c r="CI588" s="75"/>
      <c r="CJ588" s="75"/>
      <c r="CK588" s="75"/>
      <c r="CL588" s="75"/>
      <c r="CM588" s="75"/>
      <c r="CN588" s="75"/>
      <c r="CO588" s="75"/>
      <c r="CP588" s="75"/>
      <c r="CQ588" s="75"/>
      <c r="CR588" s="75"/>
      <c r="CS588" s="75"/>
      <c r="CT588" s="75"/>
      <c r="CU588" s="75"/>
      <c r="CV588" s="75"/>
      <c r="CW588" s="75"/>
      <c r="CX588" s="75"/>
      <c r="CY588" s="75"/>
      <c r="CZ588" s="75"/>
      <c r="DA588" s="75"/>
      <c r="DB588" s="75"/>
      <c r="DC588" s="75"/>
      <c r="DD588" s="75"/>
      <c r="DE588" s="75"/>
      <c r="DF588" s="75"/>
      <c r="DG588" s="75"/>
      <c r="DH588" s="75"/>
      <c r="DI588" s="75"/>
      <c r="DJ588" s="75"/>
      <c r="DK588" s="75"/>
      <c r="DL588" s="75"/>
      <c r="DM588" s="75"/>
      <c r="DN588" s="75"/>
      <c r="DO588" s="75"/>
      <c r="DP588" s="75"/>
      <c r="DQ588" s="75"/>
      <c r="DR588" s="75"/>
      <c r="DS588" s="75"/>
      <c r="DT588" s="75"/>
      <c r="DU588" s="75"/>
      <c r="DZ588" s="75"/>
      <c r="EA588" s="75"/>
      <c r="EB588" s="75"/>
      <c r="EC588" s="75"/>
      <c r="ED588" s="75"/>
      <c r="EE588" s="75"/>
      <c r="EF588" s="75"/>
      <c r="EG588" s="75"/>
      <c r="EH588" s="75"/>
      <c r="EI588" s="75"/>
      <c r="EJ588" s="75"/>
      <c r="EK588" s="75"/>
      <c r="EL588" s="75"/>
      <c r="EM588" s="75"/>
      <c r="EN588" s="75"/>
      <c r="EO588" s="75"/>
      <c r="EP588" s="75"/>
      <c r="EQ588" s="75"/>
      <c r="ER588" s="75"/>
      <c r="ES588" s="75"/>
      <c r="ET588" s="75"/>
      <c r="EU588" s="75"/>
      <c r="EV588" s="75"/>
      <c r="EW588" s="75"/>
      <c r="EX588" s="75"/>
      <c r="EY588" s="75"/>
      <c r="EZ588" s="75"/>
    </row>
    <row r="589" ht="12.75" spans="1:156">
      <c r="A589" s="6"/>
      <c r="B589" s="42"/>
      <c r="M589" s="20"/>
      <c r="O589" s="62"/>
      <c r="P589" s="62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  <c r="CC589" s="75"/>
      <c r="CD589" s="75"/>
      <c r="CE589" s="75"/>
      <c r="CF589" s="75"/>
      <c r="CG589" s="75"/>
      <c r="CH589" s="75"/>
      <c r="CI589" s="75"/>
      <c r="CJ589" s="75"/>
      <c r="CK589" s="75"/>
      <c r="CL589" s="75"/>
      <c r="CM589" s="75"/>
      <c r="CN589" s="75"/>
      <c r="CO589" s="75"/>
      <c r="CP589" s="75"/>
      <c r="CQ589" s="75"/>
      <c r="CR589" s="75"/>
      <c r="CS589" s="75"/>
      <c r="CT589" s="75"/>
      <c r="CU589" s="75"/>
      <c r="CV589" s="75"/>
      <c r="CW589" s="75"/>
      <c r="CX589" s="75"/>
      <c r="CY589" s="75"/>
      <c r="CZ589" s="75"/>
      <c r="DA589" s="75"/>
      <c r="DB589" s="75"/>
      <c r="DC589" s="75"/>
      <c r="DD589" s="75"/>
      <c r="DE589" s="75"/>
      <c r="DF589" s="75"/>
      <c r="DG589" s="75"/>
      <c r="DH589" s="75"/>
      <c r="DI589" s="75"/>
      <c r="DJ589" s="75"/>
      <c r="DK589" s="75"/>
      <c r="DL589" s="75"/>
      <c r="DM589" s="75"/>
      <c r="DN589" s="75"/>
      <c r="DO589" s="75"/>
      <c r="DP589" s="75"/>
      <c r="DQ589" s="75"/>
      <c r="DR589" s="75"/>
      <c r="DS589" s="75"/>
      <c r="DT589" s="75"/>
      <c r="DU589" s="75"/>
      <c r="DZ589" s="75"/>
      <c r="EA589" s="75"/>
      <c r="EB589" s="75"/>
      <c r="EC589" s="75"/>
      <c r="ED589" s="75"/>
      <c r="EE589" s="75"/>
      <c r="EF589" s="75"/>
      <c r="EG589" s="75"/>
      <c r="EH589" s="75"/>
      <c r="EI589" s="75"/>
      <c r="EJ589" s="75"/>
      <c r="EK589" s="75"/>
      <c r="EL589" s="75"/>
      <c r="EM589" s="75"/>
      <c r="EN589" s="75"/>
      <c r="EO589" s="75"/>
      <c r="EP589" s="75"/>
      <c r="EQ589" s="75"/>
      <c r="ER589" s="75"/>
      <c r="ES589" s="75"/>
      <c r="ET589" s="75"/>
      <c r="EU589" s="75"/>
      <c r="EV589" s="75"/>
      <c r="EW589" s="75"/>
      <c r="EX589" s="75"/>
      <c r="EY589" s="75"/>
      <c r="EZ589" s="75"/>
    </row>
    <row r="590" ht="12.75" spans="1:156">
      <c r="A590" s="6"/>
      <c r="B590" s="42"/>
      <c r="M590" s="20"/>
      <c r="O590" s="62"/>
      <c r="P590" s="62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  <c r="CC590" s="75"/>
      <c r="CD590" s="75"/>
      <c r="CE590" s="75"/>
      <c r="CF590" s="75"/>
      <c r="CG590" s="75"/>
      <c r="CH590" s="75"/>
      <c r="CI590" s="75"/>
      <c r="CJ590" s="75"/>
      <c r="CK590" s="75"/>
      <c r="CL590" s="75"/>
      <c r="CM590" s="75"/>
      <c r="CN590" s="75"/>
      <c r="CO590" s="75"/>
      <c r="CP590" s="75"/>
      <c r="CQ590" s="75"/>
      <c r="CR590" s="75"/>
      <c r="CS590" s="75"/>
      <c r="CT590" s="75"/>
      <c r="CU590" s="75"/>
      <c r="CV590" s="75"/>
      <c r="CW590" s="75"/>
      <c r="CX590" s="75"/>
      <c r="CY590" s="75"/>
      <c r="CZ590" s="75"/>
      <c r="DA590" s="75"/>
      <c r="DB590" s="75"/>
      <c r="DC590" s="75"/>
      <c r="DD590" s="75"/>
      <c r="DE590" s="75"/>
      <c r="DF590" s="75"/>
      <c r="DG590" s="75"/>
      <c r="DH590" s="75"/>
      <c r="DI590" s="75"/>
      <c r="DJ590" s="75"/>
      <c r="DK590" s="75"/>
      <c r="DL590" s="75"/>
      <c r="DM590" s="75"/>
      <c r="DN590" s="75"/>
      <c r="DO590" s="75"/>
      <c r="DP590" s="75"/>
      <c r="DQ590" s="75"/>
      <c r="DR590" s="75"/>
      <c r="DS590" s="75"/>
      <c r="DT590" s="75"/>
      <c r="DU590" s="75"/>
      <c r="DZ590" s="75"/>
      <c r="EA590" s="75"/>
      <c r="EB590" s="75"/>
      <c r="EC590" s="75"/>
      <c r="ED590" s="75"/>
      <c r="EE590" s="75"/>
      <c r="EF590" s="75"/>
      <c r="EG590" s="75"/>
      <c r="EH590" s="75"/>
      <c r="EI590" s="75"/>
      <c r="EJ590" s="75"/>
      <c r="EK590" s="75"/>
      <c r="EL590" s="75"/>
      <c r="EM590" s="75"/>
      <c r="EN590" s="75"/>
      <c r="EO590" s="75"/>
      <c r="EP590" s="75"/>
      <c r="EQ590" s="75"/>
      <c r="ER590" s="75"/>
      <c r="ES590" s="75"/>
      <c r="ET590" s="75"/>
      <c r="EU590" s="75"/>
      <c r="EV590" s="75"/>
      <c r="EW590" s="75"/>
      <c r="EX590" s="75"/>
      <c r="EY590" s="75"/>
      <c r="EZ590" s="75"/>
    </row>
    <row r="591" ht="12.75" spans="1:156">
      <c r="A591" s="6"/>
      <c r="B591" s="42"/>
      <c r="M591" s="20"/>
      <c r="O591" s="62"/>
      <c r="P591" s="62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  <c r="CC591" s="75"/>
      <c r="CD591" s="75"/>
      <c r="CE591" s="75"/>
      <c r="CF591" s="75"/>
      <c r="CG591" s="75"/>
      <c r="CH591" s="75"/>
      <c r="CI591" s="75"/>
      <c r="CJ591" s="75"/>
      <c r="CK591" s="75"/>
      <c r="CL591" s="75"/>
      <c r="CM591" s="75"/>
      <c r="CN591" s="75"/>
      <c r="CO591" s="75"/>
      <c r="CP591" s="75"/>
      <c r="CQ591" s="75"/>
      <c r="CR591" s="75"/>
      <c r="CS591" s="75"/>
      <c r="CT591" s="75"/>
      <c r="CU591" s="75"/>
      <c r="CV591" s="75"/>
      <c r="CW591" s="75"/>
      <c r="CX591" s="75"/>
      <c r="CY591" s="75"/>
      <c r="CZ591" s="75"/>
      <c r="DA591" s="75"/>
      <c r="DB591" s="75"/>
      <c r="DC591" s="75"/>
      <c r="DD591" s="75"/>
      <c r="DE591" s="75"/>
      <c r="DF591" s="75"/>
      <c r="DG591" s="75"/>
      <c r="DH591" s="75"/>
      <c r="DI591" s="75"/>
      <c r="DJ591" s="75"/>
      <c r="DK591" s="75"/>
      <c r="DL591" s="75"/>
      <c r="DM591" s="75"/>
      <c r="DN591" s="75"/>
      <c r="DO591" s="75"/>
      <c r="DP591" s="75"/>
      <c r="DQ591" s="75"/>
      <c r="DR591" s="75"/>
      <c r="DS591" s="75"/>
      <c r="DT591" s="75"/>
      <c r="DU591" s="75"/>
      <c r="DZ591" s="75"/>
      <c r="EA591" s="75"/>
      <c r="EB591" s="75"/>
      <c r="EC591" s="75"/>
      <c r="ED591" s="75"/>
      <c r="EE591" s="75"/>
      <c r="EF591" s="75"/>
      <c r="EG591" s="75"/>
      <c r="EH591" s="75"/>
      <c r="EI591" s="75"/>
      <c r="EJ591" s="75"/>
      <c r="EK591" s="75"/>
      <c r="EL591" s="75"/>
      <c r="EM591" s="75"/>
      <c r="EN591" s="75"/>
      <c r="EO591" s="75"/>
      <c r="EP591" s="75"/>
      <c r="EQ591" s="75"/>
      <c r="ER591" s="75"/>
      <c r="ES591" s="75"/>
      <c r="ET591" s="75"/>
      <c r="EU591" s="75"/>
      <c r="EV591" s="75"/>
      <c r="EW591" s="75"/>
      <c r="EX591" s="75"/>
      <c r="EY591" s="75"/>
      <c r="EZ591" s="75"/>
    </row>
    <row r="592" ht="12.75" spans="1:156">
      <c r="A592" s="6"/>
      <c r="B592" s="42"/>
      <c r="M592" s="20"/>
      <c r="O592" s="62"/>
      <c r="P592" s="62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  <c r="CC592" s="75"/>
      <c r="CD592" s="75"/>
      <c r="CE592" s="75"/>
      <c r="CF592" s="75"/>
      <c r="CG592" s="75"/>
      <c r="CH592" s="75"/>
      <c r="CI592" s="75"/>
      <c r="CJ592" s="75"/>
      <c r="CK592" s="75"/>
      <c r="CL592" s="75"/>
      <c r="CM592" s="75"/>
      <c r="CN592" s="75"/>
      <c r="CO592" s="75"/>
      <c r="CP592" s="75"/>
      <c r="CQ592" s="75"/>
      <c r="CR592" s="75"/>
      <c r="CS592" s="75"/>
      <c r="CT592" s="75"/>
      <c r="CU592" s="75"/>
      <c r="CV592" s="75"/>
      <c r="CW592" s="75"/>
      <c r="CX592" s="75"/>
      <c r="CY592" s="75"/>
      <c r="CZ592" s="75"/>
      <c r="DA592" s="75"/>
      <c r="DB592" s="75"/>
      <c r="DC592" s="75"/>
      <c r="DD592" s="75"/>
      <c r="DE592" s="75"/>
      <c r="DF592" s="75"/>
      <c r="DG592" s="75"/>
      <c r="DH592" s="75"/>
      <c r="DI592" s="75"/>
      <c r="DJ592" s="75"/>
      <c r="DK592" s="75"/>
      <c r="DL592" s="75"/>
      <c r="DM592" s="75"/>
      <c r="DN592" s="75"/>
      <c r="DO592" s="75"/>
      <c r="DP592" s="75"/>
      <c r="DQ592" s="75"/>
      <c r="DR592" s="75"/>
      <c r="DS592" s="75"/>
      <c r="DT592" s="75"/>
      <c r="DU592" s="75"/>
      <c r="DZ592" s="75"/>
      <c r="EA592" s="75"/>
      <c r="EB592" s="75"/>
      <c r="EC592" s="75"/>
      <c r="ED592" s="75"/>
      <c r="EE592" s="75"/>
      <c r="EF592" s="75"/>
      <c r="EG592" s="75"/>
      <c r="EH592" s="75"/>
      <c r="EI592" s="75"/>
      <c r="EJ592" s="75"/>
      <c r="EK592" s="75"/>
      <c r="EL592" s="75"/>
      <c r="EM592" s="75"/>
      <c r="EN592" s="75"/>
      <c r="EO592" s="75"/>
      <c r="EP592" s="75"/>
      <c r="EQ592" s="75"/>
      <c r="ER592" s="75"/>
      <c r="ES592" s="75"/>
      <c r="ET592" s="75"/>
      <c r="EU592" s="75"/>
      <c r="EV592" s="75"/>
      <c r="EW592" s="75"/>
      <c r="EX592" s="75"/>
      <c r="EY592" s="75"/>
      <c r="EZ592" s="75"/>
    </row>
    <row r="593" ht="12.75" spans="1:156">
      <c r="A593" s="6"/>
      <c r="B593" s="42"/>
      <c r="M593" s="20"/>
      <c r="O593" s="62"/>
      <c r="P593" s="62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  <c r="CC593" s="75"/>
      <c r="CD593" s="75"/>
      <c r="CE593" s="75"/>
      <c r="CF593" s="75"/>
      <c r="CG593" s="75"/>
      <c r="CH593" s="75"/>
      <c r="CI593" s="75"/>
      <c r="CJ593" s="75"/>
      <c r="CK593" s="75"/>
      <c r="CL593" s="75"/>
      <c r="CM593" s="75"/>
      <c r="CN593" s="75"/>
      <c r="CO593" s="75"/>
      <c r="CP593" s="75"/>
      <c r="CQ593" s="75"/>
      <c r="CR593" s="75"/>
      <c r="CS593" s="75"/>
      <c r="CT593" s="75"/>
      <c r="CU593" s="75"/>
      <c r="CV593" s="75"/>
      <c r="CW593" s="75"/>
      <c r="CX593" s="75"/>
      <c r="CY593" s="75"/>
      <c r="CZ593" s="75"/>
      <c r="DA593" s="75"/>
      <c r="DB593" s="75"/>
      <c r="DC593" s="75"/>
      <c r="DD593" s="75"/>
      <c r="DE593" s="75"/>
      <c r="DF593" s="75"/>
      <c r="DG593" s="75"/>
      <c r="DH593" s="75"/>
      <c r="DI593" s="75"/>
      <c r="DJ593" s="75"/>
      <c r="DK593" s="75"/>
      <c r="DL593" s="75"/>
      <c r="DM593" s="75"/>
      <c r="DN593" s="75"/>
      <c r="DO593" s="75"/>
      <c r="DP593" s="75"/>
      <c r="DQ593" s="75"/>
      <c r="DR593" s="75"/>
      <c r="DS593" s="75"/>
      <c r="DT593" s="75"/>
      <c r="DU593" s="75"/>
      <c r="DZ593" s="75"/>
      <c r="EA593" s="75"/>
      <c r="EB593" s="75"/>
      <c r="EC593" s="75"/>
      <c r="ED593" s="75"/>
      <c r="EE593" s="75"/>
      <c r="EF593" s="75"/>
      <c r="EG593" s="75"/>
      <c r="EH593" s="75"/>
      <c r="EI593" s="75"/>
      <c r="EJ593" s="75"/>
      <c r="EK593" s="75"/>
      <c r="EL593" s="75"/>
      <c r="EM593" s="75"/>
      <c r="EN593" s="75"/>
      <c r="EO593" s="75"/>
      <c r="EP593" s="75"/>
      <c r="EQ593" s="75"/>
      <c r="ER593" s="75"/>
      <c r="ES593" s="75"/>
      <c r="ET593" s="75"/>
      <c r="EU593" s="75"/>
      <c r="EV593" s="75"/>
      <c r="EW593" s="75"/>
      <c r="EX593" s="75"/>
      <c r="EY593" s="75"/>
      <c r="EZ593" s="75"/>
    </row>
    <row r="594" ht="12.75" spans="1:156">
      <c r="A594" s="6"/>
      <c r="B594" s="42"/>
      <c r="M594" s="20"/>
      <c r="O594" s="62"/>
      <c r="P594" s="62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  <c r="CC594" s="75"/>
      <c r="CD594" s="75"/>
      <c r="CE594" s="75"/>
      <c r="CF594" s="75"/>
      <c r="CG594" s="75"/>
      <c r="CH594" s="75"/>
      <c r="CI594" s="75"/>
      <c r="CJ594" s="75"/>
      <c r="CK594" s="75"/>
      <c r="CL594" s="75"/>
      <c r="CM594" s="75"/>
      <c r="CN594" s="75"/>
      <c r="CO594" s="75"/>
      <c r="CP594" s="75"/>
      <c r="CQ594" s="75"/>
      <c r="CR594" s="75"/>
      <c r="CS594" s="75"/>
      <c r="CT594" s="75"/>
      <c r="CU594" s="75"/>
      <c r="CV594" s="75"/>
      <c r="CW594" s="75"/>
      <c r="CX594" s="75"/>
      <c r="CY594" s="75"/>
      <c r="CZ594" s="75"/>
      <c r="DA594" s="75"/>
      <c r="DB594" s="75"/>
      <c r="DC594" s="75"/>
      <c r="DD594" s="75"/>
      <c r="DE594" s="75"/>
      <c r="DF594" s="75"/>
      <c r="DG594" s="75"/>
      <c r="DH594" s="75"/>
      <c r="DI594" s="75"/>
      <c r="DJ594" s="75"/>
      <c r="DK594" s="75"/>
      <c r="DL594" s="75"/>
      <c r="DM594" s="75"/>
      <c r="DN594" s="75"/>
      <c r="DO594" s="75"/>
      <c r="DP594" s="75"/>
      <c r="DQ594" s="75"/>
      <c r="DR594" s="75"/>
      <c r="DS594" s="75"/>
      <c r="DT594" s="75"/>
      <c r="DU594" s="75"/>
      <c r="DZ594" s="75"/>
      <c r="EA594" s="75"/>
      <c r="EB594" s="75"/>
      <c r="EC594" s="75"/>
      <c r="ED594" s="75"/>
      <c r="EE594" s="75"/>
      <c r="EF594" s="75"/>
      <c r="EG594" s="75"/>
      <c r="EH594" s="75"/>
      <c r="EI594" s="75"/>
      <c r="EJ594" s="75"/>
      <c r="EK594" s="75"/>
      <c r="EL594" s="75"/>
      <c r="EM594" s="75"/>
      <c r="EN594" s="75"/>
      <c r="EO594" s="75"/>
      <c r="EP594" s="75"/>
      <c r="EQ594" s="75"/>
      <c r="ER594" s="75"/>
      <c r="ES594" s="75"/>
      <c r="ET594" s="75"/>
      <c r="EU594" s="75"/>
      <c r="EV594" s="75"/>
      <c r="EW594" s="75"/>
      <c r="EX594" s="75"/>
      <c r="EY594" s="75"/>
      <c r="EZ594" s="75"/>
    </row>
    <row r="595" ht="12.75" spans="1:156">
      <c r="A595" s="6"/>
      <c r="B595" s="42"/>
      <c r="M595" s="20"/>
      <c r="O595" s="62"/>
      <c r="P595" s="62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  <c r="CC595" s="75"/>
      <c r="CD595" s="75"/>
      <c r="CE595" s="75"/>
      <c r="CF595" s="75"/>
      <c r="CG595" s="75"/>
      <c r="CH595" s="75"/>
      <c r="CI595" s="75"/>
      <c r="CJ595" s="75"/>
      <c r="CK595" s="75"/>
      <c r="CL595" s="75"/>
      <c r="CM595" s="75"/>
      <c r="CN595" s="75"/>
      <c r="CO595" s="75"/>
      <c r="CP595" s="75"/>
      <c r="CQ595" s="75"/>
      <c r="CR595" s="75"/>
      <c r="CS595" s="75"/>
      <c r="CT595" s="75"/>
      <c r="CU595" s="75"/>
      <c r="CV595" s="75"/>
      <c r="CW595" s="75"/>
      <c r="CX595" s="75"/>
      <c r="CY595" s="75"/>
      <c r="CZ595" s="75"/>
      <c r="DA595" s="75"/>
      <c r="DB595" s="75"/>
      <c r="DC595" s="75"/>
      <c r="DD595" s="75"/>
      <c r="DE595" s="75"/>
      <c r="DF595" s="75"/>
      <c r="DG595" s="75"/>
      <c r="DH595" s="75"/>
      <c r="DI595" s="75"/>
      <c r="DJ595" s="75"/>
      <c r="DK595" s="75"/>
      <c r="DL595" s="75"/>
      <c r="DM595" s="75"/>
      <c r="DN595" s="75"/>
      <c r="DO595" s="75"/>
      <c r="DP595" s="75"/>
      <c r="DQ595" s="75"/>
      <c r="DR595" s="75"/>
      <c r="DS595" s="75"/>
      <c r="DT595" s="75"/>
      <c r="DU595" s="75"/>
      <c r="DZ595" s="75"/>
      <c r="EA595" s="75"/>
      <c r="EB595" s="75"/>
      <c r="EC595" s="75"/>
      <c r="ED595" s="75"/>
      <c r="EE595" s="75"/>
      <c r="EF595" s="75"/>
      <c r="EG595" s="75"/>
      <c r="EH595" s="75"/>
      <c r="EI595" s="75"/>
      <c r="EJ595" s="75"/>
      <c r="EK595" s="75"/>
      <c r="EL595" s="75"/>
      <c r="EM595" s="75"/>
      <c r="EN595" s="75"/>
      <c r="EO595" s="75"/>
      <c r="EP595" s="75"/>
      <c r="EQ595" s="75"/>
      <c r="ER595" s="75"/>
      <c r="ES595" s="75"/>
      <c r="ET595" s="75"/>
      <c r="EU595" s="75"/>
      <c r="EV595" s="75"/>
      <c r="EW595" s="75"/>
      <c r="EX595" s="75"/>
      <c r="EY595" s="75"/>
      <c r="EZ595" s="75"/>
    </row>
    <row r="596" ht="12.75" spans="1:156">
      <c r="A596" s="6"/>
      <c r="B596" s="42"/>
      <c r="M596" s="20"/>
      <c r="O596" s="62"/>
      <c r="P596" s="62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  <c r="CC596" s="75"/>
      <c r="CD596" s="75"/>
      <c r="CE596" s="75"/>
      <c r="CF596" s="75"/>
      <c r="CG596" s="75"/>
      <c r="CH596" s="75"/>
      <c r="CI596" s="75"/>
      <c r="CJ596" s="75"/>
      <c r="CK596" s="75"/>
      <c r="CL596" s="75"/>
      <c r="CM596" s="75"/>
      <c r="CN596" s="75"/>
      <c r="CO596" s="75"/>
      <c r="CP596" s="75"/>
      <c r="CQ596" s="75"/>
      <c r="CR596" s="75"/>
      <c r="CS596" s="75"/>
      <c r="CT596" s="75"/>
      <c r="CU596" s="75"/>
      <c r="CV596" s="75"/>
      <c r="CW596" s="75"/>
      <c r="CX596" s="75"/>
      <c r="CY596" s="75"/>
      <c r="CZ596" s="75"/>
      <c r="DA596" s="75"/>
      <c r="DB596" s="75"/>
      <c r="DC596" s="75"/>
      <c r="DD596" s="75"/>
      <c r="DE596" s="75"/>
      <c r="DF596" s="75"/>
      <c r="DG596" s="75"/>
      <c r="DH596" s="75"/>
      <c r="DI596" s="75"/>
      <c r="DJ596" s="75"/>
      <c r="DK596" s="75"/>
      <c r="DL596" s="75"/>
      <c r="DM596" s="75"/>
      <c r="DN596" s="75"/>
      <c r="DO596" s="75"/>
      <c r="DP596" s="75"/>
      <c r="DQ596" s="75"/>
      <c r="DR596" s="75"/>
      <c r="DS596" s="75"/>
      <c r="DT596" s="75"/>
      <c r="DU596" s="75"/>
      <c r="DZ596" s="75"/>
      <c r="EA596" s="75"/>
      <c r="EB596" s="75"/>
      <c r="EC596" s="75"/>
      <c r="ED596" s="75"/>
      <c r="EE596" s="75"/>
      <c r="EF596" s="75"/>
      <c r="EG596" s="75"/>
      <c r="EH596" s="75"/>
      <c r="EI596" s="75"/>
      <c r="EJ596" s="75"/>
      <c r="EK596" s="75"/>
      <c r="EL596" s="75"/>
      <c r="EM596" s="75"/>
      <c r="EN596" s="75"/>
      <c r="EO596" s="75"/>
      <c r="EP596" s="75"/>
      <c r="EQ596" s="75"/>
      <c r="ER596" s="75"/>
      <c r="ES596" s="75"/>
      <c r="ET596" s="75"/>
      <c r="EU596" s="75"/>
      <c r="EV596" s="75"/>
      <c r="EW596" s="75"/>
      <c r="EX596" s="75"/>
      <c r="EY596" s="75"/>
      <c r="EZ596" s="75"/>
    </row>
    <row r="597" ht="12.75" spans="1:156">
      <c r="A597" s="6"/>
      <c r="B597" s="42"/>
      <c r="M597" s="20"/>
      <c r="O597" s="62"/>
      <c r="P597" s="62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  <c r="CC597" s="75"/>
      <c r="CD597" s="75"/>
      <c r="CE597" s="75"/>
      <c r="CF597" s="75"/>
      <c r="CG597" s="75"/>
      <c r="CH597" s="75"/>
      <c r="CI597" s="75"/>
      <c r="CJ597" s="75"/>
      <c r="CK597" s="75"/>
      <c r="CL597" s="75"/>
      <c r="CM597" s="75"/>
      <c r="CN597" s="75"/>
      <c r="CO597" s="75"/>
      <c r="CP597" s="75"/>
      <c r="CQ597" s="75"/>
      <c r="CR597" s="75"/>
      <c r="CS597" s="75"/>
      <c r="CT597" s="75"/>
      <c r="CU597" s="75"/>
      <c r="CV597" s="75"/>
      <c r="CW597" s="75"/>
      <c r="CX597" s="75"/>
      <c r="CY597" s="75"/>
      <c r="CZ597" s="75"/>
      <c r="DA597" s="75"/>
      <c r="DB597" s="75"/>
      <c r="DC597" s="75"/>
      <c r="DD597" s="75"/>
      <c r="DE597" s="75"/>
      <c r="DF597" s="75"/>
      <c r="DG597" s="75"/>
      <c r="DH597" s="75"/>
      <c r="DI597" s="75"/>
      <c r="DJ597" s="75"/>
      <c r="DK597" s="75"/>
      <c r="DL597" s="75"/>
      <c r="DM597" s="75"/>
      <c r="DN597" s="75"/>
      <c r="DO597" s="75"/>
      <c r="DP597" s="75"/>
      <c r="DQ597" s="75"/>
      <c r="DR597" s="75"/>
      <c r="DS597" s="75"/>
      <c r="DT597" s="75"/>
      <c r="DU597" s="75"/>
      <c r="DZ597" s="75"/>
      <c r="EA597" s="75"/>
      <c r="EB597" s="75"/>
      <c r="EC597" s="75"/>
      <c r="ED597" s="75"/>
      <c r="EE597" s="75"/>
      <c r="EF597" s="75"/>
      <c r="EG597" s="75"/>
      <c r="EH597" s="75"/>
      <c r="EI597" s="75"/>
      <c r="EJ597" s="75"/>
      <c r="EK597" s="75"/>
      <c r="EL597" s="75"/>
      <c r="EM597" s="75"/>
      <c r="EN597" s="75"/>
      <c r="EO597" s="75"/>
      <c r="EP597" s="75"/>
      <c r="EQ597" s="75"/>
      <c r="ER597" s="75"/>
      <c r="ES597" s="75"/>
      <c r="ET597" s="75"/>
      <c r="EU597" s="75"/>
      <c r="EV597" s="75"/>
      <c r="EW597" s="75"/>
      <c r="EX597" s="75"/>
      <c r="EY597" s="75"/>
      <c r="EZ597" s="75"/>
    </row>
    <row r="598" ht="12.75" spans="1:156">
      <c r="A598" s="6"/>
      <c r="B598" s="42"/>
      <c r="M598" s="20"/>
      <c r="O598" s="62"/>
      <c r="P598" s="62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  <c r="CC598" s="75"/>
      <c r="CD598" s="75"/>
      <c r="CE598" s="75"/>
      <c r="CF598" s="75"/>
      <c r="CG598" s="75"/>
      <c r="CH598" s="75"/>
      <c r="CI598" s="75"/>
      <c r="CJ598" s="75"/>
      <c r="CK598" s="75"/>
      <c r="CL598" s="75"/>
      <c r="CM598" s="75"/>
      <c r="CN598" s="75"/>
      <c r="CO598" s="75"/>
      <c r="CP598" s="75"/>
      <c r="CQ598" s="75"/>
      <c r="CR598" s="75"/>
      <c r="CS598" s="75"/>
      <c r="CT598" s="75"/>
      <c r="CU598" s="75"/>
      <c r="CV598" s="75"/>
      <c r="CW598" s="75"/>
      <c r="CX598" s="75"/>
      <c r="CY598" s="75"/>
      <c r="CZ598" s="75"/>
      <c r="DA598" s="75"/>
      <c r="DB598" s="75"/>
      <c r="DC598" s="75"/>
      <c r="DD598" s="75"/>
      <c r="DE598" s="75"/>
      <c r="DF598" s="75"/>
      <c r="DG598" s="75"/>
      <c r="DH598" s="75"/>
      <c r="DI598" s="75"/>
      <c r="DJ598" s="75"/>
      <c r="DK598" s="75"/>
      <c r="DL598" s="75"/>
      <c r="DM598" s="75"/>
      <c r="DN598" s="75"/>
      <c r="DO598" s="75"/>
      <c r="DP598" s="75"/>
      <c r="DQ598" s="75"/>
      <c r="DR598" s="75"/>
      <c r="DS598" s="75"/>
      <c r="DT598" s="75"/>
      <c r="DU598" s="75"/>
      <c r="DZ598" s="75"/>
      <c r="EA598" s="75"/>
      <c r="EB598" s="75"/>
      <c r="EC598" s="75"/>
      <c r="ED598" s="75"/>
      <c r="EE598" s="75"/>
      <c r="EF598" s="75"/>
      <c r="EG598" s="75"/>
      <c r="EH598" s="75"/>
      <c r="EI598" s="75"/>
      <c r="EJ598" s="75"/>
      <c r="EK598" s="75"/>
      <c r="EL598" s="75"/>
      <c r="EM598" s="75"/>
      <c r="EN598" s="75"/>
      <c r="EO598" s="75"/>
      <c r="EP598" s="75"/>
      <c r="EQ598" s="75"/>
      <c r="ER598" s="75"/>
      <c r="ES598" s="75"/>
      <c r="ET598" s="75"/>
      <c r="EU598" s="75"/>
      <c r="EV598" s="75"/>
      <c r="EW598" s="75"/>
      <c r="EX598" s="75"/>
      <c r="EY598" s="75"/>
      <c r="EZ598" s="75"/>
    </row>
    <row r="599" ht="12.75" spans="1:156">
      <c r="A599" s="6"/>
      <c r="B599" s="42"/>
      <c r="M599" s="20"/>
      <c r="O599" s="62"/>
      <c r="P599" s="62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  <c r="CC599" s="75"/>
      <c r="CD599" s="75"/>
      <c r="CE599" s="75"/>
      <c r="CF599" s="75"/>
      <c r="CG599" s="75"/>
      <c r="CH599" s="75"/>
      <c r="CI599" s="75"/>
      <c r="CJ599" s="75"/>
      <c r="CK599" s="75"/>
      <c r="CL599" s="75"/>
      <c r="CM599" s="75"/>
      <c r="CN599" s="75"/>
      <c r="CO599" s="75"/>
      <c r="CP599" s="75"/>
      <c r="CQ599" s="75"/>
      <c r="CR599" s="75"/>
      <c r="CS599" s="75"/>
      <c r="CT599" s="75"/>
      <c r="CU599" s="75"/>
      <c r="CV599" s="75"/>
      <c r="CW599" s="75"/>
      <c r="CX599" s="75"/>
      <c r="CY599" s="75"/>
      <c r="CZ599" s="75"/>
      <c r="DA599" s="75"/>
      <c r="DB599" s="75"/>
      <c r="DC599" s="75"/>
      <c r="DD599" s="75"/>
      <c r="DE599" s="75"/>
      <c r="DF599" s="75"/>
      <c r="DG599" s="75"/>
      <c r="DH599" s="75"/>
      <c r="DI599" s="75"/>
      <c r="DJ599" s="75"/>
      <c r="DK599" s="75"/>
      <c r="DL599" s="75"/>
      <c r="DM599" s="75"/>
      <c r="DN599" s="75"/>
      <c r="DO599" s="75"/>
      <c r="DP599" s="75"/>
      <c r="DQ599" s="75"/>
      <c r="DR599" s="75"/>
      <c r="DS599" s="75"/>
      <c r="DT599" s="75"/>
      <c r="DU599" s="75"/>
      <c r="DZ599" s="75"/>
      <c r="EA599" s="75"/>
      <c r="EB599" s="75"/>
      <c r="EC599" s="75"/>
      <c r="ED599" s="75"/>
      <c r="EE599" s="75"/>
      <c r="EF599" s="75"/>
      <c r="EG599" s="75"/>
      <c r="EH599" s="75"/>
      <c r="EI599" s="75"/>
      <c r="EJ599" s="75"/>
      <c r="EK599" s="75"/>
      <c r="EL599" s="75"/>
      <c r="EM599" s="75"/>
      <c r="EN599" s="75"/>
      <c r="EO599" s="75"/>
      <c r="EP599" s="75"/>
      <c r="EQ599" s="75"/>
      <c r="ER599" s="75"/>
      <c r="ES599" s="75"/>
      <c r="ET599" s="75"/>
      <c r="EU599" s="75"/>
      <c r="EV599" s="75"/>
      <c r="EW599" s="75"/>
      <c r="EX599" s="75"/>
      <c r="EY599" s="75"/>
      <c r="EZ599" s="75"/>
    </row>
    <row r="600" ht="12.75" spans="1:156">
      <c r="A600" s="6"/>
      <c r="B600" s="42"/>
      <c r="M600" s="20"/>
      <c r="O600" s="62"/>
      <c r="P600" s="62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  <c r="CC600" s="75"/>
      <c r="CD600" s="75"/>
      <c r="CE600" s="75"/>
      <c r="CF600" s="75"/>
      <c r="CG600" s="75"/>
      <c r="CH600" s="75"/>
      <c r="CI600" s="75"/>
      <c r="CJ600" s="75"/>
      <c r="CK600" s="75"/>
      <c r="CL600" s="75"/>
      <c r="CM600" s="75"/>
      <c r="CN600" s="75"/>
      <c r="CO600" s="75"/>
      <c r="CP600" s="75"/>
      <c r="CQ600" s="75"/>
      <c r="CR600" s="75"/>
      <c r="CS600" s="75"/>
      <c r="CT600" s="75"/>
      <c r="CU600" s="75"/>
      <c r="CV600" s="75"/>
      <c r="CW600" s="75"/>
      <c r="CX600" s="75"/>
      <c r="CY600" s="75"/>
      <c r="CZ600" s="75"/>
      <c r="DA600" s="75"/>
      <c r="DB600" s="75"/>
      <c r="DC600" s="75"/>
      <c r="DD600" s="75"/>
      <c r="DE600" s="75"/>
      <c r="DF600" s="75"/>
      <c r="DG600" s="75"/>
      <c r="DH600" s="75"/>
      <c r="DI600" s="75"/>
      <c r="DJ600" s="75"/>
      <c r="DK600" s="75"/>
      <c r="DL600" s="75"/>
      <c r="DM600" s="75"/>
      <c r="DN600" s="75"/>
      <c r="DO600" s="75"/>
      <c r="DP600" s="75"/>
      <c r="DQ600" s="75"/>
      <c r="DR600" s="75"/>
      <c r="DS600" s="75"/>
      <c r="DT600" s="75"/>
      <c r="DU600" s="75"/>
      <c r="DZ600" s="75"/>
      <c r="EA600" s="75"/>
      <c r="EB600" s="75"/>
      <c r="EC600" s="75"/>
      <c r="ED600" s="75"/>
      <c r="EE600" s="75"/>
      <c r="EF600" s="75"/>
      <c r="EG600" s="75"/>
      <c r="EH600" s="75"/>
      <c r="EI600" s="75"/>
      <c r="EJ600" s="75"/>
      <c r="EK600" s="75"/>
      <c r="EL600" s="75"/>
      <c r="EM600" s="75"/>
      <c r="EN600" s="75"/>
      <c r="EO600" s="75"/>
      <c r="EP600" s="75"/>
      <c r="EQ600" s="75"/>
      <c r="ER600" s="75"/>
      <c r="ES600" s="75"/>
      <c r="ET600" s="75"/>
      <c r="EU600" s="75"/>
      <c r="EV600" s="75"/>
      <c r="EW600" s="75"/>
      <c r="EX600" s="75"/>
      <c r="EY600" s="75"/>
      <c r="EZ600" s="75"/>
    </row>
    <row r="601" ht="12.75" spans="1:156">
      <c r="A601" s="6"/>
      <c r="B601" s="42"/>
      <c r="M601" s="20"/>
      <c r="O601" s="62"/>
      <c r="P601" s="62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  <c r="CC601" s="75"/>
      <c r="CD601" s="75"/>
      <c r="CE601" s="75"/>
      <c r="CF601" s="75"/>
      <c r="CG601" s="75"/>
      <c r="CH601" s="75"/>
      <c r="CI601" s="75"/>
      <c r="CJ601" s="75"/>
      <c r="CK601" s="75"/>
      <c r="CL601" s="75"/>
      <c r="CM601" s="75"/>
      <c r="CN601" s="75"/>
      <c r="CO601" s="75"/>
      <c r="CP601" s="75"/>
      <c r="CQ601" s="75"/>
      <c r="CR601" s="75"/>
      <c r="CS601" s="75"/>
      <c r="CT601" s="75"/>
      <c r="CU601" s="75"/>
      <c r="CV601" s="75"/>
      <c r="CW601" s="75"/>
      <c r="CX601" s="75"/>
      <c r="CY601" s="75"/>
      <c r="CZ601" s="75"/>
      <c r="DA601" s="75"/>
      <c r="DB601" s="75"/>
      <c r="DC601" s="75"/>
      <c r="DD601" s="75"/>
      <c r="DE601" s="75"/>
      <c r="DF601" s="75"/>
      <c r="DG601" s="75"/>
      <c r="DH601" s="75"/>
      <c r="DI601" s="75"/>
      <c r="DJ601" s="75"/>
      <c r="DK601" s="75"/>
      <c r="DL601" s="75"/>
      <c r="DM601" s="75"/>
      <c r="DN601" s="75"/>
      <c r="DO601" s="75"/>
      <c r="DP601" s="75"/>
      <c r="DQ601" s="75"/>
      <c r="DR601" s="75"/>
      <c r="DS601" s="75"/>
      <c r="DT601" s="75"/>
      <c r="DU601" s="75"/>
      <c r="DZ601" s="75"/>
      <c r="EA601" s="75"/>
      <c r="EB601" s="75"/>
      <c r="EC601" s="75"/>
      <c r="ED601" s="75"/>
      <c r="EE601" s="75"/>
      <c r="EF601" s="75"/>
      <c r="EG601" s="75"/>
      <c r="EH601" s="75"/>
      <c r="EI601" s="75"/>
      <c r="EJ601" s="75"/>
      <c r="EK601" s="75"/>
      <c r="EL601" s="75"/>
      <c r="EM601" s="75"/>
      <c r="EN601" s="75"/>
      <c r="EO601" s="75"/>
      <c r="EP601" s="75"/>
      <c r="EQ601" s="75"/>
      <c r="ER601" s="75"/>
      <c r="ES601" s="75"/>
      <c r="ET601" s="75"/>
      <c r="EU601" s="75"/>
      <c r="EV601" s="75"/>
      <c r="EW601" s="75"/>
      <c r="EX601" s="75"/>
      <c r="EY601" s="75"/>
      <c r="EZ601" s="75"/>
    </row>
    <row r="602" ht="12.75" spans="1:156">
      <c r="A602" s="6"/>
      <c r="B602" s="42"/>
      <c r="M602" s="20"/>
      <c r="O602" s="62"/>
      <c r="P602" s="62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  <c r="CC602" s="75"/>
      <c r="CD602" s="75"/>
      <c r="CE602" s="75"/>
      <c r="CF602" s="75"/>
      <c r="CG602" s="75"/>
      <c r="CH602" s="75"/>
      <c r="CI602" s="75"/>
      <c r="CJ602" s="75"/>
      <c r="CK602" s="75"/>
      <c r="CL602" s="75"/>
      <c r="CM602" s="75"/>
      <c r="CN602" s="75"/>
      <c r="CO602" s="75"/>
      <c r="CP602" s="75"/>
      <c r="CQ602" s="75"/>
      <c r="CR602" s="75"/>
      <c r="CS602" s="75"/>
      <c r="CT602" s="75"/>
      <c r="CU602" s="75"/>
      <c r="CV602" s="75"/>
      <c r="CW602" s="75"/>
      <c r="CX602" s="75"/>
      <c r="CY602" s="75"/>
      <c r="CZ602" s="75"/>
      <c r="DA602" s="75"/>
      <c r="DB602" s="75"/>
      <c r="DC602" s="75"/>
      <c r="DD602" s="75"/>
      <c r="DE602" s="75"/>
      <c r="DF602" s="75"/>
      <c r="DG602" s="75"/>
      <c r="DH602" s="75"/>
      <c r="DI602" s="75"/>
      <c r="DJ602" s="75"/>
      <c r="DK602" s="75"/>
      <c r="DL602" s="75"/>
      <c r="DM602" s="75"/>
      <c r="DN602" s="75"/>
      <c r="DO602" s="75"/>
      <c r="DP602" s="75"/>
      <c r="DQ602" s="75"/>
      <c r="DR602" s="75"/>
      <c r="DS602" s="75"/>
      <c r="DT602" s="75"/>
      <c r="DU602" s="75"/>
      <c r="DZ602" s="75"/>
      <c r="EA602" s="75"/>
      <c r="EB602" s="75"/>
      <c r="EC602" s="75"/>
      <c r="ED602" s="75"/>
      <c r="EE602" s="75"/>
      <c r="EF602" s="75"/>
      <c r="EG602" s="75"/>
      <c r="EH602" s="75"/>
      <c r="EI602" s="75"/>
      <c r="EJ602" s="75"/>
      <c r="EK602" s="75"/>
      <c r="EL602" s="75"/>
      <c r="EM602" s="75"/>
      <c r="EN602" s="75"/>
      <c r="EO602" s="75"/>
      <c r="EP602" s="75"/>
      <c r="EQ602" s="75"/>
      <c r="ER602" s="75"/>
      <c r="ES602" s="75"/>
      <c r="ET602" s="75"/>
      <c r="EU602" s="75"/>
      <c r="EV602" s="75"/>
      <c r="EW602" s="75"/>
      <c r="EX602" s="75"/>
      <c r="EY602" s="75"/>
      <c r="EZ602" s="75"/>
    </row>
    <row r="603" ht="12.75" spans="1:156">
      <c r="A603" s="6"/>
      <c r="B603" s="42"/>
      <c r="M603" s="20"/>
      <c r="O603" s="62"/>
      <c r="P603" s="62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  <c r="CC603" s="75"/>
      <c r="CD603" s="75"/>
      <c r="CE603" s="75"/>
      <c r="CF603" s="75"/>
      <c r="CG603" s="75"/>
      <c r="CH603" s="75"/>
      <c r="CI603" s="75"/>
      <c r="CJ603" s="75"/>
      <c r="CK603" s="75"/>
      <c r="CL603" s="75"/>
      <c r="CM603" s="75"/>
      <c r="CN603" s="75"/>
      <c r="CO603" s="75"/>
      <c r="CP603" s="75"/>
      <c r="CQ603" s="75"/>
      <c r="CR603" s="75"/>
      <c r="CS603" s="75"/>
      <c r="CT603" s="75"/>
      <c r="CU603" s="75"/>
      <c r="CV603" s="75"/>
      <c r="CW603" s="75"/>
      <c r="CX603" s="75"/>
      <c r="CY603" s="75"/>
      <c r="CZ603" s="75"/>
      <c r="DA603" s="75"/>
      <c r="DB603" s="75"/>
      <c r="DC603" s="75"/>
      <c r="DD603" s="75"/>
      <c r="DE603" s="75"/>
      <c r="DF603" s="75"/>
      <c r="DG603" s="75"/>
      <c r="DH603" s="75"/>
      <c r="DI603" s="75"/>
      <c r="DJ603" s="75"/>
      <c r="DK603" s="75"/>
      <c r="DL603" s="75"/>
      <c r="DM603" s="75"/>
      <c r="DN603" s="75"/>
      <c r="DO603" s="75"/>
      <c r="DP603" s="75"/>
      <c r="DQ603" s="75"/>
      <c r="DR603" s="75"/>
      <c r="DS603" s="75"/>
      <c r="DT603" s="75"/>
      <c r="DU603" s="75"/>
      <c r="DZ603" s="75"/>
      <c r="EA603" s="75"/>
      <c r="EB603" s="75"/>
      <c r="EC603" s="75"/>
      <c r="ED603" s="75"/>
      <c r="EE603" s="75"/>
      <c r="EF603" s="75"/>
      <c r="EG603" s="75"/>
      <c r="EH603" s="75"/>
      <c r="EI603" s="75"/>
      <c r="EJ603" s="75"/>
      <c r="EK603" s="75"/>
      <c r="EL603" s="75"/>
      <c r="EM603" s="75"/>
      <c r="EN603" s="75"/>
      <c r="EO603" s="75"/>
      <c r="EP603" s="75"/>
      <c r="EQ603" s="75"/>
      <c r="ER603" s="75"/>
      <c r="ES603" s="75"/>
      <c r="ET603" s="75"/>
      <c r="EU603" s="75"/>
      <c r="EV603" s="75"/>
      <c r="EW603" s="75"/>
      <c r="EX603" s="75"/>
      <c r="EY603" s="75"/>
      <c r="EZ603" s="75"/>
    </row>
    <row r="604" ht="12.75" spans="1:156">
      <c r="A604" s="6"/>
      <c r="B604" s="42"/>
      <c r="M604" s="20"/>
      <c r="O604" s="62"/>
      <c r="P604" s="62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  <c r="CC604" s="75"/>
      <c r="CD604" s="75"/>
      <c r="CE604" s="75"/>
      <c r="CF604" s="75"/>
      <c r="CG604" s="75"/>
      <c r="CH604" s="75"/>
      <c r="CI604" s="75"/>
      <c r="CJ604" s="75"/>
      <c r="CK604" s="75"/>
      <c r="CL604" s="75"/>
      <c r="CM604" s="75"/>
      <c r="CN604" s="75"/>
      <c r="CO604" s="75"/>
      <c r="CP604" s="75"/>
      <c r="CQ604" s="75"/>
      <c r="CR604" s="75"/>
      <c r="CS604" s="75"/>
      <c r="CT604" s="75"/>
      <c r="CU604" s="75"/>
      <c r="CV604" s="75"/>
      <c r="CW604" s="75"/>
      <c r="CX604" s="75"/>
      <c r="CY604" s="75"/>
      <c r="CZ604" s="75"/>
      <c r="DA604" s="75"/>
      <c r="DB604" s="75"/>
      <c r="DC604" s="75"/>
      <c r="DD604" s="75"/>
      <c r="DE604" s="75"/>
      <c r="DF604" s="75"/>
      <c r="DG604" s="75"/>
      <c r="DH604" s="75"/>
      <c r="DI604" s="75"/>
      <c r="DJ604" s="75"/>
      <c r="DK604" s="75"/>
      <c r="DL604" s="75"/>
      <c r="DM604" s="75"/>
      <c r="DN604" s="75"/>
      <c r="DO604" s="75"/>
      <c r="DP604" s="75"/>
      <c r="DQ604" s="75"/>
      <c r="DR604" s="75"/>
      <c r="DS604" s="75"/>
      <c r="DT604" s="75"/>
      <c r="DU604" s="75"/>
      <c r="DZ604" s="75"/>
      <c r="EA604" s="75"/>
      <c r="EB604" s="75"/>
      <c r="EC604" s="75"/>
      <c r="ED604" s="75"/>
      <c r="EE604" s="75"/>
      <c r="EF604" s="75"/>
      <c r="EG604" s="75"/>
      <c r="EH604" s="75"/>
      <c r="EI604" s="75"/>
      <c r="EJ604" s="75"/>
      <c r="EK604" s="75"/>
      <c r="EL604" s="75"/>
      <c r="EM604" s="75"/>
      <c r="EN604" s="75"/>
      <c r="EO604" s="75"/>
      <c r="EP604" s="75"/>
      <c r="EQ604" s="75"/>
      <c r="ER604" s="75"/>
      <c r="ES604" s="75"/>
      <c r="ET604" s="75"/>
      <c r="EU604" s="75"/>
      <c r="EV604" s="75"/>
      <c r="EW604" s="75"/>
      <c r="EX604" s="75"/>
      <c r="EY604" s="75"/>
      <c r="EZ604" s="75"/>
    </row>
    <row r="605" ht="12.75" spans="1:156">
      <c r="A605" s="6"/>
      <c r="B605" s="42"/>
      <c r="M605" s="20"/>
      <c r="O605" s="62"/>
      <c r="P605" s="62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  <c r="CC605" s="75"/>
      <c r="CD605" s="75"/>
      <c r="CE605" s="75"/>
      <c r="CF605" s="75"/>
      <c r="CG605" s="75"/>
      <c r="CH605" s="75"/>
      <c r="CI605" s="75"/>
      <c r="CJ605" s="75"/>
      <c r="CK605" s="75"/>
      <c r="CL605" s="75"/>
      <c r="CM605" s="75"/>
      <c r="CN605" s="75"/>
      <c r="CO605" s="75"/>
      <c r="CP605" s="75"/>
      <c r="CQ605" s="75"/>
      <c r="CR605" s="75"/>
      <c r="CS605" s="75"/>
      <c r="CT605" s="75"/>
      <c r="CU605" s="75"/>
      <c r="CV605" s="75"/>
      <c r="CW605" s="75"/>
      <c r="CX605" s="75"/>
      <c r="CY605" s="75"/>
      <c r="CZ605" s="75"/>
      <c r="DA605" s="75"/>
      <c r="DB605" s="75"/>
      <c r="DC605" s="75"/>
      <c r="DD605" s="75"/>
      <c r="DE605" s="75"/>
      <c r="DF605" s="75"/>
      <c r="DG605" s="75"/>
      <c r="DH605" s="75"/>
      <c r="DI605" s="75"/>
      <c r="DJ605" s="75"/>
      <c r="DK605" s="75"/>
      <c r="DL605" s="75"/>
      <c r="DM605" s="75"/>
      <c r="DN605" s="75"/>
      <c r="DO605" s="75"/>
      <c r="DP605" s="75"/>
      <c r="DQ605" s="75"/>
      <c r="DR605" s="75"/>
      <c r="DS605" s="75"/>
      <c r="DT605" s="75"/>
      <c r="DU605" s="75"/>
      <c r="DZ605" s="75"/>
      <c r="EA605" s="75"/>
      <c r="EB605" s="75"/>
      <c r="EC605" s="75"/>
      <c r="ED605" s="75"/>
      <c r="EE605" s="75"/>
      <c r="EF605" s="75"/>
      <c r="EG605" s="75"/>
      <c r="EH605" s="75"/>
      <c r="EI605" s="75"/>
      <c r="EJ605" s="75"/>
      <c r="EK605" s="75"/>
      <c r="EL605" s="75"/>
      <c r="EM605" s="75"/>
      <c r="EN605" s="75"/>
      <c r="EO605" s="75"/>
      <c r="EP605" s="75"/>
      <c r="EQ605" s="75"/>
      <c r="ER605" s="75"/>
      <c r="ES605" s="75"/>
      <c r="ET605" s="75"/>
      <c r="EU605" s="75"/>
      <c r="EV605" s="75"/>
      <c r="EW605" s="75"/>
      <c r="EX605" s="75"/>
      <c r="EY605" s="75"/>
      <c r="EZ605" s="75"/>
    </row>
    <row r="606" ht="12.75" spans="1:156">
      <c r="A606" s="6"/>
      <c r="B606" s="42"/>
      <c r="M606" s="20"/>
      <c r="O606" s="62"/>
      <c r="P606" s="62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  <c r="CC606" s="75"/>
      <c r="CD606" s="75"/>
      <c r="CE606" s="75"/>
      <c r="CF606" s="75"/>
      <c r="CG606" s="75"/>
      <c r="CH606" s="75"/>
      <c r="CI606" s="75"/>
      <c r="CJ606" s="75"/>
      <c r="CK606" s="75"/>
      <c r="CL606" s="75"/>
      <c r="CM606" s="75"/>
      <c r="CN606" s="75"/>
      <c r="CO606" s="75"/>
      <c r="CP606" s="75"/>
      <c r="CQ606" s="75"/>
      <c r="CR606" s="75"/>
      <c r="CS606" s="75"/>
      <c r="CT606" s="75"/>
      <c r="CU606" s="75"/>
      <c r="CV606" s="75"/>
      <c r="CW606" s="75"/>
      <c r="CX606" s="75"/>
      <c r="CY606" s="75"/>
      <c r="CZ606" s="75"/>
      <c r="DA606" s="75"/>
      <c r="DB606" s="75"/>
      <c r="DC606" s="75"/>
      <c r="DD606" s="75"/>
      <c r="DE606" s="75"/>
      <c r="DF606" s="75"/>
      <c r="DG606" s="75"/>
      <c r="DH606" s="75"/>
      <c r="DI606" s="75"/>
      <c r="DJ606" s="75"/>
      <c r="DK606" s="75"/>
      <c r="DL606" s="75"/>
      <c r="DM606" s="75"/>
      <c r="DN606" s="75"/>
      <c r="DO606" s="75"/>
      <c r="DP606" s="75"/>
      <c r="DQ606" s="75"/>
      <c r="DR606" s="75"/>
      <c r="DS606" s="75"/>
      <c r="DT606" s="75"/>
      <c r="DU606" s="75"/>
      <c r="DZ606" s="75"/>
      <c r="EA606" s="75"/>
      <c r="EB606" s="75"/>
      <c r="EC606" s="75"/>
      <c r="ED606" s="75"/>
      <c r="EE606" s="75"/>
      <c r="EF606" s="75"/>
      <c r="EG606" s="75"/>
      <c r="EH606" s="75"/>
      <c r="EI606" s="75"/>
      <c r="EJ606" s="75"/>
      <c r="EK606" s="75"/>
      <c r="EL606" s="75"/>
      <c r="EM606" s="75"/>
      <c r="EN606" s="75"/>
      <c r="EO606" s="75"/>
      <c r="EP606" s="75"/>
      <c r="EQ606" s="75"/>
      <c r="ER606" s="75"/>
      <c r="ES606" s="75"/>
      <c r="ET606" s="75"/>
      <c r="EU606" s="75"/>
      <c r="EV606" s="75"/>
      <c r="EW606" s="75"/>
      <c r="EX606" s="75"/>
      <c r="EY606" s="75"/>
      <c r="EZ606" s="75"/>
    </row>
    <row r="607" ht="12.75" spans="1:156">
      <c r="A607" s="6"/>
      <c r="B607" s="42"/>
      <c r="M607" s="20"/>
      <c r="O607" s="62"/>
      <c r="P607" s="62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  <c r="CC607" s="75"/>
      <c r="CD607" s="75"/>
      <c r="CE607" s="75"/>
      <c r="CF607" s="75"/>
      <c r="CG607" s="75"/>
      <c r="CH607" s="75"/>
      <c r="CI607" s="75"/>
      <c r="CJ607" s="75"/>
      <c r="CK607" s="75"/>
      <c r="CL607" s="75"/>
      <c r="CM607" s="75"/>
      <c r="CN607" s="75"/>
      <c r="CO607" s="75"/>
      <c r="CP607" s="75"/>
      <c r="CQ607" s="75"/>
      <c r="CR607" s="75"/>
      <c r="CS607" s="75"/>
      <c r="CT607" s="75"/>
      <c r="CU607" s="75"/>
      <c r="CV607" s="75"/>
      <c r="CW607" s="75"/>
      <c r="CX607" s="75"/>
      <c r="CY607" s="75"/>
      <c r="CZ607" s="75"/>
      <c r="DA607" s="75"/>
      <c r="DB607" s="75"/>
      <c r="DC607" s="75"/>
      <c r="DD607" s="75"/>
      <c r="DE607" s="75"/>
      <c r="DF607" s="75"/>
      <c r="DG607" s="75"/>
      <c r="DH607" s="75"/>
      <c r="DI607" s="75"/>
      <c r="DJ607" s="75"/>
      <c r="DK607" s="75"/>
      <c r="DL607" s="75"/>
      <c r="DM607" s="75"/>
      <c r="DN607" s="75"/>
      <c r="DO607" s="75"/>
      <c r="DP607" s="75"/>
      <c r="DQ607" s="75"/>
      <c r="DR607" s="75"/>
      <c r="DS607" s="75"/>
      <c r="DT607" s="75"/>
      <c r="DU607" s="75"/>
      <c r="DZ607" s="75"/>
      <c r="EA607" s="75"/>
      <c r="EB607" s="75"/>
      <c r="EC607" s="75"/>
      <c r="ED607" s="75"/>
      <c r="EE607" s="75"/>
      <c r="EF607" s="75"/>
      <c r="EG607" s="75"/>
      <c r="EH607" s="75"/>
      <c r="EI607" s="75"/>
      <c r="EJ607" s="75"/>
      <c r="EK607" s="75"/>
      <c r="EL607" s="75"/>
      <c r="EM607" s="75"/>
      <c r="EN607" s="75"/>
      <c r="EO607" s="75"/>
      <c r="EP607" s="75"/>
      <c r="EQ607" s="75"/>
      <c r="ER607" s="75"/>
      <c r="ES607" s="75"/>
      <c r="ET607" s="75"/>
      <c r="EU607" s="75"/>
      <c r="EV607" s="75"/>
      <c r="EW607" s="75"/>
      <c r="EX607" s="75"/>
      <c r="EY607" s="75"/>
      <c r="EZ607" s="75"/>
    </row>
    <row r="608" ht="12.75" spans="1:156">
      <c r="A608" s="6"/>
      <c r="B608" s="42"/>
      <c r="M608" s="20"/>
      <c r="O608" s="62"/>
      <c r="P608" s="62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  <c r="CC608" s="75"/>
      <c r="CD608" s="75"/>
      <c r="CE608" s="75"/>
      <c r="CF608" s="75"/>
      <c r="CG608" s="75"/>
      <c r="CH608" s="75"/>
      <c r="CI608" s="75"/>
      <c r="CJ608" s="75"/>
      <c r="CK608" s="75"/>
      <c r="CL608" s="75"/>
      <c r="CM608" s="75"/>
      <c r="CN608" s="75"/>
      <c r="CO608" s="75"/>
      <c r="CP608" s="75"/>
      <c r="CQ608" s="75"/>
      <c r="CR608" s="75"/>
      <c r="CS608" s="75"/>
      <c r="CT608" s="75"/>
      <c r="CU608" s="75"/>
      <c r="CV608" s="75"/>
      <c r="CW608" s="75"/>
      <c r="CX608" s="75"/>
      <c r="CY608" s="75"/>
      <c r="CZ608" s="75"/>
      <c r="DA608" s="75"/>
      <c r="DB608" s="75"/>
      <c r="DC608" s="75"/>
      <c r="DD608" s="75"/>
      <c r="DE608" s="75"/>
      <c r="DF608" s="75"/>
      <c r="DG608" s="75"/>
      <c r="DH608" s="75"/>
      <c r="DI608" s="75"/>
      <c r="DJ608" s="75"/>
      <c r="DK608" s="75"/>
      <c r="DL608" s="75"/>
      <c r="DM608" s="75"/>
      <c r="DN608" s="75"/>
      <c r="DO608" s="75"/>
      <c r="DP608" s="75"/>
      <c r="DQ608" s="75"/>
      <c r="DR608" s="75"/>
      <c r="DS608" s="75"/>
      <c r="DT608" s="75"/>
      <c r="DU608" s="75"/>
      <c r="DZ608" s="75"/>
      <c r="EA608" s="75"/>
      <c r="EB608" s="75"/>
      <c r="EC608" s="75"/>
      <c r="ED608" s="75"/>
      <c r="EE608" s="75"/>
      <c r="EF608" s="75"/>
      <c r="EG608" s="75"/>
      <c r="EH608" s="75"/>
      <c r="EI608" s="75"/>
      <c r="EJ608" s="75"/>
      <c r="EK608" s="75"/>
      <c r="EL608" s="75"/>
      <c r="EM608" s="75"/>
      <c r="EN608" s="75"/>
      <c r="EO608" s="75"/>
      <c r="EP608" s="75"/>
      <c r="EQ608" s="75"/>
      <c r="ER608" s="75"/>
      <c r="ES608" s="75"/>
      <c r="ET608" s="75"/>
      <c r="EU608" s="75"/>
      <c r="EV608" s="75"/>
      <c r="EW608" s="75"/>
      <c r="EX608" s="75"/>
      <c r="EY608" s="75"/>
      <c r="EZ608" s="75"/>
    </row>
    <row r="609" ht="12.75" spans="1:156">
      <c r="A609" s="6"/>
      <c r="B609" s="42"/>
      <c r="M609" s="20"/>
      <c r="O609" s="62"/>
      <c r="P609" s="62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  <c r="CC609" s="75"/>
      <c r="CD609" s="75"/>
      <c r="CE609" s="75"/>
      <c r="CF609" s="75"/>
      <c r="CG609" s="75"/>
      <c r="CH609" s="75"/>
      <c r="CI609" s="75"/>
      <c r="CJ609" s="75"/>
      <c r="CK609" s="75"/>
      <c r="CL609" s="75"/>
      <c r="CM609" s="75"/>
      <c r="CN609" s="75"/>
      <c r="CO609" s="75"/>
      <c r="CP609" s="75"/>
      <c r="CQ609" s="75"/>
      <c r="CR609" s="75"/>
      <c r="CS609" s="75"/>
      <c r="CT609" s="75"/>
      <c r="CU609" s="75"/>
      <c r="CV609" s="75"/>
      <c r="CW609" s="75"/>
      <c r="CX609" s="75"/>
      <c r="CY609" s="75"/>
      <c r="CZ609" s="75"/>
      <c r="DA609" s="75"/>
      <c r="DB609" s="75"/>
      <c r="DC609" s="75"/>
      <c r="DD609" s="75"/>
      <c r="DE609" s="75"/>
      <c r="DF609" s="75"/>
      <c r="DG609" s="75"/>
      <c r="DH609" s="75"/>
      <c r="DI609" s="75"/>
      <c r="DJ609" s="75"/>
      <c r="DK609" s="75"/>
      <c r="DL609" s="75"/>
      <c r="DM609" s="75"/>
      <c r="DN609" s="75"/>
      <c r="DO609" s="75"/>
      <c r="DP609" s="75"/>
      <c r="DQ609" s="75"/>
      <c r="DR609" s="75"/>
      <c r="DS609" s="75"/>
      <c r="DT609" s="75"/>
      <c r="DU609" s="75"/>
      <c r="DZ609" s="75"/>
      <c r="EA609" s="75"/>
      <c r="EB609" s="75"/>
      <c r="EC609" s="75"/>
      <c r="ED609" s="75"/>
      <c r="EE609" s="75"/>
      <c r="EF609" s="75"/>
      <c r="EG609" s="75"/>
      <c r="EH609" s="75"/>
      <c r="EI609" s="75"/>
      <c r="EJ609" s="75"/>
      <c r="EK609" s="75"/>
      <c r="EL609" s="75"/>
      <c r="EM609" s="75"/>
      <c r="EN609" s="75"/>
      <c r="EO609" s="75"/>
      <c r="EP609" s="75"/>
      <c r="EQ609" s="75"/>
      <c r="ER609" s="75"/>
      <c r="ES609" s="75"/>
      <c r="ET609" s="75"/>
      <c r="EU609" s="75"/>
      <c r="EV609" s="75"/>
      <c r="EW609" s="75"/>
      <c r="EX609" s="75"/>
      <c r="EY609" s="75"/>
      <c r="EZ609" s="75"/>
    </row>
    <row r="610" ht="12.75" spans="1:156">
      <c r="A610" s="6"/>
      <c r="B610" s="42"/>
      <c r="M610" s="20"/>
      <c r="O610" s="62"/>
      <c r="P610" s="62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  <c r="CC610" s="75"/>
      <c r="CD610" s="75"/>
      <c r="CE610" s="75"/>
      <c r="CF610" s="75"/>
      <c r="CG610" s="75"/>
      <c r="CH610" s="75"/>
      <c r="CI610" s="75"/>
      <c r="CJ610" s="75"/>
      <c r="CK610" s="75"/>
      <c r="CL610" s="75"/>
      <c r="CM610" s="75"/>
      <c r="CN610" s="75"/>
      <c r="CO610" s="75"/>
      <c r="CP610" s="75"/>
      <c r="CQ610" s="75"/>
      <c r="CR610" s="75"/>
      <c r="CS610" s="75"/>
      <c r="CT610" s="75"/>
      <c r="CU610" s="75"/>
      <c r="CV610" s="75"/>
      <c r="CW610" s="75"/>
      <c r="CX610" s="75"/>
      <c r="CY610" s="75"/>
      <c r="CZ610" s="75"/>
      <c r="DA610" s="75"/>
      <c r="DB610" s="75"/>
      <c r="DC610" s="75"/>
      <c r="DD610" s="75"/>
      <c r="DE610" s="75"/>
      <c r="DF610" s="75"/>
      <c r="DG610" s="75"/>
      <c r="DH610" s="75"/>
      <c r="DI610" s="75"/>
      <c r="DJ610" s="75"/>
      <c r="DK610" s="75"/>
      <c r="DL610" s="75"/>
      <c r="DM610" s="75"/>
      <c r="DN610" s="75"/>
      <c r="DO610" s="75"/>
      <c r="DP610" s="75"/>
      <c r="DQ610" s="75"/>
      <c r="DR610" s="75"/>
      <c r="DS610" s="75"/>
      <c r="DT610" s="75"/>
      <c r="DU610" s="75"/>
      <c r="DZ610" s="75"/>
      <c r="EA610" s="75"/>
      <c r="EB610" s="75"/>
      <c r="EC610" s="75"/>
      <c r="ED610" s="75"/>
      <c r="EE610" s="75"/>
      <c r="EF610" s="75"/>
      <c r="EG610" s="75"/>
      <c r="EH610" s="75"/>
      <c r="EI610" s="75"/>
      <c r="EJ610" s="75"/>
      <c r="EK610" s="75"/>
      <c r="EL610" s="75"/>
      <c r="EM610" s="75"/>
      <c r="EN610" s="75"/>
      <c r="EO610" s="75"/>
      <c r="EP610" s="75"/>
      <c r="EQ610" s="75"/>
      <c r="ER610" s="75"/>
      <c r="ES610" s="75"/>
      <c r="ET610" s="75"/>
      <c r="EU610" s="75"/>
      <c r="EV610" s="75"/>
      <c r="EW610" s="75"/>
      <c r="EX610" s="75"/>
      <c r="EY610" s="75"/>
      <c r="EZ610" s="75"/>
    </row>
    <row r="611" ht="12.75" spans="1:156">
      <c r="A611" s="6"/>
      <c r="B611" s="42"/>
      <c r="M611" s="20"/>
      <c r="O611" s="62"/>
      <c r="P611" s="62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  <c r="CC611" s="75"/>
      <c r="CD611" s="75"/>
      <c r="CE611" s="75"/>
      <c r="CF611" s="75"/>
      <c r="CG611" s="75"/>
      <c r="CH611" s="75"/>
      <c r="CI611" s="75"/>
      <c r="CJ611" s="75"/>
      <c r="CK611" s="75"/>
      <c r="CL611" s="75"/>
      <c r="CM611" s="75"/>
      <c r="CN611" s="75"/>
      <c r="CO611" s="75"/>
      <c r="CP611" s="75"/>
      <c r="CQ611" s="75"/>
      <c r="CR611" s="75"/>
      <c r="CS611" s="75"/>
      <c r="CT611" s="75"/>
      <c r="CU611" s="75"/>
      <c r="CV611" s="75"/>
      <c r="CW611" s="75"/>
      <c r="CX611" s="75"/>
      <c r="CY611" s="75"/>
      <c r="CZ611" s="75"/>
      <c r="DA611" s="75"/>
      <c r="DB611" s="75"/>
      <c r="DC611" s="75"/>
      <c r="DD611" s="75"/>
      <c r="DE611" s="75"/>
      <c r="DF611" s="75"/>
      <c r="DG611" s="75"/>
      <c r="DH611" s="75"/>
      <c r="DI611" s="75"/>
      <c r="DJ611" s="75"/>
      <c r="DK611" s="75"/>
      <c r="DL611" s="75"/>
      <c r="DM611" s="75"/>
      <c r="DN611" s="75"/>
      <c r="DO611" s="75"/>
      <c r="DP611" s="75"/>
      <c r="DQ611" s="75"/>
      <c r="DR611" s="75"/>
      <c r="DS611" s="75"/>
      <c r="DT611" s="75"/>
      <c r="DU611" s="75"/>
      <c r="DZ611" s="75"/>
      <c r="EA611" s="75"/>
      <c r="EB611" s="75"/>
      <c r="EC611" s="75"/>
      <c r="ED611" s="75"/>
      <c r="EE611" s="75"/>
      <c r="EF611" s="75"/>
      <c r="EG611" s="75"/>
      <c r="EH611" s="75"/>
      <c r="EI611" s="75"/>
      <c r="EJ611" s="75"/>
      <c r="EK611" s="75"/>
      <c r="EL611" s="75"/>
      <c r="EM611" s="75"/>
      <c r="EN611" s="75"/>
      <c r="EO611" s="75"/>
      <c r="EP611" s="75"/>
      <c r="EQ611" s="75"/>
      <c r="ER611" s="75"/>
      <c r="ES611" s="75"/>
      <c r="ET611" s="75"/>
      <c r="EU611" s="75"/>
      <c r="EV611" s="75"/>
      <c r="EW611" s="75"/>
      <c r="EX611" s="75"/>
      <c r="EY611" s="75"/>
      <c r="EZ611" s="75"/>
    </row>
    <row r="612" ht="12.75" spans="1:156">
      <c r="A612" s="6"/>
      <c r="B612" s="42"/>
      <c r="M612" s="20"/>
      <c r="O612" s="62"/>
      <c r="P612" s="62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  <c r="CC612" s="75"/>
      <c r="CD612" s="75"/>
      <c r="CE612" s="75"/>
      <c r="CF612" s="75"/>
      <c r="CG612" s="75"/>
      <c r="CH612" s="75"/>
      <c r="CI612" s="75"/>
      <c r="CJ612" s="75"/>
      <c r="CK612" s="75"/>
      <c r="CL612" s="75"/>
      <c r="CM612" s="75"/>
      <c r="CN612" s="75"/>
      <c r="CO612" s="75"/>
      <c r="CP612" s="75"/>
      <c r="CQ612" s="75"/>
      <c r="CR612" s="75"/>
      <c r="CS612" s="75"/>
      <c r="CT612" s="75"/>
      <c r="CU612" s="75"/>
      <c r="CV612" s="75"/>
      <c r="CW612" s="75"/>
      <c r="CX612" s="75"/>
      <c r="CY612" s="75"/>
      <c r="CZ612" s="75"/>
      <c r="DA612" s="75"/>
      <c r="DB612" s="75"/>
      <c r="DC612" s="75"/>
      <c r="DD612" s="75"/>
      <c r="DE612" s="75"/>
      <c r="DF612" s="75"/>
      <c r="DG612" s="75"/>
      <c r="DH612" s="75"/>
      <c r="DI612" s="75"/>
      <c r="DJ612" s="75"/>
      <c r="DK612" s="75"/>
      <c r="DL612" s="75"/>
      <c r="DM612" s="75"/>
      <c r="DN612" s="75"/>
      <c r="DO612" s="75"/>
      <c r="DP612" s="75"/>
      <c r="DQ612" s="75"/>
      <c r="DR612" s="75"/>
      <c r="DS612" s="75"/>
      <c r="DT612" s="75"/>
      <c r="DU612" s="75"/>
      <c r="DZ612" s="75"/>
      <c r="EA612" s="75"/>
      <c r="EB612" s="75"/>
      <c r="EC612" s="75"/>
      <c r="ED612" s="75"/>
      <c r="EE612" s="75"/>
      <c r="EF612" s="75"/>
      <c r="EG612" s="75"/>
      <c r="EH612" s="75"/>
      <c r="EI612" s="75"/>
      <c r="EJ612" s="75"/>
      <c r="EK612" s="75"/>
      <c r="EL612" s="75"/>
      <c r="EM612" s="75"/>
      <c r="EN612" s="75"/>
      <c r="EO612" s="75"/>
      <c r="EP612" s="75"/>
      <c r="EQ612" s="75"/>
      <c r="ER612" s="75"/>
      <c r="ES612" s="75"/>
      <c r="ET612" s="75"/>
      <c r="EU612" s="75"/>
      <c r="EV612" s="75"/>
      <c r="EW612" s="75"/>
      <c r="EX612" s="75"/>
      <c r="EY612" s="75"/>
      <c r="EZ612" s="75"/>
    </row>
    <row r="613" ht="12.75" spans="1:156">
      <c r="A613" s="6"/>
      <c r="B613" s="42"/>
      <c r="M613" s="20"/>
      <c r="O613" s="62"/>
      <c r="P613" s="62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  <c r="CC613" s="75"/>
      <c r="CD613" s="75"/>
      <c r="CE613" s="75"/>
      <c r="CF613" s="75"/>
      <c r="CG613" s="75"/>
      <c r="CH613" s="75"/>
      <c r="CI613" s="75"/>
      <c r="CJ613" s="75"/>
      <c r="CK613" s="75"/>
      <c r="CL613" s="75"/>
      <c r="CM613" s="75"/>
      <c r="CN613" s="75"/>
      <c r="CO613" s="75"/>
      <c r="CP613" s="75"/>
      <c r="CQ613" s="75"/>
      <c r="CR613" s="75"/>
      <c r="CS613" s="75"/>
      <c r="CT613" s="75"/>
      <c r="CU613" s="75"/>
      <c r="CV613" s="75"/>
      <c r="CW613" s="75"/>
      <c r="CX613" s="75"/>
      <c r="CY613" s="75"/>
      <c r="CZ613" s="75"/>
      <c r="DA613" s="75"/>
      <c r="DB613" s="75"/>
      <c r="DC613" s="75"/>
      <c r="DD613" s="75"/>
      <c r="DE613" s="75"/>
      <c r="DF613" s="75"/>
      <c r="DG613" s="75"/>
      <c r="DH613" s="75"/>
      <c r="DI613" s="75"/>
      <c r="DJ613" s="75"/>
      <c r="DK613" s="75"/>
      <c r="DL613" s="75"/>
      <c r="DM613" s="75"/>
      <c r="DN613" s="75"/>
      <c r="DO613" s="75"/>
      <c r="DP613" s="75"/>
      <c r="DQ613" s="75"/>
      <c r="DR613" s="75"/>
      <c r="DS613" s="75"/>
      <c r="DT613" s="75"/>
      <c r="DU613" s="75"/>
      <c r="DZ613" s="75"/>
      <c r="EA613" s="75"/>
      <c r="EB613" s="75"/>
      <c r="EC613" s="75"/>
      <c r="ED613" s="75"/>
      <c r="EE613" s="75"/>
      <c r="EF613" s="75"/>
      <c r="EG613" s="75"/>
      <c r="EH613" s="75"/>
      <c r="EI613" s="75"/>
      <c r="EJ613" s="75"/>
      <c r="EK613" s="75"/>
      <c r="EL613" s="75"/>
      <c r="EM613" s="75"/>
      <c r="EN613" s="75"/>
      <c r="EO613" s="75"/>
      <c r="EP613" s="75"/>
      <c r="EQ613" s="75"/>
      <c r="ER613" s="75"/>
      <c r="ES613" s="75"/>
      <c r="ET613" s="75"/>
      <c r="EU613" s="75"/>
      <c r="EV613" s="75"/>
      <c r="EW613" s="75"/>
      <c r="EX613" s="75"/>
      <c r="EY613" s="75"/>
      <c r="EZ613" s="75"/>
    </row>
    <row r="614" ht="12.75" spans="1:156">
      <c r="A614" s="6"/>
      <c r="B614" s="42"/>
      <c r="M614" s="20"/>
      <c r="O614" s="62"/>
      <c r="P614" s="62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  <c r="CC614" s="75"/>
      <c r="CD614" s="75"/>
      <c r="CE614" s="75"/>
      <c r="CF614" s="75"/>
      <c r="CG614" s="75"/>
      <c r="CH614" s="75"/>
      <c r="CI614" s="75"/>
      <c r="CJ614" s="75"/>
      <c r="CK614" s="75"/>
      <c r="CL614" s="75"/>
      <c r="CM614" s="75"/>
      <c r="CN614" s="75"/>
      <c r="CO614" s="75"/>
      <c r="CP614" s="75"/>
      <c r="CQ614" s="75"/>
      <c r="CR614" s="75"/>
      <c r="CS614" s="75"/>
      <c r="CT614" s="75"/>
      <c r="CU614" s="75"/>
      <c r="CV614" s="75"/>
      <c r="CW614" s="75"/>
      <c r="CX614" s="75"/>
      <c r="CY614" s="75"/>
      <c r="CZ614" s="75"/>
      <c r="DA614" s="75"/>
      <c r="DB614" s="75"/>
      <c r="DC614" s="75"/>
      <c r="DD614" s="75"/>
      <c r="DE614" s="75"/>
      <c r="DF614" s="75"/>
      <c r="DG614" s="75"/>
      <c r="DH614" s="75"/>
      <c r="DI614" s="75"/>
      <c r="DJ614" s="75"/>
      <c r="DK614" s="75"/>
      <c r="DL614" s="75"/>
      <c r="DM614" s="75"/>
      <c r="DN614" s="75"/>
      <c r="DO614" s="75"/>
      <c r="DP614" s="75"/>
      <c r="DQ614" s="75"/>
      <c r="DR614" s="75"/>
      <c r="DS614" s="75"/>
      <c r="DT614" s="75"/>
      <c r="DU614" s="75"/>
      <c r="DZ614" s="75"/>
      <c r="EA614" s="75"/>
      <c r="EB614" s="75"/>
      <c r="EC614" s="75"/>
      <c r="ED614" s="75"/>
      <c r="EE614" s="75"/>
      <c r="EF614" s="75"/>
      <c r="EG614" s="75"/>
      <c r="EH614" s="75"/>
      <c r="EI614" s="75"/>
      <c r="EJ614" s="75"/>
      <c r="EK614" s="75"/>
      <c r="EL614" s="75"/>
      <c r="EM614" s="75"/>
      <c r="EN614" s="75"/>
      <c r="EO614" s="75"/>
      <c r="EP614" s="75"/>
      <c r="EQ614" s="75"/>
      <c r="ER614" s="75"/>
      <c r="ES614" s="75"/>
      <c r="ET614" s="75"/>
      <c r="EU614" s="75"/>
      <c r="EV614" s="75"/>
      <c r="EW614" s="75"/>
      <c r="EX614" s="75"/>
      <c r="EY614" s="75"/>
      <c r="EZ614" s="75"/>
    </row>
    <row r="615" ht="12.75" spans="1:156">
      <c r="A615" s="6"/>
      <c r="B615" s="42"/>
      <c r="M615" s="20"/>
      <c r="O615" s="62"/>
      <c r="P615" s="62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  <c r="CC615" s="75"/>
      <c r="CD615" s="75"/>
      <c r="CE615" s="75"/>
      <c r="CF615" s="75"/>
      <c r="CG615" s="75"/>
      <c r="CH615" s="75"/>
      <c r="CI615" s="75"/>
      <c r="CJ615" s="75"/>
      <c r="CK615" s="75"/>
      <c r="CL615" s="75"/>
      <c r="CM615" s="75"/>
      <c r="CN615" s="75"/>
      <c r="CO615" s="75"/>
      <c r="CP615" s="75"/>
      <c r="CQ615" s="75"/>
      <c r="CR615" s="75"/>
      <c r="CS615" s="75"/>
      <c r="CT615" s="75"/>
      <c r="CU615" s="75"/>
      <c r="CV615" s="75"/>
      <c r="CW615" s="75"/>
      <c r="CX615" s="75"/>
      <c r="CY615" s="75"/>
      <c r="CZ615" s="75"/>
      <c r="DA615" s="75"/>
      <c r="DB615" s="75"/>
      <c r="DC615" s="75"/>
      <c r="DD615" s="75"/>
      <c r="DE615" s="75"/>
      <c r="DF615" s="75"/>
      <c r="DG615" s="75"/>
      <c r="DH615" s="75"/>
      <c r="DI615" s="75"/>
      <c r="DJ615" s="75"/>
      <c r="DK615" s="75"/>
      <c r="DL615" s="75"/>
      <c r="DM615" s="75"/>
      <c r="DN615" s="75"/>
      <c r="DO615" s="75"/>
      <c r="DP615" s="75"/>
      <c r="DQ615" s="75"/>
      <c r="DR615" s="75"/>
      <c r="DS615" s="75"/>
      <c r="DT615" s="75"/>
      <c r="DU615" s="75"/>
      <c r="DZ615" s="75"/>
      <c r="EA615" s="75"/>
      <c r="EB615" s="75"/>
      <c r="EC615" s="75"/>
      <c r="ED615" s="75"/>
      <c r="EE615" s="75"/>
      <c r="EF615" s="75"/>
      <c r="EG615" s="75"/>
      <c r="EH615" s="75"/>
      <c r="EI615" s="75"/>
      <c r="EJ615" s="75"/>
      <c r="EK615" s="75"/>
      <c r="EL615" s="75"/>
      <c r="EM615" s="75"/>
      <c r="EN615" s="75"/>
      <c r="EO615" s="75"/>
      <c r="EP615" s="75"/>
      <c r="EQ615" s="75"/>
      <c r="ER615" s="75"/>
      <c r="ES615" s="75"/>
      <c r="ET615" s="75"/>
      <c r="EU615" s="75"/>
      <c r="EV615" s="75"/>
      <c r="EW615" s="75"/>
      <c r="EX615" s="75"/>
      <c r="EY615" s="75"/>
      <c r="EZ615" s="75"/>
    </row>
    <row r="616" ht="12.75" spans="1:156">
      <c r="A616" s="6"/>
      <c r="B616" s="42"/>
      <c r="M616" s="20"/>
      <c r="O616" s="62"/>
      <c r="P616" s="62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  <c r="CC616" s="75"/>
      <c r="CD616" s="75"/>
      <c r="CE616" s="75"/>
      <c r="CF616" s="75"/>
      <c r="CG616" s="75"/>
      <c r="CH616" s="75"/>
      <c r="CI616" s="75"/>
      <c r="CJ616" s="75"/>
      <c r="CK616" s="75"/>
      <c r="CL616" s="75"/>
      <c r="CM616" s="75"/>
      <c r="CN616" s="75"/>
      <c r="CO616" s="75"/>
      <c r="CP616" s="75"/>
      <c r="CQ616" s="75"/>
      <c r="CR616" s="75"/>
      <c r="CS616" s="75"/>
      <c r="CT616" s="75"/>
      <c r="CU616" s="75"/>
      <c r="CV616" s="75"/>
      <c r="CW616" s="75"/>
      <c r="CX616" s="75"/>
      <c r="CY616" s="75"/>
      <c r="CZ616" s="75"/>
      <c r="DA616" s="75"/>
      <c r="DB616" s="75"/>
      <c r="DC616" s="75"/>
      <c r="DD616" s="75"/>
      <c r="DE616" s="75"/>
      <c r="DF616" s="75"/>
      <c r="DG616" s="75"/>
      <c r="DH616" s="75"/>
      <c r="DI616" s="75"/>
      <c r="DJ616" s="75"/>
      <c r="DK616" s="75"/>
      <c r="DL616" s="75"/>
      <c r="DM616" s="75"/>
      <c r="DN616" s="75"/>
      <c r="DO616" s="75"/>
      <c r="DP616" s="75"/>
      <c r="DQ616" s="75"/>
      <c r="DR616" s="75"/>
      <c r="DS616" s="75"/>
      <c r="DT616" s="75"/>
      <c r="DU616" s="75"/>
      <c r="DZ616" s="75"/>
      <c r="EA616" s="75"/>
      <c r="EB616" s="75"/>
      <c r="EC616" s="75"/>
      <c r="ED616" s="75"/>
      <c r="EE616" s="75"/>
      <c r="EF616" s="75"/>
      <c r="EG616" s="75"/>
      <c r="EH616" s="75"/>
      <c r="EI616" s="75"/>
      <c r="EJ616" s="75"/>
      <c r="EK616" s="75"/>
      <c r="EL616" s="75"/>
      <c r="EM616" s="75"/>
      <c r="EN616" s="75"/>
      <c r="EO616" s="75"/>
      <c r="EP616" s="75"/>
      <c r="EQ616" s="75"/>
      <c r="ER616" s="75"/>
      <c r="ES616" s="75"/>
      <c r="ET616" s="75"/>
      <c r="EU616" s="75"/>
      <c r="EV616" s="75"/>
      <c r="EW616" s="75"/>
      <c r="EX616" s="75"/>
      <c r="EY616" s="75"/>
      <c r="EZ616" s="75"/>
    </row>
    <row r="617" ht="12.75" spans="1:156">
      <c r="A617" s="6"/>
      <c r="B617" s="42"/>
      <c r="M617" s="20"/>
      <c r="O617" s="62"/>
      <c r="P617" s="62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  <c r="CC617" s="75"/>
      <c r="CD617" s="75"/>
      <c r="CE617" s="75"/>
      <c r="CF617" s="75"/>
      <c r="CG617" s="75"/>
      <c r="CH617" s="75"/>
      <c r="CI617" s="75"/>
      <c r="CJ617" s="75"/>
      <c r="CK617" s="75"/>
      <c r="CL617" s="75"/>
      <c r="CM617" s="75"/>
      <c r="CN617" s="75"/>
      <c r="CO617" s="75"/>
      <c r="CP617" s="75"/>
      <c r="CQ617" s="75"/>
      <c r="CR617" s="75"/>
      <c r="CS617" s="75"/>
      <c r="CT617" s="75"/>
      <c r="CU617" s="75"/>
      <c r="CV617" s="75"/>
      <c r="CW617" s="75"/>
      <c r="CX617" s="75"/>
      <c r="CY617" s="75"/>
      <c r="CZ617" s="75"/>
      <c r="DA617" s="75"/>
      <c r="DB617" s="75"/>
      <c r="DC617" s="75"/>
      <c r="DD617" s="75"/>
      <c r="DE617" s="75"/>
      <c r="DF617" s="75"/>
      <c r="DG617" s="75"/>
      <c r="DH617" s="75"/>
      <c r="DI617" s="75"/>
      <c r="DJ617" s="75"/>
      <c r="DK617" s="75"/>
      <c r="DL617" s="75"/>
      <c r="DM617" s="75"/>
      <c r="DN617" s="75"/>
      <c r="DO617" s="75"/>
      <c r="DP617" s="75"/>
      <c r="DQ617" s="75"/>
      <c r="DR617" s="75"/>
      <c r="DS617" s="75"/>
      <c r="DT617" s="75"/>
      <c r="DU617" s="75"/>
      <c r="DZ617" s="75"/>
      <c r="EA617" s="75"/>
      <c r="EB617" s="75"/>
      <c r="EC617" s="75"/>
      <c r="ED617" s="75"/>
      <c r="EE617" s="75"/>
      <c r="EF617" s="75"/>
      <c r="EG617" s="75"/>
      <c r="EH617" s="75"/>
      <c r="EI617" s="75"/>
      <c r="EJ617" s="75"/>
      <c r="EK617" s="75"/>
      <c r="EL617" s="75"/>
      <c r="EM617" s="75"/>
      <c r="EN617" s="75"/>
      <c r="EO617" s="75"/>
      <c r="EP617" s="75"/>
      <c r="EQ617" s="75"/>
      <c r="ER617" s="75"/>
      <c r="ES617" s="75"/>
      <c r="ET617" s="75"/>
      <c r="EU617" s="75"/>
      <c r="EV617" s="75"/>
      <c r="EW617" s="75"/>
      <c r="EX617" s="75"/>
      <c r="EY617" s="75"/>
      <c r="EZ617" s="75"/>
    </row>
    <row r="618" ht="12.75" spans="1:156">
      <c r="A618" s="6"/>
      <c r="B618" s="42"/>
      <c r="M618" s="20"/>
      <c r="O618" s="62"/>
      <c r="P618" s="62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  <c r="CC618" s="75"/>
      <c r="CD618" s="75"/>
      <c r="CE618" s="75"/>
      <c r="CF618" s="75"/>
      <c r="CG618" s="75"/>
      <c r="CH618" s="75"/>
      <c r="CI618" s="75"/>
      <c r="CJ618" s="75"/>
      <c r="CK618" s="75"/>
      <c r="CL618" s="75"/>
      <c r="CM618" s="75"/>
      <c r="CN618" s="75"/>
      <c r="CO618" s="75"/>
      <c r="CP618" s="75"/>
      <c r="CQ618" s="75"/>
      <c r="CR618" s="75"/>
      <c r="CS618" s="75"/>
      <c r="CT618" s="75"/>
      <c r="CU618" s="75"/>
      <c r="CV618" s="75"/>
      <c r="CW618" s="75"/>
      <c r="CX618" s="75"/>
      <c r="CY618" s="75"/>
      <c r="CZ618" s="75"/>
      <c r="DA618" s="75"/>
      <c r="DB618" s="75"/>
      <c r="DC618" s="75"/>
      <c r="DD618" s="75"/>
      <c r="DE618" s="75"/>
      <c r="DF618" s="75"/>
      <c r="DG618" s="75"/>
      <c r="DH618" s="75"/>
      <c r="DI618" s="75"/>
      <c r="DJ618" s="75"/>
      <c r="DK618" s="75"/>
      <c r="DL618" s="75"/>
      <c r="DM618" s="75"/>
      <c r="DN618" s="75"/>
      <c r="DO618" s="75"/>
      <c r="DP618" s="75"/>
      <c r="DQ618" s="75"/>
      <c r="DR618" s="75"/>
      <c r="DS618" s="75"/>
      <c r="DT618" s="75"/>
      <c r="DU618" s="75"/>
      <c r="DZ618" s="75"/>
      <c r="EA618" s="75"/>
      <c r="EB618" s="75"/>
      <c r="EC618" s="75"/>
      <c r="ED618" s="75"/>
      <c r="EE618" s="75"/>
      <c r="EF618" s="75"/>
      <c r="EG618" s="75"/>
      <c r="EH618" s="75"/>
      <c r="EI618" s="75"/>
      <c r="EJ618" s="75"/>
      <c r="EK618" s="75"/>
      <c r="EL618" s="75"/>
      <c r="EM618" s="75"/>
      <c r="EN618" s="75"/>
      <c r="EO618" s="75"/>
      <c r="EP618" s="75"/>
      <c r="EQ618" s="75"/>
      <c r="ER618" s="75"/>
      <c r="ES618" s="75"/>
      <c r="ET618" s="75"/>
      <c r="EU618" s="75"/>
      <c r="EV618" s="75"/>
      <c r="EW618" s="75"/>
      <c r="EX618" s="75"/>
      <c r="EY618" s="75"/>
      <c r="EZ618" s="75"/>
    </row>
    <row r="619" ht="12.75" spans="1:156">
      <c r="A619" s="6"/>
      <c r="B619" s="42"/>
      <c r="M619" s="20"/>
      <c r="O619" s="62"/>
      <c r="P619" s="62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  <c r="CC619" s="75"/>
      <c r="CD619" s="75"/>
      <c r="CE619" s="75"/>
      <c r="CF619" s="75"/>
      <c r="CG619" s="75"/>
      <c r="CH619" s="75"/>
      <c r="CI619" s="75"/>
      <c r="CJ619" s="75"/>
      <c r="CK619" s="75"/>
      <c r="CL619" s="75"/>
      <c r="CM619" s="75"/>
      <c r="CN619" s="75"/>
      <c r="CO619" s="75"/>
      <c r="CP619" s="75"/>
      <c r="CQ619" s="75"/>
      <c r="CR619" s="75"/>
      <c r="CS619" s="75"/>
      <c r="CT619" s="75"/>
      <c r="CU619" s="75"/>
      <c r="CV619" s="75"/>
      <c r="CW619" s="75"/>
      <c r="CX619" s="75"/>
      <c r="CY619" s="75"/>
      <c r="CZ619" s="75"/>
      <c r="DA619" s="75"/>
      <c r="DB619" s="75"/>
      <c r="DC619" s="75"/>
      <c r="DD619" s="75"/>
      <c r="DE619" s="75"/>
      <c r="DF619" s="75"/>
      <c r="DG619" s="75"/>
      <c r="DH619" s="75"/>
      <c r="DI619" s="75"/>
      <c r="DJ619" s="75"/>
      <c r="DK619" s="75"/>
      <c r="DL619" s="75"/>
      <c r="DM619" s="75"/>
      <c r="DN619" s="75"/>
      <c r="DO619" s="75"/>
      <c r="DP619" s="75"/>
      <c r="DQ619" s="75"/>
      <c r="DR619" s="75"/>
      <c r="DS619" s="75"/>
      <c r="DT619" s="75"/>
      <c r="DU619" s="75"/>
      <c r="DZ619" s="75"/>
      <c r="EA619" s="75"/>
      <c r="EB619" s="75"/>
      <c r="EC619" s="75"/>
      <c r="ED619" s="75"/>
      <c r="EE619" s="75"/>
      <c r="EF619" s="75"/>
      <c r="EG619" s="75"/>
      <c r="EH619" s="75"/>
      <c r="EI619" s="75"/>
      <c r="EJ619" s="75"/>
      <c r="EK619" s="75"/>
      <c r="EL619" s="75"/>
      <c r="EM619" s="75"/>
      <c r="EN619" s="75"/>
      <c r="EO619" s="75"/>
      <c r="EP619" s="75"/>
      <c r="EQ619" s="75"/>
      <c r="ER619" s="75"/>
      <c r="ES619" s="75"/>
      <c r="ET619" s="75"/>
      <c r="EU619" s="75"/>
      <c r="EV619" s="75"/>
      <c r="EW619" s="75"/>
      <c r="EX619" s="75"/>
      <c r="EY619" s="75"/>
      <c r="EZ619" s="75"/>
    </row>
    <row r="620" ht="12.75" spans="1:156">
      <c r="A620" s="6"/>
      <c r="B620" s="42"/>
      <c r="M620" s="20"/>
      <c r="O620" s="62"/>
      <c r="P620" s="62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  <c r="CC620" s="75"/>
      <c r="CD620" s="75"/>
      <c r="CE620" s="75"/>
      <c r="CF620" s="75"/>
      <c r="CG620" s="75"/>
      <c r="CH620" s="75"/>
      <c r="CI620" s="75"/>
      <c r="CJ620" s="75"/>
      <c r="CK620" s="75"/>
      <c r="CL620" s="75"/>
      <c r="CM620" s="75"/>
      <c r="CN620" s="75"/>
      <c r="CO620" s="75"/>
      <c r="CP620" s="75"/>
      <c r="CQ620" s="75"/>
      <c r="CR620" s="75"/>
      <c r="CS620" s="75"/>
      <c r="CT620" s="75"/>
      <c r="CU620" s="75"/>
      <c r="CV620" s="75"/>
      <c r="CW620" s="75"/>
      <c r="CX620" s="75"/>
      <c r="CY620" s="75"/>
      <c r="CZ620" s="75"/>
      <c r="DA620" s="75"/>
      <c r="DB620" s="75"/>
      <c r="DC620" s="75"/>
      <c r="DD620" s="75"/>
      <c r="DE620" s="75"/>
      <c r="DF620" s="75"/>
      <c r="DG620" s="75"/>
      <c r="DH620" s="75"/>
      <c r="DI620" s="75"/>
      <c r="DJ620" s="75"/>
      <c r="DK620" s="75"/>
      <c r="DL620" s="75"/>
      <c r="DM620" s="75"/>
      <c r="DN620" s="75"/>
      <c r="DO620" s="75"/>
      <c r="DP620" s="75"/>
      <c r="DQ620" s="75"/>
      <c r="DR620" s="75"/>
      <c r="DS620" s="75"/>
      <c r="DT620" s="75"/>
      <c r="DU620" s="75"/>
      <c r="DZ620" s="75"/>
      <c r="EA620" s="75"/>
      <c r="EB620" s="75"/>
      <c r="EC620" s="75"/>
      <c r="ED620" s="75"/>
      <c r="EE620" s="75"/>
      <c r="EF620" s="75"/>
      <c r="EG620" s="75"/>
      <c r="EH620" s="75"/>
      <c r="EI620" s="75"/>
      <c r="EJ620" s="75"/>
      <c r="EK620" s="75"/>
      <c r="EL620" s="75"/>
      <c r="EM620" s="75"/>
      <c r="EN620" s="75"/>
      <c r="EO620" s="75"/>
      <c r="EP620" s="75"/>
      <c r="EQ620" s="75"/>
      <c r="ER620" s="75"/>
      <c r="ES620" s="75"/>
      <c r="ET620" s="75"/>
      <c r="EU620" s="75"/>
      <c r="EV620" s="75"/>
      <c r="EW620" s="75"/>
      <c r="EX620" s="75"/>
      <c r="EY620" s="75"/>
      <c r="EZ620" s="75"/>
    </row>
    <row r="621" ht="12.75" spans="1:156">
      <c r="A621" s="6"/>
      <c r="B621" s="42"/>
      <c r="M621" s="20"/>
      <c r="O621" s="62"/>
      <c r="P621" s="62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  <c r="CC621" s="75"/>
      <c r="CD621" s="75"/>
      <c r="CE621" s="75"/>
      <c r="CF621" s="75"/>
      <c r="CG621" s="75"/>
      <c r="CH621" s="75"/>
      <c r="CI621" s="75"/>
      <c r="CJ621" s="75"/>
      <c r="CK621" s="75"/>
      <c r="CL621" s="75"/>
      <c r="CM621" s="75"/>
      <c r="CN621" s="75"/>
      <c r="CO621" s="75"/>
      <c r="CP621" s="75"/>
      <c r="CQ621" s="75"/>
      <c r="CR621" s="75"/>
      <c r="CS621" s="75"/>
      <c r="CT621" s="75"/>
      <c r="CU621" s="75"/>
      <c r="CV621" s="75"/>
      <c r="CW621" s="75"/>
      <c r="CX621" s="75"/>
      <c r="CY621" s="75"/>
      <c r="CZ621" s="75"/>
      <c r="DA621" s="75"/>
      <c r="DB621" s="75"/>
      <c r="DC621" s="75"/>
      <c r="DD621" s="75"/>
      <c r="DE621" s="75"/>
      <c r="DF621" s="75"/>
      <c r="DG621" s="75"/>
      <c r="DH621" s="75"/>
      <c r="DI621" s="75"/>
      <c r="DJ621" s="75"/>
      <c r="DK621" s="75"/>
      <c r="DL621" s="75"/>
      <c r="DM621" s="75"/>
      <c r="DN621" s="75"/>
      <c r="DO621" s="75"/>
      <c r="DP621" s="75"/>
      <c r="DQ621" s="75"/>
      <c r="DR621" s="75"/>
      <c r="DS621" s="75"/>
      <c r="DT621" s="75"/>
      <c r="DU621" s="75"/>
      <c r="DZ621" s="75"/>
      <c r="EA621" s="75"/>
      <c r="EB621" s="75"/>
      <c r="EC621" s="75"/>
      <c r="ED621" s="75"/>
      <c r="EE621" s="75"/>
      <c r="EF621" s="75"/>
      <c r="EG621" s="75"/>
      <c r="EH621" s="75"/>
      <c r="EI621" s="75"/>
      <c r="EJ621" s="75"/>
      <c r="EK621" s="75"/>
      <c r="EL621" s="75"/>
      <c r="EM621" s="75"/>
      <c r="EN621" s="75"/>
      <c r="EO621" s="75"/>
      <c r="EP621" s="75"/>
      <c r="EQ621" s="75"/>
      <c r="ER621" s="75"/>
      <c r="ES621" s="75"/>
      <c r="ET621" s="75"/>
      <c r="EU621" s="75"/>
      <c r="EV621" s="75"/>
      <c r="EW621" s="75"/>
      <c r="EX621" s="75"/>
      <c r="EY621" s="75"/>
      <c r="EZ621" s="75"/>
    </row>
    <row r="622" ht="12.75" spans="1:156">
      <c r="A622" s="6"/>
      <c r="B622" s="42"/>
      <c r="M622" s="20"/>
      <c r="O622" s="62"/>
      <c r="P622" s="62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  <c r="CC622" s="75"/>
      <c r="CD622" s="75"/>
      <c r="CE622" s="75"/>
      <c r="CF622" s="75"/>
      <c r="CG622" s="75"/>
      <c r="CH622" s="75"/>
      <c r="CI622" s="75"/>
      <c r="CJ622" s="75"/>
      <c r="CK622" s="75"/>
      <c r="CL622" s="75"/>
      <c r="CM622" s="75"/>
      <c r="CN622" s="75"/>
      <c r="CO622" s="75"/>
      <c r="CP622" s="75"/>
      <c r="CQ622" s="75"/>
      <c r="CR622" s="75"/>
      <c r="CS622" s="75"/>
      <c r="CT622" s="75"/>
      <c r="CU622" s="75"/>
      <c r="CV622" s="75"/>
      <c r="CW622" s="75"/>
      <c r="CX622" s="75"/>
      <c r="CY622" s="75"/>
      <c r="CZ622" s="75"/>
      <c r="DA622" s="75"/>
      <c r="DB622" s="75"/>
      <c r="DC622" s="75"/>
      <c r="DD622" s="75"/>
      <c r="DE622" s="75"/>
      <c r="DF622" s="75"/>
      <c r="DG622" s="75"/>
      <c r="DH622" s="75"/>
      <c r="DI622" s="75"/>
      <c r="DJ622" s="75"/>
      <c r="DK622" s="75"/>
      <c r="DL622" s="75"/>
      <c r="DM622" s="75"/>
      <c r="DN622" s="75"/>
      <c r="DO622" s="75"/>
      <c r="DP622" s="75"/>
      <c r="DQ622" s="75"/>
      <c r="DR622" s="75"/>
      <c r="DS622" s="75"/>
      <c r="DT622" s="75"/>
      <c r="DU622" s="75"/>
      <c r="DZ622" s="75"/>
      <c r="EA622" s="75"/>
      <c r="EB622" s="75"/>
      <c r="EC622" s="75"/>
      <c r="ED622" s="75"/>
      <c r="EE622" s="75"/>
      <c r="EF622" s="75"/>
      <c r="EG622" s="75"/>
      <c r="EH622" s="75"/>
      <c r="EI622" s="75"/>
      <c r="EJ622" s="75"/>
      <c r="EK622" s="75"/>
      <c r="EL622" s="75"/>
      <c r="EM622" s="75"/>
      <c r="EN622" s="75"/>
      <c r="EO622" s="75"/>
      <c r="EP622" s="75"/>
      <c r="EQ622" s="75"/>
      <c r="ER622" s="75"/>
      <c r="ES622" s="75"/>
      <c r="ET622" s="75"/>
      <c r="EU622" s="75"/>
      <c r="EV622" s="75"/>
      <c r="EW622" s="75"/>
      <c r="EX622" s="75"/>
      <c r="EY622" s="75"/>
      <c r="EZ622" s="75"/>
    </row>
    <row r="623" ht="12.75" spans="1:156">
      <c r="A623" s="6"/>
      <c r="B623" s="42"/>
      <c r="M623" s="20"/>
      <c r="O623" s="62"/>
      <c r="P623" s="62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  <c r="CC623" s="75"/>
      <c r="CD623" s="75"/>
      <c r="CE623" s="75"/>
      <c r="CF623" s="75"/>
      <c r="CG623" s="75"/>
      <c r="CH623" s="75"/>
      <c r="CI623" s="75"/>
      <c r="CJ623" s="75"/>
      <c r="CK623" s="75"/>
      <c r="CL623" s="75"/>
      <c r="CM623" s="75"/>
      <c r="CN623" s="75"/>
      <c r="CO623" s="75"/>
      <c r="CP623" s="75"/>
      <c r="CQ623" s="75"/>
      <c r="CR623" s="75"/>
      <c r="CS623" s="75"/>
      <c r="CT623" s="75"/>
      <c r="CU623" s="75"/>
      <c r="CV623" s="75"/>
      <c r="CW623" s="75"/>
      <c r="CX623" s="75"/>
      <c r="CY623" s="75"/>
      <c r="CZ623" s="75"/>
      <c r="DA623" s="75"/>
      <c r="DB623" s="75"/>
      <c r="DC623" s="75"/>
      <c r="DD623" s="75"/>
      <c r="DE623" s="75"/>
      <c r="DF623" s="75"/>
      <c r="DG623" s="75"/>
      <c r="DH623" s="75"/>
      <c r="DI623" s="75"/>
      <c r="DJ623" s="75"/>
      <c r="DK623" s="75"/>
      <c r="DL623" s="75"/>
      <c r="DM623" s="75"/>
      <c r="DN623" s="75"/>
      <c r="DO623" s="75"/>
      <c r="DP623" s="75"/>
      <c r="DQ623" s="75"/>
      <c r="DR623" s="75"/>
      <c r="DS623" s="75"/>
      <c r="DT623" s="75"/>
      <c r="DU623" s="75"/>
      <c r="DZ623" s="75"/>
      <c r="EA623" s="75"/>
      <c r="EB623" s="75"/>
      <c r="EC623" s="75"/>
      <c r="ED623" s="75"/>
      <c r="EE623" s="75"/>
      <c r="EF623" s="75"/>
      <c r="EG623" s="75"/>
      <c r="EH623" s="75"/>
      <c r="EI623" s="75"/>
      <c r="EJ623" s="75"/>
      <c r="EK623" s="75"/>
      <c r="EL623" s="75"/>
      <c r="EM623" s="75"/>
      <c r="EN623" s="75"/>
      <c r="EO623" s="75"/>
      <c r="EP623" s="75"/>
      <c r="EQ623" s="75"/>
      <c r="ER623" s="75"/>
      <c r="ES623" s="75"/>
      <c r="ET623" s="75"/>
      <c r="EU623" s="75"/>
      <c r="EV623" s="75"/>
      <c r="EW623" s="75"/>
      <c r="EX623" s="75"/>
      <c r="EY623" s="75"/>
      <c r="EZ623" s="75"/>
    </row>
    <row r="624" ht="12.75" spans="1:156">
      <c r="A624" s="6"/>
      <c r="B624" s="42"/>
      <c r="M624" s="20"/>
      <c r="O624" s="62"/>
      <c r="P624" s="62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  <c r="CC624" s="75"/>
      <c r="CD624" s="75"/>
      <c r="CE624" s="75"/>
      <c r="CF624" s="75"/>
      <c r="CG624" s="75"/>
      <c r="CH624" s="75"/>
      <c r="CI624" s="75"/>
      <c r="CJ624" s="75"/>
      <c r="CK624" s="75"/>
      <c r="CL624" s="75"/>
      <c r="CM624" s="75"/>
      <c r="CN624" s="75"/>
      <c r="CO624" s="75"/>
      <c r="CP624" s="75"/>
      <c r="CQ624" s="75"/>
      <c r="CR624" s="75"/>
      <c r="CS624" s="75"/>
      <c r="CT624" s="75"/>
      <c r="CU624" s="75"/>
      <c r="CV624" s="75"/>
      <c r="CW624" s="75"/>
      <c r="CX624" s="75"/>
      <c r="CY624" s="75"/>
      <c r="CZ624" s="75"/>
      <c r="DA624" s="75"/>
      <c r="DB624" s="75"/>
      <c r="DC624" s="75"/>
      <c r="DD624" s="75"/>
      <c r="DE624" s="75"/>
      <c r="DF624" s="75"/>
      <c r="DG624" s="75"/>
      <c r="DH624" s="75"/>
      <c r="DI624" s="75"/>
      <c r="DJ624" s="75"/>
      <c r="DK624" s="75"/>
      <c r="DL624" s="75"/>
      <c r="DM624" s="75"/>
      <c r="DN624" s="75"/>
      <c r="DO624" s="75"/>
      <c r="DP624" s="75"/>
      <c r="DQ624" s="75"/>
      <c r="DR624" s="75"/>
      <c r="DS624" s="75"/>
      <c r="DT624" s="75"/>
      <c r="DU624" s="75"/>
      <c r="DZ624" s="75"/>
      <c r="EA624" s="75"/>
      <c r="EB624" s="75"/>
      <c r="EC624" s="75"/>
      <c r="ED624" s="75"/>
      <c r="EE624" s="75"/>
      <c r="EF624" s="75"/>
      <c r="EG624" s="75"/>
      <c r="EH624" s="75"/>
      <c r="EI624" s="75"/>
      <c r="EJ624" s="75"/>
      <c r="EK624" s="75"/>
      <c r="EL624" s="75"/>
      <c r="EM624" s="75"/>
      <c r="EN624" s="75"/>
      <c r="EO624" s="75"/>
      <c r="EP624" s="75"/>
      <c r="EQ624" s="75"/>
      <c r="ER624" s="75"/>
      <c r="ES624" s="75"/>
      <c r="ET624" s="75"/>
      <c r="EU624" s="75"/>
      <c r="EV624" s="75"/>
      <c r="EW624" s="75"/>
      <c r="EX624" s="75"/>
      <c r="EY624" s="75"/>
      <c r="EZ624" s="75"/>
    </row>
    <row r="625" ht="12.75" spans="1:156">
      <c r="A625" s="6"/>
      <c r="B625" s="42"/>
      <c r="M625" s="20"/>
      <c r="O625" s="62"/>
      <c r="P625" s="62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  <c r="CC625" s="75"/>
      <c r="CD625" s="75"/>
      <c r="CE625" s="75"/>
      <c r="CF625" s="75"/>
      <c r="CG625" s="75"/>
      <c r="CH625" s="75"/>
      <c r="CI625" s="75"/>
      <c r="CJ625" s="75"/>
      <c r="CK625" s="75"/>
      <c r="CL625" s="75"/>
      <c r="CM625" s="75"/>
      <c r="CN625" s="75"/>
      <c r="CO625" s="75"/>
      <c r="CP625" s="75"/>
      <c r="CQ625" s="75"/>
      <c r="CR625" s="75"/>
      <c r="CS625" s="75"/>
      <c r="CT625" s="75"/>
      <c r="CU625" s="75"/>
      <c r="CV625" s="75"/>
      <c r="CW625" s="75"/>
      <c r="CX625" s="75"/>
      <c r="CY625" s="75"/>
      <c r="CZ625" s="75"/>
      <c r="DA625" s="75"/>
      <c r="DB625" s="75"/>
      <c r="DC625" s="75"/>
      <c r="DD625" s="75"/>
      <c r="DE625" s="75"/>
      <c r="DF625" s="75"/>
      <c r="DG625" s="75"/>
      <c r="DH625" s="75"/>
      <c r="DI625" s="75"/>
      <c r="DJ625" s="75"/>
      <c r="DK625" s="75"/>
      <c r="DL625" s="75"/>
      <c r="DM625" s="75"/>
      <c r="DN625" s="75"/>
      <c r="DO625" s="75"/>
      <c r="DP625" s="75"/>
      <c r="DQ625" s="75"/>
      <c r="DR625" s="75"/>
      <c r="DS625" s="75"/>
      <c r="DT625" s="75"/>
      <c r="DU625" s="75"/>
      <c r="DZ625" s="75"/>
      <c r="EA625" s="75"/>
      <c r="EB625" s="75"/>
      <c r="EC625" s="75"/>
      <c r="ED625" s="75"/>
      <c r="EE625" s="75"/>
      <c r="EF625" s="75"/>
      <c r="EG625" s="75"/>
      <c r="EH625" s="75"/>
      <c r="EI625" s="75"/>
      <c r="EJ625" s="75"/>
      <c r="EK625" s="75"/>
      <c r="EL625" s="75"/>
      <c r="EM625" s="75"/>
      <c r="EN625" s="75"/>
      <c r="EO625" s="75"/>
      <c r="EP625" s="75"/>
      <c r="EQ625" s="75"/>
      <c r="ER625" s="75"/>
      <c r="ES625" s="75"/>
      <c r="ET625" s="75"/>
      <c r="EU625" s="75"/>
      <c r="EV625" s="75"/>
      <c r="EW625" s="75"/>
      <c r="EX625" s="75"/>
      <c r="EY625" s="75"/>
      <c r="EZ625" s="75"/>
    </row>
    <row r="626" ht="12.75" spans="1:156">
      <c r="A626" s="6"/>
      <c r="B626" s="42"/>
      <c r="M626" s="20"/>
      <c r="O626" s="62"/>
      <c r="P626" s="62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  <c r="CC626" s="75"/>
      <c r="CD626" s="75"/>
      <c r="CE626" s="75"/>
      <c r="CF626" s="75"/>
      <c r="CG626" s="75"/>
      <c r="CH626" s="75"/>
      <c r="CI626" s="75"/>
      <c r="CJ626" s="75"/>
      <c r="CK626" s="75"/>
      <c r="CL626" s="75"/>
      <c r="CM626" s="75"/>
      <c r="CN626" s="75"/>
      <c r="CO626" s="75"/>
      <c r="CP626" s="75"/>
      <c r="CQ626" s="75"/>
      <c r="CR626" s="75"/>
      <c r="CS626" s="75"/>
      <c r="CT626" s="75"/>
      <c r="CU626" s="75"/>
      <c r="CV626" s="75"/>
      <c r="CW626" s="75"/>
      <c r="CX626" s="75"/>
      <c r="CY626" s="75"/>
      <c r="CZ626" s="75"/>
      <c r="DA626" s="75"/>
      <c r="DB626" s="75"/>
      <c r="DC626" s="75"/>
      <c r="DD626" s="75"/>
      <c r="DE626" s="75"/>
      <c r="DF626" s="75"/>
      <c r="DG626" s="75"/>
      <c r="DH626" s="75"/>
      <c r="DI626" s="75"/>
      <c r="DJ626" s="75"/>
      <c r="DK626" s="75"/>
      <c r="DL626" s="75"/>
      <c r="DM626" s="75"/>
      <c r="DN626" s="75"/>
      <c r="DO626" s="75"/>
      <c r="DP626" s="75"/>
      <c r="DQ626" s="75"/>
      <c r="DR626" s="75"/>
      <c r="DS626" s="75"/>
      <c r="DT626" s="75"/>
      <c r="DU626" s="75"/>
      <c r="DZ626" s="75"/>
      <c r="EA626" s="75"/>
      <c r="EB626" s="75"/>
      <c r="EC626" s="75"/>
      <c r="ED626" s="75"/>
      <c r="EE626" s="75"/>
      <c r="EF626" s="75"/>
      <c r="EG626" s="75"/>
      <c r="EH626" s="75"/>
      <c r="EI626" s="75"/>
      <c r="EJ626" s="75"/>
      <c r="EK626" s="75"/>
      <c r="EL626" s="75"/>
      <c r="EM626" s="75"/>
      <c r="EN626" s="75"/>
      <c r="EO626" s="75"/>
      <c r="EP626" s="75"/>
      <c r="EQ626" s="75"/>
      <c r="ER626" s="75"/>
      <c r="ES626" s="75"/>
      <c r="ET626" s="75"/>
      <c r="EU626" s="75"/>
      <c r="EV626" s="75"/>
      <c r="EW626" s="75"/>
      <c r="EX626" s="75"/>
      <c r="EY626" s="75"/>
      <c r="EZ626" s="75"/>
    </row>
    <row r="627" ht="12.75" spans="1:156">
      <c r="A627" s="6"/>
      <c r="B627" s="42"/>
      <c r="M627" s="20"/>
      <c r="O627" s="62"/>
      <c r="P627" s="62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  <c r="CC627" s="75"/>
      <c r="CD627" s="75"/>
      <c r="CE627" s="75"/>
      <c r="CF627" s="75"/>
      <c r="CG627" s="75"/>
      <c r="CH627" s="75"/>
      <c r="CI627" s="75"/>
      <c r="CJ627" s="75"/>
      <c r="CK627" s="75"/>
      <c r="CL627" s="75"/>
      <c r="CM627" s="75"/>
      <c r="CN627" s="75"/>
      <c r="CO627" s="75"/>
      <c r="CP627" s="75"/>
      <c r="CQ627" s="75"/>
      <c r="CR627" s="75"/>
      <c r="CS627" s="75"/>
      <c r="CT627" s="75"/>
      <c r="CU627" s="75"/>
      <c r="CV627" s="75"/>
      <c r="CW627" s="75"/>
      <c r="CX627" s="75"/>
      <c r="CY627" s="75"/>
      <c r="CZ627" s="75"/>
      <c r="DA627" s="75"/>
      <c r="DB627" s="75"/>
      <c r="DC627" s="75"/>
      <c r="DD627" s="75"/>
      <c r="DE627" s="75"/>
      <c r="DF627" s="75"/>
      <c r="DG627" s="75"/>
      <c r="DH627" s="75"/>
      <c r="DI627" s="75"/>
      <c r="DJ627" s="75"/>
      <c r="DK627" s="75"/>
      <c r="DL627" s="75"/>
      <c r="DM627" s="75"/>
      <c r="DN627" s="75"/>
      <c r="DO627" s="75"/>
      <c r="DP627" s="75"/>
      <c r="DQ627" s="75"/>
      <c r="DR627" s="75"/>
      <c r="DS627" s="75"/>
      <c r="DT627" s="75"/>
      <c r="DU627" s="75"/>
      <c r="DZ627" s="75"/>
      <c r="EA627" s="75"/>
      <c r="EB627" s="75"/>
      <c r="EC627" s="75"/>
      <c r="ED627" s="75"/>
      <c r="EE627" s="75"/>
      <c r="EF627" s="75"/>
      <c r="EG627" s="75"/>
      <c r="EH627" s="75"/>
      <c r="EI627" s="75"/>
      <c r="EJ627" s="75"/>
      <c r="EK627" s="75"/>
      <c r="EL627" s="75"/>
      <c r="EM627" s="75"/>
      <c r="EN627" s="75"/>
      <c r="EO627" s="75"/>
      <c r="EP627" s="75"/>
      <c r="EQ627" s="75"/>
      <c r="ER627" s="75"/>
      <c r="ES627" s="75"/>
      <c r="ET627" s="75"/>
      <c r="EU627" s="75"/>
      <c r="EV627" s="75"/>
      <c r="EW627" s="75"/>
      <c r="EX627" s="75"/>
      <c r="EY627" s="75"/>
      <c r="EZ627" s="75"/>
    </row>
    <row r="628" ht="12.75" spans="1:156">
      <c r="A628" s="6"/>
      <c r="B628" s="42"/>
      <c r="M628" s="20"/>
      <c r="O628" s="62"/>
      <c r="P628" s="62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  <c r="CC628" s="75"/>
      <c r="CD628" s="75"/>
      <c r="CE628" s="75"/>
      <c r="CF628" s="75"/>
      <c r="CG628" s="75"/>
      <c r="CH628" s="75"/>
      <c r="CI628" s="75"/>
      <c r="CJ628" s="75"/>
      <c r="CK628" s="75"/>
      <c r="CL628" s="75"/>
      <c r="CM628" s="75"/>
      <c r="CN628" s="75"/>
      <c r="CO628" s="75"/>
      <c r="CP628" s="75"/>
      <c r="CQ628" s="75"/>
      <c r="CR628" s="75"/>
      <c r="CS628" s="75"/>
      <c r="CT628" s="75"/>
      <c r="CU628" s="75"/>
      <c r="CV628" s="75"/>
      <c r="CW628" s="75"/>
      <c r="CX628" s="75"/>
      <c r="CY628" s="75"/>
      <c r="CZ628" s="75"/>
      <c r="DA628" s="75"/>
      <c r="DB628" s="75"/>
      <c r="DC628" s="75"/>
      <c r="DD628" s="75"/>
      <c r="DE628" s="75"/>
      <c r="DF628" s="75"/>
      <c r="DG628" s="75"/>
      <c r="DH628" s="75"/>
      <c r="DI628" s="75"/>
      <c r="DJ628" s="75"/>
      <c r="DK628" s="75"/>
      <c r="DL628" s="75"/>
      <c r="DM628" s="75"/>
      <c r="DN628" s="75"/>
      <c r="DO628" s="75"/>
      <c r="DP628" s="75"/>
      <c r="DQ628" s="75"/>
      <c r="DR628" s="75"/>
      <c r="DS628" s="75"/>
      <c r="DT628" s="75"/>
      <c r="DU628" s="75"/>
      <c r="DZ628" s="75"/>
      <c r="EA628" s="75"/>
      <c r="EB628" s="75"/>
      <c r="EC628" s="75"/>
      <c r="ED628" s="75"/>
      <c r="EE628" s="75"/>
      <c r="EF628" s="75"/>
      <c r="EG628" s="75"/>
      <c r="EH628" s="75"/>
      <c r="EI628" s="75"/>
      <c r="EJ628" s="75"/>
      <c r="EK628" s="75"/>
      <c r="EL628" s="75"/>
      <c r="EM628" s="75"/>
      <c r="EN628" s="75"/>
      <c r="EO628" s="75"/>
      <c r="EP628" s="75"/>
      <c r="EQ628" s="75"/>
      <c r="ER628" s="75"/>
      <c r="ES628" s="75"/>
      <c r="ET628" s="75"/>
      <c r="EU628" s="75"/>
      <c r="EV628" s="75"/>
      <c r="EW628" s="75"/>
      <c r="EX628" s="75"/>
      <c r="EY628" s="75"/>
      <c r="EZ628" s="75"/>
    </row>
    <row r="629" ht="12.75" spans="1:156">
      <c r="A629" s="6"/>
      <c r="B629" s="42"/>
      <c r="M629" s="20"/>
      <c r="O629" s="62"/>
      <c r="P629" s="62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  <c r="CC629" s="75"/>
      <c r="CD629" s="75"/>
      <c r="CE629" s="75"/>
      <c r="CF629" s="75"/>
      <c r="CG629" s="75"/>
      <c r="CH629" s="75"/>
      <c r="CI629" s="75"/>
      <c r="CJ629" s="75"/>
      <c r="CK629" s="75"/>
      <c r="CL629" s="75"/>
      <c r="CM629" s="75"/>
      <c r="CN629" s="75"/>
      <c r="CO629" s="75"/>
      <c r="CP629" s="75"/>
      <c r="CQ629" s="75"/>
      <c r="CR629" s="75"/>
      <c r="CS629" s="75"/>
      <c r="CT629" s="75"/>
      <c r="CU629" s="75"/>
      <c r="CV629" s="75"/>
      <c r="CW629" s="75"/>
      <c r="CX629" s="75"/>
      <c r="CY629" s="75"/>
      <c r="CZ629" s="75"/>
      <c r="DA629" s="75"/>
      <c r="DB629" s="75"/>
      <c r="DC629" s="75"/>
      <c r="DD629" s="75"/>
      <c r="DE629" s="75"/>
      <c r="DF629" s="75"/>
      <c r="DG629" s="75"/>
      <c r="DH629" s="75"/>
      <c r="DI629" s="75"/>
      <c r="DJ629" s="75"/>
      <c r="DK629" s="75"/>
      <c r="DL629" s="75"/>
      <c r="DM629" s="75"/>
      <c r="DN629" s="75"/>
      <c r="DO629" s="75"/>
      <c r="DP629" s="75"/>
      <c r="DQ629" s="75"/>
      <c r="DR629" s="75"/>
      <c r="DS629" s="75"/>
      <c r="DT629" s="75"/>
      <c r="DU629" s="75"/>
      <c r="DZ629" s="75"/>
      <c r="EA629" s="75"/>
      <c r="EB629" s="75"/>
      <c r="EC629" s="75"/>
      <c r="ED629" s="75"/>
      <c r="EE629" s="75"/>
      <c r="EF629" s="75"/>
      <c r="EG629" s="75"/>
      <c r="EH629" s="75"/>
      <c r="EI629" s="75"/>
      <c r="EJ629" s="75"/>
      <c r="EK629" s="75"/>
      <c r="EL629" s="75"/>
      <c r="EM629" s="75"/>
      <c r="EN629" s="75"/>
      <c r="EO629" s="75"/>
      <c r="EP629" s="75"/>
      <c r="EQ629" s="75"/>
      <c r="ER629" s="75"/>
      <c r="ES629" s="75"/>
      <c r="ET629" s="75"/>
      <c r="EU629" s="75"/>
      <c r="EV629" s="75"/>
      <c r="EW629" s="75"/>
      <c r="EX629" s="75"/>
      <c r="EY629" s="75"/>
      <c r="EZ629" s="75"/>
    </row>
    <row r="630" ht="12.75" spans="1:156">
      <c r="A630" s="6"/>
      <c r="B630" s="42"/>
      <c r="M630" s="20"/>
      <c r="O630" s="62"/>
      <c r="P630" s="62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  <c r="CC630" s="75"/>
      <c r="CD630" s="75"/>
      <c r="CE630" s="75"/>
      <c r="CF630" s="75"/>
      <c r="CG630" s="75"/>
      <c r="CH630" s="75"/>
      <c r="CI630" s="75"/>
      <c r="CJ630" s="75"/>
      <c r="CK630" s="75"/>
      <c r="CL630" s="75"/>
      <c r="CM630" s="75"/>
      <c r="CN630" s="75"/>
      <c r="CO630" s="75"/>
      <c r="CP630" s="75"/>
      <c r="CQ630" s="75"/>
      <c r="CR630" s="75"/>
      <c r="CS630" s="75"/>
      <c r="CT630" s="75"/>
      <c r="CU630" s="75"/>
      <c r="CV630" s="75"/>
      <c r="CW630" s="75"/>
      <c r="CX630" s="75"/>
      <c r="CY630" s="75"/>
      <c r="CZ630" s="75"/>
      <c r="DA630" s="75"/>
      <c r="DB630" s="75"/>
      <c r="DC630" s="75"/>
      <c r="DD630" s="75"/>
      <c r="DE630" s="75"/>
      <c r="DF630" s="75"/>
      <c r="DG630" s="75"/>
      <c r="DH630" s="75"/>
      <c r="DI630" s="75"/>
      <c r="DJ630" s="75"/>
      <c r="DK630" s="75"/>
      <c r="DL630" s="75"/>
      <c r="DM630" s="75"/>
      <c r="DN630" s="75"/>
      <c r="DO630" s="75"/>
      <c r="DP630" s="75"/>
      <c r="DQ630" s="75"/>
      <c r="DR630" s="75"/>
      <c r="DS630" s="75"/>
      <c r="DT630" s="75"/>
      <c r="DU630" s="75"/>
      <c r="DZ630" s="75"/>
      <c r="EA630" s="75"/>
      <c r="EB630" s="75"/>
      <c r="EC630" s="75"/>
      <c r="ED630" s="75"/>
      <c r="EE630" s="75"/>
      <c r="EF630" s="75"/>
      <c r="EG630" s="75"/>
      <c r="EH630" s="75"/>
      <c r="EI630" s="75"/>
      <c r="EJ630" s="75"/>
      <c r="EK630" s="75"/>
      <c r="EL630" s="75"/>
      <c r="EM630" s="75"/>
      <c r="EN630" s="75"/>
      <c r="EO630" s="75"/>
      <c r="EP630" s="75"/>
      <c r="EQ630" s="75"/>
      <c r="ER630" s="75"/>
      <c r="ES630" s="75"/>
      <c r="ET630" s="75"/>
      <c r="EU630" s="75"/>
      <c r="EV630" s="75"/>
      <c r="EW630" s="75"/>
      <c r="EX630" s="75"/>
      <c r="EY630" s="75"/>
      <c r="EZ630" s="75"/>
    </row>
    <row r="631" ht="12.75" spans="1:156">
      <c r="A631" s="6"/>
      <c r="B631" s="42"/>
      <c r="M631" s="20"/>
      <c r="O631" s="62"/>
      <c r="P631" s="62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  <c r="CC631" s="75"/>
      <c r="CD631" s="75"/>
      <c r="CE631" s="75"/>
      <c r="CF631" s="75"/>
      <c r="CG631" s="75"/>
      <c r="CH631" s="75"/>
      <c r="CI631" s="75"/>
      <c r="CJ631" s="75"/>
      <c r="CK631" s="75"/>
      <c r="CL631" s="75"/>
      <c r="CM631" s="75"/>
      <c r="CN631" s="75"/>
      <c r="CO631" s="75"/>
      <c r="CP631" s="75"/>
      <c r="CQ631" s="75"/>
      <c r="CR631" s="75"/>
      <c r="CS631" s="75"/>
      <c r="CT631" s="75"/>
      <c r="CU631" s="75"/>
      <c r="CV631" s="75"/>
      <c r="CW631" s="75"/>
      <c r="CX631" s="75"/>
      <c r="CY631" s="75"/>
      <c r="CZ631" s="75"/>
      <c r="DA631" s="75"/>
      <c r="DB631" s="75"/>
      <c r="DC631" s="75"/>
      <c r="DD631" s="75"/>
      <c r="DE631" s="75"/>
      <c r="DF631" s="75"/>
      <c r="DG631" s="75"/>
      <c r="DH631" s="75"/>
      <c r="DI631" s="75"/>
      <c r="DJ631" s="75"/>
      <c r="DK631" s="75"/>
      <c r="DL631" s="75"/>
      <c r="DM631" s="75"/>
      <c r="DN631" s="75"/>
      <c r="DO631" s="75"/>
      <c r="DP631" s="75"/>
      <c r="DQ631" s="75"/>
      <c r="DR631" s="75"/>
      <c r="DS631" s="75"/>
      <c r="DT631" s="75"/>
      <c r="DU631" s="75"/>
      <c r="DZ631" s="75"/>
      <c r="EA631" s="75"/>
      <c r="EB631" s="75"/>
      <c r="EC631" s="75"/>
      <c r="ED631" s="75"/>
      <c r="EE631" s="75"/>
      <c r="EF631" s="75"/>
      <c r="EG631" s="75"/>
      <c r="EH631" s="75"/>
      <c r="EI631" s="75"/>
      <c r="EJ631" s="75"/>
      <c r="EK631" s="75"/>
      <c r="EL631" s="75"/>
      <c r="EM631" s="75"/>
      <c r="EN631" s="75"/>
      <c r="EO631" s="75"/>
      <c r="EP631" s="75"/>
      <c r="EQ631" s="75"/>
      <c r="ER631" s="75"/>
      <c r="ES631" s="75"/>
      <c r="ET631" s="75"/>
      <c r="EU631" s="75"/>
      <c r="EV631" s="75"/>
      <c r="EW631" s="75"/>
      <c r="EX631" s="75"/>
      <c r="EY631" s="75"/>
      <c r="EZ631" s="75"/>
    </row>
    <row r="632" ht="12.75" spans="1:156">
      <c r="A632" s="6"/>
      <c r="B632" s="42"/>
      <c r="M632" s="20"/>
      <c r="O632" s="62"/>
      <c r="P632" s="62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  <c r="CC632" s="75"/>
      <c r="CD632" s="75"/>
      <c r="CE632" s="75"/>
      <c r="CF632" s="75"/>
      <c r="CG632" s="75"/>
      <c r="CH632" s="75"/>
      <c r="CI632" s="75"/>
      <c r="CJ632" s="75"/>
      <c r="CK632" s="75"/>
      <c r="CL632" s="75"/>
      <c r="CM632" s="75"/>
      <c r="CN632" s="75"/>
      <c r="CO632" s="75"/>
      <c r="CP632" s="75"/>
      <c r="CQ632" s="75"/>
      <c r="CR632" s="75"/>
      <c r="CS632" s="75"/>
      <c r="CT632" s="75"/>
      <c r="CU632" s="75"/>
      <c r="CV632" s="75"/>
      <c r="CW632" s="75"/>
      <c r="CX632" s="75"/>
      <c r="CY632" s="75"/>
      <c r="CZ632" s="75"/>
      <c r="DA632" s="75"/>
      <c r="DB632" s="75"/>
      <c r="DC632" s="75"/>
      <c r="DD632" s="75"/>
      <c r="DE632" s="75"/>
      <c r="DF632" s="75"/>
      <c r="DG632" s="75"/>
      <c r="DH632" s="75"/>
      <c r="DI632" s="75"/>
      <c r="DJ632" s="75"/>
      <c r="DK632" s="75"/>
      <c r="DL632" s="75"/>
      <c r="DM632" s="75"/>
      <c r="DN632" s="75"/>
      <c r="DO632" s="75"/>
      <c r="DP632" s="75"/>
      <c r="DQ632" s="75"/>
      <c r="DR632" s="75"/>
      <c r="DS632" s="75"/>
      <c r="DT632" s="75"/>
      <c r="DU632" s="75"/>
      <c r="DZ632" s="75"/>
      <c r="EA632" s="75"/>
      <c r="EB632" s="75"/>
      <c r="EC632" s="75"/>
      <c r="ED632" s="75"/>
      <c r="EE632" s="75"/>
      <c r="EF632" s="75"/>
      <c r="EG632" s="75"/>
      <c r="EH632" s="75"/>
      <c r="EI632" s="75"/>
      <c r="EJ632" s="75"/>
      <c r="EK632" s="75"/>
      <c r="EL632" s="75"/>
      <c r="EM632" s="75"/>
      <c r="EN632" s="75"/>
      <c r="EO632" s="75"/>
      <c r="EP632" s="75"/>
      <c r="EQ632" s="75"/>
      <c r="ER632" s="75"/>
      <c r="ES632" s="75"/>
      <c r="ET632" s="75"/>
      <c r="EU632" s="75"/>
      <c r="EV632" s="75"/>
      <c r="EW632" s="75"/>
      <c r="EX632" s="75"/>
      <c r="EY632" s="75"/>
      <c r="EZ632" s="75"/>
    </row>
    <row r="633" ht="12.75" spans="1:156">
      <c r="A633" s="6"/>
      <c r="B633" s="42"/>
      <c r="M633" s="20"/>
      <c r="O633" s="62"/>
      <c r="P633" s="62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  <c r="CC633" s="75"/>
      <c r="CD633" s="75"/>
      <c r="CE633" s="75"/>
      <c r="CF633" s="75"/>
      <c r="CG633" s="75"/>
      <c r="CH633" s="75"/>
      <c r="CI633" s="75"/>
      <c r="CJ633" s="75"/>
      <c r="CK633" s="75"/>
      <c r="CL633" s="75"/>
      <c r="CM633" s="75"/>
      <c r="CN633" s="75"/>
      <c r="CO633" s="75"/>
      <c r="CP633" s="75"/>
      <c r="CQ633" s="75"/>
      <c r="CR633" s="75"/>
      <c r="CS633" s="75"/>
      <c r="CT633" s="75"/>
      <c r="CU633" s="75"/>
      <c r="CV633" s="75"/>
      <c r="CW633" s="75"/>
      <c r="CX633" s="75"/>
      <c r="CY633" s="75"/>
      <c r="CZ633" s="75"/>
      <c r="DA633" s="75"/>
      <c r="DB633" s="75"/>
      <c r="DC633" s="75"/>
      <c r="DD633" s="75"/>
      <c r="DE633" s="75"/>
      <c r="DF633" s="75"/>
      <c r="DG633" s="75"/>
      <c r="DH633" s="75"/>
      <c r="DI633" s="75"/>
      <c r="DJ633" s="75"/>
      <c r="DK633" s="75"/>
      <c r="DL633" s="75"/>
      <c r="DM633" s="75"/>
      <c r="DN633" s="75"/>
      <c r="DO633" s="75"/>
      <c r="DP633" s="75"/>
      <c r="DQ633" s="75"/>
      <c r="DR633" s="75"/>
      <c r="DS633" s="75"/>
      <c r="DT633" s="75"/>
      <c r="DU633" s="75"/>
      <c r="DZ633" s="75"/>
      <c r="EA633" s="75"/>
      <c r="EB633" s="75"/>
      <c r="EC633" s="75"/>
      <c r="ED633" s="75"/>
      <c r="EE633" s="75"/>
      <c r="EF633" s="75"/>
      <c r="EG633" s="75"/>
      <c r="EH633" s="75"/>
      <c r="EI633" s="75"/>
      <c r="EJ633" s="75"/>
      <c r="EK633" s="75"/>
      <c r="EL633" s="75"/>
      <c r="EM633" s="75"/>
      <c r="EN633" s="75"/>
      <c r="EO633" s="75"/>
      <c r="EP633" s="75"/>
      <c r="EQ633" s="75"/>
      <c r="ER633" s="75"/>
      <c r="ES633" s="75"/>
      <c r="ET633" s="75"/>
      <c r="EU633" s="75"/>
      <c r="EV633" s="75"/>
      <c r="EW633" s="75"/>
      <c r="EX633" s="75"/>
      <c r="EY633" s="75"/>
      <c r="EZ633" s="75"/>
    </row>
    <row r="634" ht="12.75" spans="1:156">
      <c r="A634" s="6"/>
      <c r="B634" s="42"/>
      <c r="M634" s="20"/>
      <c r="O634" s="62"/>
      <c r="P634" s="62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  <c r="CC634" s="75"/>
      <c r="CD634" s="75"/>
      <c r="CE634" s="75"/>
      <c r="CF634" s="75"/>
      <c r="CG634" s="75"/>
      <c r="CH634" s="75"/>
      <c r="CI634" s="75"/>
      <c r="CJ634" s="75"/>
      <c r="CK634" s="75"/>
      <c r="CL634" s="75"/>
      <c r="CM634" s="75"/>
      <c r="CN634" s="75"/>
      <c r="CO634" s="75"/>
      <c r="CP634" s="75"/>
      <c r="CQ634" s="75"/>
      <c r="CR634" s="75"/>
      <c r="CS634" s="75"/>
      <c r="CT634" s="75"/>
      <c r="CU634" s="75"/>
      <c r="CV634" s="75"/>
      <c r="CW634" s="75"/>
      <c r="CX634" s="75"/>
      <c r="CY634" s="75"/>
      <c r="CZ634" s="75"/>
      <c r="DA634" s="75"/>
      <c r="DB634" s="75"/>
      <c r="DC634" s="75"/>
      <c r="DD634" s="75"/>
      <c r="DE634" s="75"/>
      <c r="DF634" s="75"/>
      <c r="DG634" s="75"/>
      <c r="DH634" s="75"/>
      <c r="DI634" s="75"/>
      <c r="DJ634" s="75"/>
      <c r="DK634" s="75"/>
      <c r="DL634" s="75"/>
      <c r="DM634" s="75"/>
      <c r="DN634" s="75"/>
      <c r="DO634" s="75"/>
      <c r="DP634" s="75"/>
      <c r="DQ634" s="75"/>
      <c r="DR634" s="75"/>
      <c r="DS634" s="75"/>
      <c r="DT634" s="75"/>
      <c r="DU634" s="75"/>
      <c r="DZ634" s="75"/>
      <c r="EA634" s="75"/>
      <c r="EB634" s="75"/>
      <c r="EC634" s="75"/>
      <c r="ED634" s="75"/>
      <c r="EE634" s="75"/>
      <c r="EF634" s="75"/>
      <c r="EG634" s="75"/>
      <c r="EH634" s="75"/>
      <c r="EI634" s="75"/>
      <c r="EJ634" s="75"/>
      <c r="EK634" s="75"/>
      <c r="EL634" s="75"/>
      <c r="EM634" s="75"/>
      <c r="EN634" s="75"/>
      <c r="EO634" s="75"/>
      <c r="EP634" s="75"/>
      <c r="EQ634" s="75"/>
      <c r="ER634" s="75"/>
      <c r="ES634" s="75"/>
      <c r="ET634" s="75"/>
      <c r="EU634" s="75"/>
      <c r="EV634" s="75"/>
      <c r="EW634" s="75"/>
      <c r="EX634" s="75"/>
      <c r="EY634" s="75"/>
      <c r="EZ634" s="75"/>
    </row>
    <row r="635" ht="12.75" spans="1:156">
      <c r="A635" s="6"/>
      <c r="B635" s="42"/>
      <c r="M635" s="20"/>
      <c r="O635" s="62"/>
      <c r="P635" s="62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  <c r="CC635" s="75"/>
      <c r="CD635" s="75"/>
      <c r="CE635" s="75"/>
      <c r="CF635" s="75"/>
      <c r="CG635" s="75"/>
      <c r="CH635" s="75"/>
      <c r="CI635" s="75"/>
      <c r="CJ635" s="75"/>
      <c r="CK635" s="75"/>
      <c r="CL635" s="75"/>
      <c r="CM635" s="75"/>
      <c r="CN635" s="75"/>
      <c r="CO635" s="75"/>
      <c r="CP635" s="75"/>
      <c r="CQ635" s="75"/>
      <c r="CR635" s="75"/>
      <c r="CS635" s="75"/>
      <c r="CT635" s="75"/>
      <c r="CU635" s="75"/>
      <c r="CV635" s="75"/>
      <c r="CW635" s="75"/>
      <c r="CX635" s="75"/>
      <c r="CY635" s="75"/>
      <c r="CZ635" s="75"/>
      <c r="DA635" s="75"/>
      <c r="DB635" s="75"/>
      <c r="DC635" s="75"/>
      <c r="DD635" s="75"/>
      <c r="DE635" s="75"/>
      <c r="DF635" s="75"/>
      <c r="DG635" s="75"/>
      <c r="DH635" s="75"/>
      <c r="DI635" s="75"/>
      <c r="DJ635" s="75"/>
      <c r="DK635" s="75"/>
      <c r="DL635" s="75"/>
      <c r="DM635" s="75"/>
      <c r="DN635" s="75"/>
      <c r="DO635" s="75"/>
      <c r="DP635" s="75"/>
      <c r="DQ635" s="75"/>
      <c r="DR635" s="75"/>
      <c r="DS635" s="75"/>
      <c r="DT635" s="75"/>
      <c r="DU635" s="75"/>
      <c r="DZ635" s="75"/>
      <c r="EA635" s="75"/>
      <c r="EB635" s="75"/>
      <c r="EC635" s="75"/>
      <c r="ED635" s="75"/>
      <c r="EE635" s="75"/>
      <c r="EF635" s="75"/>
      <c r="EG635" s="75"/>
      <c r="EH635" s="75"/>
      <c r="EI635" s="75"/>
      <c r="EJ635" s="75"/>
      <c r="EK635" s="75"/>
      <c r="EL635" s="75"/>
      <c r="EM635" s="75"/>
      <c r="EN635" s="75"/>
      <c r="EO635" s="75"/>
      <c r="EP635" s="75"/>
      <c r="EQ635" s="75"/>
      <c r="ER635" s="75"/>
      <c r="ES635" s="75"/>
      <c r="ET635" s="75"/>
      <c r="EU635" s="75"/>
      <c r="EV635" s="75"/>
      <c r="EW635" s="75"/>
      <c r="EX635" s="75"/>
      <c r="EY635" s="75"/>
      <c r="EZ635" s="75"/>
    </row>
    <row r="636" ht="12.75" spans="1:156">
      <c r="A636" s="6"/>
      <c r="B636" s="42"/>
      <c r="M636" s="20"/>
      <c r="O636" s="62"/>
      <c r="P636" s="62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  <c r="CC636" s="75"/>
      <c r="CD636" s="75"/>
      <c r="CE636" s="75"/>
      <c r="CF636" s="75"/>
      <c r="CG636" s="75"/>
      <c r="CH636" s="75"/>
      <c r="CI636" s="75"/>
      <c r="CJ636" s="75"/>
      <c r="CK636" s="75"/>
      <c r="CL636" s="75"/>
      <c r="CM636" s="75"/>
      <c r="CN636" s="75"/>
      <c r="CO636" s="75"/>
      <c r="CP636" s="75"/>
      <c r="CQ636" s="75"/>
      <c r="CR636" s="75"/>
      <c r="CS636" s="75"/>
      <c r="CT636" s="75"/>
      <c r="CU636" s="75"/>
      <c r="CV636" s="75"/>
      <c r="CW636" s="75"/>
      <c r="CX636" s="75"/>
      <c r="CY636" s="75"/>
      <c r="CZ636" s="75"/>
      <c r="DA636" s="75"/>
      <c r="DB636" s="75"/>
      <c r="DC636" s="75"/>
      <c r="DD636" s="75"/>
      <c r="DE636" s="75"/>
      <c r="DF636" s="75"/>
      <c r="DG636" s="75"/>
      <c r="DH636" s="75"/>
      <c r="DI636" s="75"/>
      <c r="DJ636" s="75"/>
      <c r="DK636" s="75"/>
      <c r="DL636" s="75"/>
      <c r="DM636" s="75"/>
      <c r="DN636" s="75"/>
      <c r="DO636" s="75"/>
      <c r="DP636" s="75"/>
      <c r="DQ636" s="75"/>
      <c r="DR636" s="75"/>
      <c r="DS636" s="75"/>
      <c r="DT636" s="75"/>
      <c r="DU636" s="75"/>
      <c r="DZ636" s="75"/>
      <c r="EA636" s="75"/>
      <c r="EB636" s="75"/>
      <c r="EC636" s="75"/>
      <c r="ED636" s="75"/>
      <c r="EE636" s="75"/>
      <c r="EF636" s="75"/>
      <c r="EG636" s="75"/>
      <c r="EH636" s="75"/>
      <c r="EI636" s="75"/>
      <c r="EJ636" s="75"/>
      <c r="EK636" s="75"/>
      <c r="EL636" s="75"/>
      <c r="EM636" s="75"/>
      <c r="EN636" s="75"/>
      <c r="EO636" s="75"/>
      <c r="EP636" s="75"/>
      <c r="EQ636" s="75"/>
      <c r="ER636" s="75"/>
      <c r="ES636" s="75"/>
      <c r="ET636" s="75"/>
      <c r="EU636" s="75"/>
      <c r="EV636" s="75"/>
      <c r="EW636" s="75"/>
      <c r="EX636" s="75"/>
      <c r="EY636" s="75"/>
      <c r="EZ636" s="75"/>
    </row>
    <row r="637" ht="12.75" spans="1:156">
      <c r="A637" s="6"/>
      <c r="B637" s="42"/>
      <c r="M637" s="20"/>
      <c r="O637" s="62"/>
      <c r="P637" s="62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  <c r="CC637" s="75"/>
      <c r="CD637" s="75"/>
      <c r="CE637" s="75"/>
      <c r="CF637" s="75"/>
      <c r="CG637" s="75"/>
      <c r="CH637" s="75"/>
      <c r="CI637" s="75"/>
      <c r="CJ637" s="75"/>
      <c r="CK637" s="75"/>
      <c r="CL637" s="75"/>
      <c r="CM637" s="75"/>
      <c r="CN637" s="75"/>
      <c r="CO637" s="75"/>
      <c r="CP637" s="75"/>
      <c r="CQ637" s="75"/>
      <c r="CR637" s="75"/>
      <c r="CS637" s="75"/>
      <c r="CT637" s="75"/>
      <c r="CU637" s="75"/>
      <c r="CV637" s="75"/>
      <c r="CW637" s="75"/>
      <c r="CX637" s="75"/>
      <c r="CY637" s="75"/>
      <c r="CZ637" s="75"/>
      <c r="DA637" s="75"/>
      <c r="DB637" s="75"/>
      <c r="DC637" s="75"/>
      <c r="DD637" s="75"/>
      <c r="DE637" s="75"/>
      <c r="DF637" s="75"/>
      <c r="DG637" s="75"/>
      <c r="DH637" s="75"/>
      <c r="DI637" s="75"/>
      <c r="DJ637" s="75"/>
      <c r="DK637" s="75"/>
      <c r="DL637" s="75"/>
      <c r="DM637" s="75"/>
      <c r="DN637" s="75"/>
      <c r="DO637" s="75"/>
      <c r="DP637" s="75"/>
      <c r="DQ637" s="75"/>
      <c r="DR637" s="75"/>
      <c r="DS637" s="75"/>
      <c r="DT637" s="75"/>
      <c r="DU637" s="75"/>
      <c r="DZ637" s="75"/>
      <c r="EA637" s="75"/>
      <c r="EB637" s="75"/>
      <c r="EC637" s="75"/>
      <c r="ED637" s="75"/>
      <c r="EE637" s="75"/>
      <c r="EF637" s="75"/>
      <c r="EG637" s="75"/>
      <c r="EH637" s="75"/>
      <c r="EI637" s="75"/>
      <c r="EJ637" s="75"/>
      <c r="EK637" s="75"/>
      <c r="EL637" s="75"/>
      <c r="EM637" s="75"/>
      <c r="EN637" s="75"/>
      <c r="EO637" s="75"/>
      <c r="EP637" s="75"/>
      <c r="EQ637" s="75"/>
      <c r="ER637" s="75"/>
      <c r="ES637" s="75"/>
      <c r="ET637" s="75"/>
      <c r="EU637" s="75"/>
      <c r="EV637" s="75"/>
      <c r="EW637" s="75"/>
      <c r="EX637" s="75"/>
      <c r="EY637" s="75"/>
      <c r="EZ637" s="75"/>
    </row>
    <row r="638" ht="12.75" spans="1:156">
      <c r="A638" s="6"/>
      <c r="B638" s="42"/>
      <c r="M638" s="20"/>
      <c r="O638" s="62"/>
      <c r="P638" s="62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  <c r="CC638" s="75"/>
      <c r="CD638" s="75"/>
      <c r="CE638" s="75"/>
      <c r="CF638" s="75"/>
      <c r="CG638" s="75"/>
      <c r="CH638" s="75"/>
      <c r="CI638" s="75"/>
      <c r="CJ638" s="75"/>
      <c r="CK638" s="75"/>
      <c r="CL638" s="75"/>
      <c r="CM638" s="75"/>
      <c r="CN638" s="75"/>
      <c r="CO638" s="75"/>
      <c r="CP638" s="75"/>
      <c r="CQ638" s="75"/>
      <c r="CR638" s="75"/>
      <c r="CS638" s="75"/>
      <c r="CT638" s="75"/>
      <c r="CU638" s="75"/>
      <c r="CV638" s="75"/>
      <c r="CW638" s="75"/>
      <c r="CX638" s="75"/>
      <c r="CY638" s="75"/>
      <c r="CZ638" s="75"/>
      <c r="DA638" s="75"/>
      <c r="DB638" s="75"/>
      <c r="DC638" s="75"/>
      <c r="DD638" s="75"/>
      <c r="DE638" s="75"/>
      <c r="DF638" s="75"/>
      <c r="DG638" s="75"/>
      <c r="DH638" s="75"/>
      <c r="DI638" s="75"/>
      <c r="DJ638" s="75"/>
      <c r="DK638" s="75"/>
      <c r="DL638" s="75"/>
      <c r="DM638" s="75"/>
      <c r="DN638" s="75"/>
      <c r="DO638" s="75"/>
      <c r="DP638" s="75"/>
      <c r="DQ638" s="75"/>
      <c r="DR638" s="75"/>
      <c r="DS638" s="75"/>
      <c r="DT638" s="75"/>
      <c r="DU638" s="75"/>
      <c r="DZ638" s="75"/>
      <c r="EA638" s="75"/>
      <c r="EB638" s="75"/>
      <c r="EC638" s="75"/>
      <c r="ED638" s="75"/>
      <c r="EE638" s="75"/>
      <c r="EF638" s="75"/>
      <c r="EG638" s="75"/>
      <c r="EH638" s="75"/>
      <c r="EI638" s="75"/>
      <c r="EJ638" s="75"/>
      <c r="EK638" s="75"/>
      <c r="EL638" s="75"/>
      <c r="EM638" s="75"/>
      <c r="EN638" s="75"/>
      <c r="EO638" s="75"/>
      <c r="EP638" s="75"/>
      <c r="EQ638" s="75"/>
      <c r="ER638" s="75"/>
      <c r="ES638" s="75"/>
      <c r="ET638" s="75"/>
      <c r="EU638" s="75"/>
      <c r="EV638" s="75"/>
      <c r="EW638" s="75"/>
      <c r="EX638" s="75"/>
      <c r="EY638" s="75"/>
      <c r="EZ638" s="75"/>
    </row>
    <row r="639" ht="12.75" spans="1:156">
      <c r="A639" s="6"/>
      <c r="B639" s="42"/>
      <c r="M639" s="20"/>
      <c r="O639" s="62"/>
      <c r="P639" s="62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  <c r="CC639" s="75"/>
      <c r="CD639" s="75"/>
      <c r="CE639" s="75"/>
      <c r="CF639" s="75"/>
      <c r="CG639" s="75"/>
      <c r="CH639" s="75"/>
      <c r="CI639" s="75"/>
      <c r="CJ639" s="75"/>
      <c r="CK639" s="75"/>
      <c r="CL639" s="75"/>
      <c r="CM639" s="75"/>
      <c r="CN639" s="75"/>
      <c r="CO639" s="75"/>
      <c r="CP639" s="75"/>
      <c r="CQ639" s="75"/>
      <c r="CR639" s="75"/>
      <c r="CS639" s="75"/>
      <c r="CT639" s="75"/>
      <c r="CU639" s="75"/>
      <c r="CV639" s="75"/>
      <c r="CW639" s="75"/>
      <c r="CX639" s="75"/>
      <c r="CY639" s="75"/>
      <c r="CZ639" s="75"/>
      <c r="DA639" s="75"/>
      <c r="DB639" s="75"/>
      <c r="DC639" s="75"/>
      <c r="DD639" s="75"/>
      <c r="DE639" s="75"/>
      <c r="DF639" s="75"/>
      <c r="DG639" s="75"/>
      <c r="DH639" s="75"/>
      <c r="DI639" s="75"/>
      <c r="DJ639" s="75"/>
      <c r="DK639" s="75"/>
      <c r="DL639" s="75"/>
      <c r="DM639" s="75"/>
      <c r="DN639" s="75"/>
      <c r="DO639" s="75"/>
      <c r="DP639" s="75"/>
      <c r="DQ639" s="75"/>
      <c r="DR639" s="75"/>
      <c r="DS639" s="75"/>
      <c r="DT639" s="75"/>
      <c r="DU639" s="75"/>
      <c r="DZ639" s="75"/>
      <c r="EA639" s="75"/>
      <c r="EB639" s="75"/>
      <c r="EC639" s="75"/>
      <c r="ED639" s="75"/>
      <c r="EE639" s="75"/>
      <c r="EF639" s="75"/>
      <c r="EG639" s="75"/>
      <c r="EH639" s="75"/>
      <c r="EI639" s="75"/>
      <c r="EJ639" s="75"/>
      <c r="EK639" s="75"/>
      <c r="EL639" s="75"/>
      <c r="EM639" s="75"/>
      <c r="EN639" s="75"/>
      <c r="EO639" s="75"/>
      <c r="EP639" s="75"/>
      <c r="EQ639" s="75"/>
      <c r="ER639" s="75"/>
      <c r="ES639" s="75"/>
      <c r="ET639" s="75"/>
      <c r="EU639" s="75"/>
      <c r="EV639" s="75"/>
      <c r="EW639" s="75"/>
      <c r="EX639" s="75"/>
      <c r="EY639" s="75"/>
      <c r="EZ639" s="75"/>
    </row>
    <row r="640" ht="12.75" spans="1:156">
      <c r="A640" s="6"/>
      <c r="B640" s="42"/>
      <c r="M640" s="20"/>
      <c r="O640" s="62"/>
      <c r="P640" s="62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  <c r="CC640" s="75"/>
      <c r="CD640" s="75"/>
      <c r="CE640" s="75"/>
      <c r="CF640" s="75"/>
      <c r="CG640" s="75"/>
      <c r="CH640" s="75"/>
      <c r="CI640" s="75"/>
      <c r="CJ640" s="75"/>
      <c r="CK640" s="75"/>
      <c r="CL640" s="75"/>
      <c r="CM640" s="75"/>
      <c r="CN640" s="75"/>
      <c r="CO640" s="75"/>
      <c r="CP640" s="75"/>
      <c r="CQ640" s="75"/>
      <c r="CR640" s="75"/>
      <c r="CS640" s="75"/>
      <c r="CT640" s="75"/>
      <c r="CU640" s="75"/>
      <c r="CV640" s="75"/>
      <c r="CW640" s="75"/>
      <c r="CX640" s="75"/>
      <c r="CY640" s="75"/>
      <c r="CZ640" s="75"/>
      <c r="DA640" s="75"/>
      <c r="DB640" s="75"/>
      <c r="DC640" s="75"/>
      <c r="DD640" s="75"/>
      <c r="DE640" s="75"/>
      <c r="DF640" s="75"/>
      <c r="DG640" s="75"/>
      <c r="DH640" s="75"/>
      <c r="DI640" s="75"/>
      <c r="DJ640" s="75"/>
      <c r="DK640" s="75"/>
      <c r="DL640" s="75"/>
      <c r="DM640" s="75"/>
      <c r="DN640" s="75"/>
      <c r="DO640" s="75"/>
      <c r="DP640" s="75"/>
      <c r="DQ640" s="75"/>
      <c r="DR640" s="75"/>
      <c r="DS640" s="75"/>
      <c r="DT640" s="75"/>
      <c r="DU640" s="75"/>
      <c r="DZ640" s="75"/>
      <c r="EA640" s="75"/>
      <c r="EB640" s="75"/>
      <c r="EC640" s="75"/>
      <c r="ED640" s="75"/>
      <c r="EE640" s="75"/>
      <c r="EF640" s="75"/>
      <c r="EG640" s="75"/>
      <c r="EH640" s="75"/>
      <c r="EI640" s="75"/>
      <c r="EJ640" s="75"/>
      <c r="EK640" s="75"/>
      <c r="EL640" s="75"/>
      <c r="EM640" s="75"/>
      <c r="EN640" s="75"/>
      <c r="EO640" s="75"/>
      <c r="EP640" s="75"/>
      <c r="EQ640" s="75"/>
      <c r="ER640" s="75"/>
      <c r="ES640" s="75"/>
      <c r="ET640" s="75"/>
      <c r="EU640" s="75"/>
      <c r="EV640" s="75"/>
      <c r="EW640" s="75"/>
      <c r="EX640" s="75"/>
      <c r="EY640" s="75"/>
      <c r="EZ640" s="75"/>
    </row>
    <row r="641" ht="12.75" spans="1:156">
      <c r="A641" s="6"/>
      <c r="B641" s="42"/>
      <c r="M641" s="20"/>
      <c r="O641" s="62"/>
      <c r="P641" s="62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  <c r="CC641" s="75"/>
      <c r="CD641" s="75"/>
      <c r="CE641" s="75"/>
      <c r="CF641" s="75"/>
      <c r="CG641" s="75"/>
      <c r="CH641" s="75"/>
      <c r="CI641" s="75"/>
      <c r="CJ641" s="75"/>
      <c r="CK641" s="75"/>
      <c r="CL641" s="75"/>
      <c r="CM641" s="75"/>
      <c r="CN641" s="75"/>
      <c r="CO641" s="75"/>
      <c r="CP641" s="75"/>
      <c r="CQ641" s="75"/>
      <c r="CR641" s="75"/>
      <c r="CS641" s="75"/>
      <c r="CT641" s="75"/>
      <c r="CU641" s="75"/>
      <c r="CV641" s="75"/>
      <c r="CW641" s="75"/>
      <c r="CX641" s="75"/>
      <c r="CY641" s="75"/>
      <c r="CZ641" s="75"/>
      <c r="DA641" s="75"/>
      <c r="DB641" s="75"/>
      <c r="DC641" s="75"/>
      <c r="DD641" s="75"/>
      <c r="DE641" s="75"/>
      <c r="DF641" s="75"/>
      <c r="DG641" s="75"/>
      <c r="DH641" s="75"/>
      <c r="DI641" s="75"/>
      <c r="DJ641" s="75"/>
      <c r="DK641" s="75"/>
      <c r="DL641" s="75"/>
      <c r="DM641" s="75"/>
      <c r="DN641" s="75"/>
      <c r="DO641" s="75"/>
      <c r="DP641" s="75"/>
      <c r="DQ641" s="75"/>
      <c r="DR641" s="75"/>
      <c r="DS641" s="75"/>
      <c r="DT641" s="75"/>
      <c r="DU641" s="75"/>
      <c r="DZ641" s="75"/>
      <c r="EA641" s="75"/>
      <c r="EB641" s="75"/>
      <c r="EC641" s="75"/>
      <c r="ED641" s="75"/>
      <c r="EE641" s="75"/>
      <c r="EF641" s="75"/>
      <c r="EG641" s="75"/>
      <c r="EH641" s="75"/>
      <c r="EI641" s="75"/>
      <c r="EJ641" s="75"/>
      <c r="EK641" s="75"/>
      <c r="EL641" s="75"/>
      <c r="EM641" s="75"/>
      <c r="EN641" s="75"/>
      <c r="EO641" s="75"/>
      <c r="EP641" s="75"/>
      <c r="EQ641" s="75"/>
      <c r="ER641" s="75"/>
      <c r="ES641" s="75"/>
      <c r="ET641" s="75"/>
      <c r="EU641" s="75"/>
      <c r="EV641" s="75"/>
      <c r="EW641" s="75"/>
      <c r="EX641" s="75"/>
      <c r="EY641" s="75"/>
      <c r="EZ641" s="75"/>
    </row>
    <row r="642" ht="12.75" spans="1:156">
      <c r="A642" s="6"/>
      <c r="B642" s="42"/>
      <c r="M642" s="20"/>
      <c r="O642" s="62"/>
      <c r="P642" s="62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  <c r="CC642" s="75"/>
      <c r="CD642" s="75"/>
      <c r="CE642" s="75"/>
      <c r="CF642" s="75"/>
      <c r="CG642" s="75"/>
      <c r="CH642" s="75"/>
      <c r="CI642" s="75"/>
      <c r="CJ642" s="75"/>
      <c r="CK642" s="75"/>
      <c r="CL642" s="75"/>
      <c r="CM642" s="75"/>
      <c r="CN642" s="75"/>
      <c r="CO642" s="75"/>
      <c r="CP642" s="75"/>
      <c r="CQ642" s="75"/>
      <c r="CR642" s="75"/>
      <c r="CS642" s="75"/>
      <c r="CT642" s="75"/>
      <c r="CU642" s="75"/>
      <c r="CV642" s="75"/>
      <c r="CW642" s="75"/>
      <c r="CX642" s="75"/>
      <c r="CY642" s="75"/>
      <c r="CZ642" s="75"/>
      <c r="DA642" s="75"/>
      <c r="DB642" s="75"/>
      <c r="DC642" s="75"/>
      <c r="DD642" s="75"/>
      <c r="DE642" s="75"/>
      <c r="DF642" s="75"/>
      <c r="DG642" s="75"/>
      <c r="DH642" s="75"/>
      <c r="DI642" s="75"/>
      <c r="DJ642" s="75"/>
      <c r="DK642" s="75"/>
      <c r="DL642" s="75"/>
      <c r="DM642" s="75"/>
      <c r="DN642" s="75"/>
      <c r="DO642" s="75"/>
      <c r="DP642" s="75"/>
      <c r="DQ642" s="75"/>
      <c r="DR642" s="75"/>
      <c r="DS642" s="75"/>
      <c r="DT642" s="75"/>
      <c r="DU642" s="75"/>
      <c r="DZ642" s="75"/>
      <c r="EA642" s="75"/>
      <c r="EB642" s="75"/>
      <c r="EC642" s="75"/>
      <c r="ED642" s="75"/>
      <c r="EE642" s="75"/>
      <c r="EF642" s="75"/>
      <c r="EG642" s="75"/>
      <c r="EH642" s="75"/>
      <c r="EI642" s="75"/>
      <c r="EJ642" s="75"/>
      <c r="EK642" s="75"/>
      <c r="EL642" s="75"/>
      <c r="EM642" s="75"/>
      <c r="EN642" s="75"/>
      <c r="EO642" s="75"/>
      <c r="EP642" s="75"/>
      <c r="EQ642" s="75"/>
      <c r="ER642" s="75"/>
      <c r="ES642" s="75"/>
      <c r="ET642" s="75"/>
      <c r="EU642" s="75"/>
      <c r="EV642" s="75"/>
      <c r="EW642" s="75"/>
      <c r="EX642" s="75"/>
      <c r="EY642" s="75"/>
      <c r="EZ642" s="75"/>
    </row>
    <row r="643" ht="12.75" spans="1:156">
      <c r="A643" s="6"/>
      <c r="B643" s="42"/>
      <c r="M643" s="20"/>
      <c r="O643" s="62"/>
      <c r="P643" s="62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  <c r="CC643" s="75"/>
      <c r="CD643" s="75"/>
      <c r="CE643" s="75"/>
      <c r="CF643" s="75"/>
      <c r="CG643" s="75"/>
      <c r="CH643" s="75"/>
      <c r="CI643" s="75"/>
      <c r="CJ643" s="75"/>
      <c r="CK643" s="75"/>
      <c r="CL643" s="75"/>
      <c r="CM643" s="75"/>
      <c r="CN643" s="75"/>
      <c r="CO643" s="75"/>
      <c r="CP643" s="75"/>
      <c r="CQ643" s="75"/>
      <c r="CR643" s="75"/>
      <c r="CS643" s="75"/>
      <c r="CT643" s="75"/>
      <c r="CU643" s="75"/>
      <c r="CV643" s="75"/>
      <c r="CW643" s="75"/>
      <c r="CX643" s="75"/>
      <c r="CY643" s="75"/>
      <c r="CZ643" s="75"/>
      <c r="DA643" s="75"/>
      <c r="DB643" s="75"/>
      <c r="DC643" s="75"/>
      <c r="DD643" s="75"/>
      <c r="DE643" s="75"/>
      <c r="DF643" s="75"/>
      <c r="DG643" s="75"/>
      <c r="DH643" s="75"/>
      <c r="DI643" s="75"/>
      <c r="DJ643" s="75"/>
      <c r="DK643" s="75"/>
      <c r="DL643" s="75"/>
      <c r="DM643" s="75"/>
      <c r="DN643" s="75"/>
      <c r="DO643" s="75"/>
      <c r="DP643" s="75"/>
      <c r="DQ643" s="75"/>
      <c r="DR643" s="75"/>
      <c r="DS643" s="75"/>
      <c r="DT643" s="75"/>
      <c r="DU643" s="75"/>
      <c r="DZ643" s="75"/>
      <c r="EA643" s="75"/>
      <c r="EB643" s="75"/>
      <c r="EC643" s="75"/>
      <c r="ED643" s="75"/>
      <c r="EE643" s="75"/>
      <c r="EF643" s="75"/>
      <c r="EG643" s="75"/>
      <c r="EH643" s="75"/>
      <c r="EI643" s="75"/>
      <c r="EJ643" s="75"/>
      <c r="EK643" s="75"/>
      <c r="EL643" s="75"/>
      <c r="EM643" s="75"/>
      <c r="EN643" s="75"/>
      <c r="EO643" s="75"/>
      <c r="EP643" s="75"/>
      <c r="EQ643" s="75"/>
      <c r="ER643" s="75"/>
      <c r="ES643" s="75"/>
      <c r="ET643" s="75"/>
      <c r="EU643" s="75"/>
      <c r="EV643" s="75"/>
      <c r="EW643" s="75"/>
      <c r="EX643" s="75"/>
      <c r="EY643" s="75"/>
      <c r="EZ643" s="75"/>
    </row>
    <row r="644" ht="12.75" spans="1:156">
      <c r="A644" s="6"/>
      <c r="B644" s="42"/>
      <c r="M644" s="20"/>
      <c r="O644" s="62"/>
      <c r="P644" s="62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  <c r="CC644" s="75"/>
      <c r="CD644" s="75"/>
      <c r="CE644" s="75"/>
      <c r="CF644" s="75"/>
      <c r="CG644" s="75"/>
      <c r="CH644" s="75"/>
      <c r="CI644" s="75"/>
      <c r="CJ644" s="75"/>
      <c r="CK644" s="75"/>
      <c r="CL644" s="75"/>
      <c r="CM644" s="75"/>
      <c r="CN644" s="75"/>
      <c r="CO644" s="75"/>
      <c r="CP644" s="75"/>
      <c r="CQ644" s="75"/>
      <c r="CR644" s="75"/>
      <c r="CS644" s="75"/>
      <c r="CT644" s="75"/>
      <c r="CU644" s="75"/>
      <c r="CV644" s="75"/>
      <c r="CW644" s="75"/>
      <c r="CX644" s="75"/>
      <c r="CY644" s="75"/>
      <c r="CZ644" s="75"/>
      <c r="DA644" s="75"/>
      <c r="DB644" s="75"/>
      <c r="DC644" s="75"/>
      <c r="DD644" s="75"/>
      <c r="DE644" s="75"/>
      <c r="DF644" s="75"/>
      <c r="DG644" s="75"/>
      <c r="DH644" s="75"/>
      <c r="DI644" s="75"/>
      <c r="DJ644" s="75"/>
      <c r="DK644" s="75"/>
      <c r="DL644" s="75"/>
      <c r="DM644" s="75"/>
      <c r="DN644" s="75"/>
      <c r="DO644" s="75"/>
      <c r="DP644" s="75"/>
      <c r="DQ644" s="75"/>
      <c r="DR644" s="75"/>
      <c r="DS644" s="75"/>
      <c r="DT644" s="75"/>
      <c r="DU644" s="75"/>
      <c r="DZ644" s="75"/>
      <c r="EA644" s="75"/>
      <c r="EB644" s="75"/>
      <c r="EC644" s="75"/>
      <c r="ED644" s="75"/>
      <c r="EE644" s="75"/>
      <c r="EF644" s="75"/>
      <c r="EG644" s="75"/>
      <c r="EH644" s="75"/>
      <c r="EI644" s="75"/>
      <c r="EJ644" s="75"/>
      <c r="EK644" s="75"/>
      <c r="EL644" s="75"/>
      <c r="EM644" s="75"/>
      <c r="EN644" s="75"/>
      <c r="EO644" s="75"/>
      <c r="EP644" s="75"/>
      <c r="EQ644" s="75"/>
      <c r="ER644" s="75"/>
      <c r="ES644" s="75"/>
      <c r="ET644" s="75"/>
      <c r="EU644" s="75"/>
      <c r="EV644" s="75"/>
      <c r="EW644" s="75"/>
      <c r="EX644" s="75"/>
      <c r="EY644" s="75"/>
      <c r="EZ644" s="75"/>
    </row>
    <row r="645" ht="12.75" spans="1:156">
      <c r="A645" s="6"/>
      <c r="B645" s="42"/>
      <c r="M645" s="20"/>
      <c r="O645" s="62"/>
      <c r="P645" s="62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  <c r="CC645" s="75"/>
      <c r="CD645" s="75"/>
      <c r="CE645" s="75"/>
      <c r="CF645" s="75"/>
      <c r="CG645" s="75"/>
      <c r="CH645" s="75"/>
      <c r="CI645" s="75"/>
      <c r="CJ645" s="75"/>
      <c r="CK645" s="75"/>
      <c r="CL645" s="75"/>
      <c r="CM645" s="75"/>
      <c r="CN645" s="75"/>
      <c r="CO645" s="75"/>
      <c r="CP645" s="75"/>
      <c r="CQ645" s="75"/>
      <c r="CR645" s="75"/>
      <c r="CS645" s="75"/>
      <c r="CT645" s="75"/>
      <c r="CU645" s="75"/>
      <c r="CV645" s="75"/>
      <c r="CW645" s="75"/>
      <c r="CX645" s="75"/>
      <c r="CY645" s="75"/>
      <c r="CZ645" s="75"/>
      <c r="DA645" s="75"/>
      <c r="DB645" s="75"/>
      <c r="DC645" s="75"/>
      <c r="DD645" s="75"/>
      <c r="DE645" s="75"/>
      <c r="DF645" s="75"/>
      <c r="DG645" s="75"/>
      <c r="DH645" s="75"/>
      <c r="DI645" s="75"/>
      <c r="DJ645" s="75"/>
      <c r="DK645" s="75"/>
      <c r="DL645" s="75"/>
      <c r="DM645" s="75"/>
      <c r="DN645" s="75"/>
      <c r="DO645" s="75"/>
      <c r="DP645" s="75"/>
      <c r="DQ645" s="75"/>
      <c r="DR645" s="75"/>
      <c r="DS645" s="75"/>
      <c r="DT645" s="75"/>
      <c r="DU645" s="75"/>
      <c r="DZ645" s="75"/>
      <c r="EA645" s="75"/>
      <c r="EB645" s="75"/>
      <c r="EC645" s="75"/>
      <c r="ED645" s="75"/>
      <c r="EE645" s="75"/>
      <c r="EF645" s="75"/>
      <c r="EG645" s="75"/>
      <c r="EH645" s="75"/>
      <c r="EI645" s="75"/>
      <c r="EJ645" s="75"/>
      <c r="EK645" s="75"/>
      <c r="EL645" s="75"/>
      <c r="EM645" s="75"/>
      <c r="EN645" s="75"/>
      <c r="EO645" s="75"/>
      <c r="EP645" s="75"/>
      <c r="EQ645" s="75"/>
      <c r="ER645" s="75"/>
      <c r="ES645" s="75"/>
      <c r="ET645" s="75"/>
      <c r="EU645" s="75"/>
      <c r="EV645" s="75"/>
      <c r="EW645" s="75"/>
      <c r="EX645" s="75"/>
      <c r="EY645" s="75"/>
      <c r="EZ645" s="75"/>
    </row>
    <row r="646" ht="12.75" spans="1:156">
      <c r="A646" s="6"/>
      <c r="B646" s="42"/>
      <c r="M646" s="20"/>
      <c r="O646" s="62"/>
      <c r="P646" s="62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  <c r="CC646" s="75"/>
      <c r="CD646" s="75"/>
      <c r="CE646" s="75"/>
      <c r="CF646" s="75"/>
      <c r="CG646" s="75"/>
      <c r="CH646" s="75"/>
      <c r="CI646" s="75"/>
      <c r="CJ646" s="75"/>
      <c r="CK646" s="75"/>
      <c r="CL646" s="75"/>
      <c r="CM646" s="75"/>
      <c r="CN646" s="75"/>
      <c r="CO646" s="75"/>
      <c r="CP646" s="75"/>
      <c r="CQ646" s="75"/>
      <c r="CR646" s="75"/>
      <c r="CS646" s="75"/>
      <c r="CT646" s="75"/>
      <c r="CU646" s="75"/>
      <c r="CV646" s="75"/>
      <c r="CW646" s="75"/>
      <c r="CX646" s="75"/>
      <c r="CY646" s="75"/>
      <c r="CZ646" s="75"/>
      <c r="DA646" s="75"/>
      <c r="DB646" s="75"/>
      <c r="DC646" s="75"/>
      <c r="DD646" s="75"/>
      <c r="DE646" s="75"/>
      <c r="DF646" s="75"/>
      <c r="DG646" s="75"/>
      <c r="DH646" s="75"/>
      <c r="DI646" s="75"/>
      <c r="DJ646" s="75"/>
      <c r="DK646" s="75"/>
      <c r="DL646" s="75"/>
      <c r="DM646" s="75"/>
      <c r="DN646" s="75"/>
      <c r="DO646" s="75"/>
      <c r="DP646" s="75"/>
      <c r="DQ646" s="75"/>
      <c r="DR646" s="75"/>
      <c r="DS646" s="75"/>
      <c r="DT646" s="75"/>
      <c r="DU646" s="75"/>
      <c r="DZ646" s="75"/>
      <c r="EA646" s="75"/>
      <c r="EB646" s="75"/>
      <c r="EC646" s="75"/>
      <c r="ED646" s="75"/>
      <c r="EE646" s="75"/>
      <c r="EF646" s="75"/>
      <c r="EG646" s="75"/>
      <c r="EH646" s="75"/>
      <c r="EI646" s="75"/>
      <c r="EJ646" s="75"/>
      <c r="EK646" s="75"/>
      <c r="EL646" s="75"/>
      <c r="EM646" s="75"/>
      <c r="EN646" s="75"/>
      <c r="EO646" s="75"/>
      <c r="EP646" s="75"/>
      <c r="EQ646" s="75"/>
      <c r="ER646" s="75"/>
      <c r="ES646" s="75"/>
      <c r="ET646" s="75"/>
      <c r="EU646" s="75"/>
      <c r="EV646" s="75"/>
      <c r="EW646" s="75"/>
      <c r="EX646" s="75"/>
      <c r="EY646" s="75"/>
      <c r="EZ646" s="75"/>
    </row>
    <row r="647" ht="12.75" spans="1:156">
      <c r="A647" s="6"/>
      <c r="B647" s="42"/>
      <c r="M647" s="20"/>
      <c r="O647" s="62"/>
      <c r="P647" s="62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  <c r="CC647" s="75"/>
      <c r="CD647" s="75"/>
      <c r="CE647" s="75"/>
      <c r="CF647" s="75"/>
      <c r="CG647" s="75"/>
      <c r="CH647" s="75"/>
      <c r="CI647" s="75"/>
      <c r="CJ647" s="75"/>
      <c r="CK647" s="75"/>
      <c r="CL647" s="75"/>
      <c r="CM647" s="75"/>
      <c r="CN647" s="75"/>
      <c r="CO647" s="75"/>
      <c r="CP647" s="75"/>
      <c r="CQ647" s="75"/>
      <c r="CR647" s="75"/>
      <c r="CS647" s="75"/>
      <c r="CT647" s="75"/>
      <c r="CU647" s="75"/>
      <c r="CV647" s="75"/>
      <c r="CW647" s="75"/>
      <c r="CX647" s="75"/>
      <c r="CY647" s="75"/>
      <c r="CZ647" s="75"/>
      <c r="DA647" s="75"/>
      <c r="DB647" s="75"/>
      <c r="DC647" s="75"/>
      <c r="DD647" s="75"/>
      <c r="DE647" s="75"/>
      <c r="DF647" s="75"/>
      <c r="DG647" s="75"/>
      <c r="DH647" s="75"/>
      <c r="DI647" s="75"/>
      <c r="DJ647" s="75"/>
      <c r="DK647" s="75"/>
      <c r="DL647" s="75"/>
      <c r="DM647" s="75"/>
      <c r="DN647" s="75"/>
      <c r="DO647" s="75"/>
      <c r="DP647" s="75"/>
      <c r="DQ647" s="75"/>
      <c r="DR647" s="75"/>
      <c r="DS647" s="75"/>
      <c r="DT647" s="75"/>
      <c r="DU647" s="75"/>
      <c r="DZ647" s="75"/>
      <c r="EA647" s="75"/>
      <c r="EB647" s="75"/>
      <c r="EC647" s="75"/>
      <c r="ED647" s="75"/>
      <c r="EE647" s="75"/>
      <c r="EF647" s="75"/>
      <c r="EG647" s="75"/>
      <c r="EH647" s="75"/>
      <c r="EI647" s="75"/>
      <c r="EJ647" s="75"/>
      <c r="EK647" s="75"/>
      <c r="EL647" s="75"/>
      <c r="EM647" s="75"/>
      <c r="EN647" s="75"/>
      <c r="EO647" s="75"/>
      <c r="EP647" s="75"/>
      <c r="EQ647" s="75"/>
      <c r="ER647" s="75"/>
      <c r="ES647" s="75"/>
      <c r="ET647" s="75"/>
      <c r="EU647" s="75"/>
      <c r="EV647" s="75"/>
      <c r="EW647" s="75"/>
      <c r="EX647" s="75"/>
      <c r="EY647" s="75"/>
      <c r="EZ647" s="75"/>
    </row>
    <row r="648" ht="12.75" spans="1:156">
      <c r="A648" s="6"/>
      <c r="B648" s="42"/>
      <c r="M648" s="20"/>
      <c r="O648" s="62"/>
      <c r="P648" s="62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  <c r="CC648" s="75"/>
      <c r="CD648" s="75"/>
      <c r="CE648" s="75"/>
      <c r="CF648" s="75"/>
      <c r="CG648" s="75"/>
      <c r="CH648" s="75"/>
      <c r="CI648" s="75"/>
      <c r="CJ648" s="75"/>
      <c r="CK648" s="75"/>
      <c r="CL648" s="75"/>
      <c r="CM648" s="75"/>
      <c r="CN648" s="75"/>
      <c r="CO648" s="75"/>
      <c r="CP648" s="75"/>
      <c r="CQ648" s="75"/>
      <c r="CR648" s="75"/>
      <c r="CS648" s="75"/>
      <c r="CT648" s="75"/>
      <c r="CU648" s="75"/>
      <c r="CV648" s="75"/>
      <c r="CW648" s="75"/>
      <c r="CX648" s="75"/>
      <c r="CY648" s="75"/>
      <c r="CZ648" s="75"/>
      <c r="DA648" s="75"/>
      <c r="DB648" s="75"/>
      <c r="DC648" s="75"/>
      <c r="DD648" s="75"/>
      <c r="DE648" s="75"/>
      <c r="DF648" s="75"/>
      <c r="DG648" s="75"/>
      <c r="DH648" s="75"/>
      <c r="DI648" s="75"/>
      <c r="DJ648" s="75"/>
      <c r="DK648" s="75"/>
      <c r="DL648" s="75"/>
      <c r="DM648" s="75"/>
      <c r="DN648" s="75"/>
      <c r="DO648" s="75"/>
      <c r="DP648" s="75"/>
      <c r="DQ648" s="75"/>
      <c r="DR648" s="75"/>
      <c r="DS648" s="75"/>
      <c r="DT648" s="75"/>
      <c r="DU648" s="75"/>
      <c r="DZ648" s="75"/>
      <c r="EA648" s="75"/>
      <c r="EB648" s="75"/>
      <c r="EC648" s="75"/>
      <c r="ED648" s="75"/>
      <c r="EE648" s="75"/>
      <c r="EF648" s="75"/>
      <c r="EG648" s="75"/>
      <c r="EH648" s="75"/>
      <c r="EI648" s="75"/>
      <c r="EJ648" s="75"/>
      <c r="EK648" s="75"/>
      <c r="EL648" s="75"/>
      <c r="EM648" s="75"/>
      <c r="EN648" s="75"/>
      <c r="EO648" s="75"/>
      <c r="EP648" s="75"/>
      <c r="EQ648" s="75"/>
      <c r="ER648" s="75"/>
      <c r="ES648" s="75"/>
      <c r="ET648" s="75"/>
      <c r="EU648" s="75"/>
      <c r="EV648" s="75"/>
      <c r="EW648" s="75"/>
      <c r="EX648" s="75"/>
      <c r="EY648" s="75"/>
      <c r="EZ648" s="75"/>
    </row>
    <row r="649" ht="12.75" spans="1:156">
      <c r="A649" s="6"/>
      <c r="B649" s="42"/>
      <c r="M649" s="20"/>
      <c r="O649" s="62"/>
      <c r="P649" s="62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  <c r="CC649" s="75"/>
      <c r="CD649" s="75"/>
      <c r="CE649" s="75"/>
      <c r="CF649" s="75"/>
      <c r="CG649" s="75"/>
      <c r="CH649" s="75"/>
      <c r="CI649" s="75"/>
      <c r="CJ649" s="75"/>
      <c r="CK649" s="75"/>
      <c r="CL649" s="75"/>
      <c r="CM649" s="75"/>
      <c r="CN649" s="75"/>
      <c r="CO649" s="75"/>
      <c r="CP649" s="75"/>
      <c r="CQ649" s="75"/>
      <c r="CR649" s="75"/>
      <c r="CS649" s="75"/>
      <c r="CT649" s="75"/>
      <c r="CU649" s="75"/>
      <c r="CV649" s="75"/>
      <c r="CW649" s="75"/>
      <c r="CX649" s="75"/>
      <c r="CY649" s="75"/>
      <c r="CZ649" s="75"/>
      <c r="DA649" s="75"/>
      <c r="DB649" s="75"/>
      <c r="DC649" s="75"/>
      <c r="DD649" s="75"/>
      <c r="DE649" s="75"/>
      <c r="DF649" s="75"/>
      <c r="DG649" s="75"/>
      <c r="DH649" s="75"/>
      <c r="DI649" s="75"/>
      <c r="DJ649" s="75"/>
      <c r="DK649" s="75"/>
      <c r="DL649" s="75"/>
      <c r="DM649" s="75"/>
      <c r="DN649" s="75"/>
      <c r="DO649" s="75"/>
      <c r="DP649" s="75"/>
      <c r="DQ649" s="75"/>
      <c r="DR649" s="75"/>
      <c r="DS649" s="75"/>
      <c r="DT649" s="75"/>
      <c r="DU649" s="75"/>
      <c r="DZ649" s="75"/>
      <c r="EA649" s="75"/>
      <c r="EB649" s="75"/>
      <c r="EC649" s="75"/>
      <c r="ED649" s="75"/>
      <c r="EE649" s="75"/>
      <c r="EF649" s="75"/>
      <c r="EG649" s="75"/>
      <c r="EH649" s="75"/>
      <c r="EI649" s="75"/>
      <c r="EJ649" s="75"/>
      <c r="EK649" s="75"/>
      <c r="EL649" s="75"/>
      <c r="EM649" s="75"/>
      <c r="EN649" s="75"/>
      <c r="EO649" s="75"/>
      <c r="EP649" s="75"/>
      <c r="EQ649" s="75"/>
      <c r="ER649" s="75"/>
      <c r="ES649" s="75"/>
      <c r="ET649" s="75"/>
      <c r="EU649" s="75"/>
      <c r="EV649" s="75"/>
      <c r="EW649" s="75"/>
      <c r="EX649" s="75"/>
      <c r="EY649" s="75"/>
      <c r="EZ649" s="75"/>
    </row>
    <row r="650" ht="12.75" spans="1:156">
      <c r="A650" s="6"/>
      <c r="B650" s="42"/>
      <c r="M650" s="20"/>
      <c r="O650" s="62"/>
      <c r="P650" s="62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  <c r="CC650" s="75"/>
      <c r="CD650" s="75"/>
      <c r="CE650" s="75"/>
      <c r="CF650" s="75"/>
      <c r="CG650" s="75"/>
      <c r="CH650" s="75"/>
      <c r="CI650" s="75"/>
      <c r="CJ650" s="75"/>
      <c r="CK650" s="75"/>
      <c r="CL650" s="75"/>
      <c r="CM650" s="75"/>
      <c r="CN650" s="75"/>
      <c r="CO650" s="75"/>
      <c r="CP650" s="75"/>
      <c r="CQ650" s="75"/>
      <c r="CR650" s="75"/>
      <c r="CS650" s="75"/>
      <c r="CT650" s="75"/>
      <c r="CU650" s="75"/>
      <c r="CV650" s="75"/>
      <c r="CW650" s="75"/>
      <c r="CX650" s="75"/>
      <c r="CY650" s="75"/>
      <c r="CZ650" s="75"/>
      <c r="DA650" s="75"/>
      <c r="DB650" s="75"/>
      <c r="DC650" s="75"/>
      <c r="DD650" s="75"/>
      <c r="DE650" s="75"/>
      <c r="DF650" s="75"/>
      <c r="DG650" s="75"/>
      <c r="DH650" s="75"/>
      <c r="DI650" s="75"/>
      <c r="DJ650" s="75"/>
      <c r="DK650" s="75"/>
      <c r="DL650" s="75"/>
      <c r="DM650" s="75"/>
      <c r="DN650" s="75"/>
      <c r="DO650" s="75"/>
      <c r="DP650" s="75"/>
      <c r="DQ650" s="75"/>
      <c r="DR650" s="75"/>
      <c r="DS650" s="75"/>
      <c r="DT650" s="75"/>
      <c r="DU650" s="75"/>
      <c r="DZ650" s="75"/>
      <c r="EA650" s="75"/>
      <c r="EB650" s="75"/>
      <c r="EC650" s="75"/>
      <c r="ED650" s="75"/>
      <c r="EE650" s="75"/>
      <c r="EF650" s="75"/>
      <c r="EG650" s="75"/>
      <c r="EH650" s="75"/>
      <c r="EI650" s="75"/>
      <c r="EJ650" s="75"/>
      <c r="EK650" s="75"/>
      <c r="EL650" s="75"/>
      <c r="EM650" s="75"/>
      <c r="EN650" s="75"/>
      <c r="EO650" s="75"/>
      <c r="EP650" s="75"/>
      <c r="EQ650" s="75"/>
      <c r="ER650" s="75"/>
      <c r="ES650" s="75"/>
      <c r="ET650" s="75"/>
      <c r="EU650" s="75"/>
      <c r="EV650" s="75"/>
      <c r="EW650" s="75"/>
      <c r="EX650" s="75"/>
      <c r="EY650" s="75"/>
      <c r="EZ650" s="75"/>
    </row>
    <row r="651" ht="12.75" spans="1:156">
      <c r="A651" s="6"/>
      <c r="B651" s="42"/>
      <c r="M651" s="20"/>
      <c r="O651" s="62"/>
      <c r="P651" s="62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  <c r="CC651" s="75"/>
      <c r="CD651" s="75"/>
      <c r="CE651" s="75"/>
      <c r="CF651" s="75"/>
      <c r="CG651" s="75"/>
      <c r="CH651" s="75"/>
      <c r="CI651" s="75"/>
      <c r="CJ651" s="75"/>
      <c r="CK651" s="75"/>
      <c r="CL651" s="75"/>
      <c r="CM651" s="75"/>
      <c r="CN651" s="75"/>
      <c r="CO651" s="75"/>
      <c r="CP651" s="75"/>
      <c r="CQ651" s="75"/>
      <c r="CR651" s="75"/>
      <c r="CS651" s="75"/>
      <c r="CT651" s="75"/>
      <c r="CU651" s="75"/>
      <c r="CV651" s="75"/>
      <c r="CW651" s="75"/>
      <c r="CX651" s="75"/>
      <c r="CY651" s="75"/>
      <c r="CZ651" s="75"/>
      <c r="DA651" s="75"/>
      <c r="DB651" s="75"/>
      <c r="DC651" s="75"/>
      <c r="DD651" s="75"/>
      <c r="DE651" s="75"/>
      <c r="DF651" s="75"/>
      <c r="DG651" s="75"/>
      <c r="DH651" s="75"/>
      <c r="DI651" s="75"/>
      <c r="DJ651" s="75"/>
      <c r="DK651" s="75"/>
      <c r="DL651" s="75"/>
      <c r="DM651" s="75"/>
      <c r="DN651" s="75"/>
      <c r="DO651" s="75"/>
      <c r="DP651" s="75"/>
      <c r="DQ651" s="75"/>
      <c r="DR651" s="75"/>
      <c r="DS651" s="75"/>
      <c r="DT651" s="75"/>
      <c r="DU651" s="75"/>
      <c r="DZ651" s="75"/>
      <c r="EA651" s="75"/>
      <c r="EB651" s="75"/>
      <c r="EC651" s="75"/>
      <c r="ED651" s="75"/>
      <c r="EE651" s="75"/>
      <c r="EF651" s="75"/>
      <c r="EG651" s="75"/>
      <c r="EH651" s="75"/>
      <c r="EI651" s="75"/>
      <c r="EJ651" s="75"/>
      <c r="EK651" s="75"/>
      <c r="EL651" s="75"/>
      <c r="EM651" s="75"/>
      <c r="EN651" s="75"/>
      <c r="EO651" s="75"/>
      <c r="EP651" s="75"/>
      <c r="EQ651" s="75"/>
      <c r="ER651" s="75"/>
      <c r="ES651" s="75"/>
      <c r="ET651" s="75"/>
      <c r="EU651" s="75"/>
      <c r="EV651" s="75"/>
      <c r="EW651" s="75"/>
      <c r="EX651" s="75"/>
      <c r="EY651" s="75"/>
      <c r="EZ651" s="75"/>
    </row>
    <row r="652" ht="12.75" spans="1:156">
      <c r="A652" s="6"/>
      <c r="B652" s="42"/>
      <c r="M652" s="20"/>
      <c r="O652" s="62"/>
      <c r="P652" s="62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  <c r="CC652" s="75"/>
      <c r="CD652" s="75"/>
      <c r="CE652" s="75"/>
      <c r="CF652" s="75"/>
      <c r="CG652" s="75"/>
      <c r="CH652" s="75"/>
      <c r="CI652" s="75"/>
      <c r="CJ652" s="75"/>
      <c r="CK652" s="75"/>
      <c r="CL652" s="75"/>
      <c r="CM652" s="75"/>
      <c r="CN652" s="75"/>
      <c r="CO652" s="75"/>
      <c r="CP652" s="75"/>
      <c r="CQ652" s="75"/>
      <c r="CR652" s="75"/>
      <c r="CS652" s="75"/>
      <c r="CT652" s="75"/>
      <c r="CU652" s="75"/>
      <c r="CV652" s="75"/>
      <c r="CW652" s="75"/>
      <c r="CX652" s="75"/>
      <c r="CY652" s="75"/>
      <c r="CZ652" s="75"/>
      <c r="DA652" s="75"/>
      <c r="DB652" s="75"/>
      <c r="DC652" s="75"/>
      <c r="DD652" s="75"/>
      <c r="DE652" s="75"/>
      <c r="DF652" s="75"/>
      <c r="DG652" s="75"/>
      <c r="DH652" s="75"/>
      <c r="DI652" s="75"/>
      <c r="DJ652" s="75"/>
      <c r="DK652" s="75"/>
      <c r="DL652" s="75"/>
      <c r="DM652" s="75"/>
      <c r="DN652" s="75"/>
      <c r="DO652" s="75"/>
      <c r="DP652" s="75"/>
      <c r="DQ652" s="75"/>
      <c r="DR652" s="75"/>
      <c r="DS652" s="75"/>
      <c r="DT652" s="75"/>
      <c r="DU652" s="75"/>
      <c r="DZ652" s="75"/>
      <c r="EA652" s="75"/>
      <c r="EB652" s="75"/>
      <c r="EC652" s="75"/>
      <c r="ED652" s="75"/>
      <c r="EE652" s="75"/>
      <c r="EF652" s="75"/>
      <c r="EG652" s="75"/>
      <c r="EH652" s="75"/>
      <c r="EI652" s="75"/>
      <c r="EJ652" s="75"/>
      <c r="EK652" s="75"/>
      <c r="EL652" s="75"/>
      <c r="EM652" s="75"/>
      <c r="EN652" s="75"/>
      <c r="EO652" s="75"/>
      <c r="EP652" s="75"/>
      <c r="EQ652" s="75"/>
      <c r="ER652" s="75"/>
      <c r="ES652" s="75"/>
      <c r="ET652" s="75"/>
      <c r="EU652" s="75"/>
      <c r="EV652" s="75"/>
      <c r="EW652" s="75"/>
      <c r="EX652" s="75"/>
      <c r="EY652" s="75"/>
      <c r="EZ652" s="75"/>
    </row>
    <row r="653" ht="12.75" spans="1:156">
      <c r="A653" s="6"/>
      <c r="B653" s="42"/>
      <c r="M653" s="20"/>
      <c r="O653" s="62"/>
      <c r="P653" s="62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  <c r="CC653" s="75"/>
      <c r="CD653" s="75"/>
      <c r="CE653" s="75"/>
      <c r="CF653" s="75"/>
      <c r="CG653" s="75"/>
      <c r="CH653" s="75"/>
      <c r="CI653" s="75"/>
      <c r="CJ653" s="75"/>
      <c r="CK653" s="75"/>
      <c r="CL653" s="75"/>
      <c r="CM653" s="75"/>
      <c r="CN653" s="75"/>
      <c r="CO653" s="75"/>
      <c r="CP653" s="75"/>
      <c r="CQ653" s="75"/>
      <c r="CR653" s="75"/>
      <c r="CS653" s="75"/>
      <c r="CT653" s="75"/>
      <c r="CU653" s="75"/>
      <c r="CV653" s="75"/>
      <c r="CW653" s="75"/>
      <c r="CX653" s="75"/>
      <c r="CY653" s="75"/>
      <c r="CZ653" s="75"/>
      <c r="DA653" s="75"/>
      <c r="DB653" s="75"/>
      <c r="DC653" s="75"/>
      <c r="DD653" s="75"/>
      <c r="DE653" s="75"/>
      <c r="DF653" s="75"/>
      <c r="DG653" s="75"/>
      <c r="DH653" s="75"/>
      <c r="DI653" s="75"/>
      <c r="DJ653" s="75"/>
      <c r="DK653" s="75"/>
      <c r="DL653" s="75"/>
      <c r="DM653" s="75"/>
      <c r="DN653" s="75"/>
      <c r="DO653" s="75"/>
      <c r="DP653" s="75"/>
      <c r="DQ653" s="75"/>
      <c r="DR653" s="75"/>
      <c r="DS653" s="75"/>
      <c r="DT653" s="75"/>
      <c r="DU653" s="75"/>
      <c r="DZ653" s="75"/>
      <c r="EA653" s="75"/>
      <c r="EB653" s="75"/>
      <c r="EC653" s="75"/>
      <c r="ED653" s="75"/>
      <c r="EE653" s="75"/>
      <c r="EF653" s="75"/>
      <c r="EG653" s="75"/>
      <c r="EH653" s="75"/>
      <c r="EI653" s="75"/>
      <c r="EJ653" s="75"/>
      <c r="EK653" s="75"/>
      <c r="EL653" s="75"/>
      <c r="EM653" s="75"/>
      <c r="EN653" s="75"/>
      <c r="EO653" s="75"/>
      <c r="EP653" s="75"/>
      <c r="EQ653" s="75"/>
      <c r="ER653" s="75"/>
      <c r="ES653" s="75"/>
      <c r="ET653" s="75"/>
      <c r="EU653" s="75"/>
      <c r="EV653" s="75"/>
      <c r="EW653" s="75"/>
      <c r="EX653" s="75"/>
      <c r="EY653" s="75"/>
      <c r="EZ653" s="75"/>
    </row>
    <row r="654" ht="12.75" spans="1:156">
      <c r="A654" s="6"/>
      <c r="B654" s="42"/>
      <c r="M654" s="20"/>
      <c r="O654" s="62"/>
      <c r="P654" s="62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  <c r="CC654" s="75"/>
      <c r="CD654" s="75"/>
      <c r="CE654" s="75"/>
      <c r="CF654" s="75"/>
      <c r="CG654" s="75"/>
      <c r="CH654" s="75"/>
      <c r="CI654" s="75"/>
      <c r="CJ654" s="75"/>
      <c r="CK654" s="75"/>
      <c r="CL654" s="75"/>
      <c r="CM654" s="75"/>
      <c r="CN654" s="75"/>
      <c r="CO654" s="75"/>
      <c r="CP654" s="75"/>
      <c r="CQ654" s="75"/>
      <c r="CR654" s="75"/>
      <c r="CS654" s="75"/>
      <c r="CT654" s="75"/>
      <c r="CU654" s="75"/>
      <c r="CV654" s="75"/>
      <c r="CW654" s="75"/>
      <c r="CX654" s="75"/>
      <c r="CY654" s="75"/>
      <c r="CZ654" s="75"/>
      <c r="DA654" s="75"/>
      <c r="DB654" s="75"/>
      <c r="DC654" s="75"/>
      <c r="DD654" s="75"/>
      <c r="DE654" s="75"/>
      <c r="DF654" s="75"/>
      <c r="DG654" s="75"/>
      <c r="DH654" s="75"/>
      <c r="DI654" s="75"/>
      <c r="DJ654" s="75"/>
      <c r="DK654" s="75"/>
      <c r="DL654" s="75"/>
      <c r="DM654" s="75"/>
      <c r="DN654" s="75"/>
      <c r="DO654" s="75"/>
      <c r="DP654" s="75"/>
      <c r="DQ654" s="75"/>
      <c r="DR654" s="75"/>
      <c r="DS654" s="75"/>
      <c r="DT654" s="75"/>
      <c r="DU654" s="75"/>
      <c r="DZ654" s="75"/>
      <c r="EA654" s="75"/>
      <c r="EB654" s="75"/>
      <c r="EC654" s="75"/>
      <c r="ED654" s="75"/>
      <c r="EE654" s="75"/>
      <c r="EF654" s="75"/>
      <c r="EG654" s="75"/>
      <c r="EH654" s="75"/>
      <c r="EI654" s="75"/>
      <c r="EJ654" s="75"/>
      <c r="EK654" s="75"/>
      <c r="EL654" s="75"/>
      <c r="EM654" s="75"/>
      <c r="EN654" s="75"/>
      <c r="EO654" s="75"/>
      <c r="EP654" s="75"/>
      <c r="EQ654" s="75"/>
      <c r="ER654" s="75"/>
      <c r="ES654" s="75"/>
      <c r="ET654" s="75"/>
      <c r="EU654" s="75"/>
      <c r="EV654" s="75"/>
      <c r="EW654" s="75"/>
      <c r="EX654" s="75"/>
      <c r="EY654" s="75"/>
      <c r="EZ654" s="75"/>
    </row>
    <row r="655" ht="12.75" spans="1:156">
      <c r="A655" s="6"/>
      <c r="B655" s="42"/>
      <c r="M655" s="20"/>
      <c r="O655" s="62"/>
      <c r="P655" s="62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  <c r="CC655" s="75"/>
      <c r="CD655" s="75"/>
      <c r="CE655" s="75"/>
      <c r="CF655" s="75"/>
      <c r="CG655" s="75"/>
      <c r="CH655" s="75"/>
      <c r="CI655" s="75"/>
      <c r="CJ655" s="75"/>
      <c r="CK655" s="75"/>
      <c r="CL655" s="75"/>
      <c r="CM655" s="75"/>
      <c r="CN655" s="75"/>
      <c r="CO655" s="75"/>
      <c r="CP655" s="75"/>
      <c r="CQ655" s="75"/>
      <c r="CR655" s="75"/>
      <c r="CS655" s="75"/>
      <c r="CT655" s="75"/>
      <c r="CU655" s="75"/>
      <c r="CV655" s="75"/>
      <c r="CW655" s="75"/>
      <c r="CX655" s="75"/>
      <c r="CY655" s="75"/>
      <c r="CZ655" s="75"/>
      <c r="DA655" s="75"/>
      <c r="DB655" s="75"/>
      <c r="DC655" s="75"/>
      <c r="DD655" s="75"/>
      <c r="DE655" s="75"/>
      <c r="DF655" s="75"/>
      <c r="DG655" s="75"/>
      <c r="DH655" s="75"/>
      <c r="DI655" s="75"/>
      <c r="DJ655" s="75"/>
      <c r="DK655" s="75"/>
      <c r="DL655" s="75"/>
      <c r="DM655" s="75"/>
      <c r="DN655" s="75"/>
      <c r="DO655" s="75"/>
      <c r="DP655" s="75"/>
      <c r="DQ655" s="75"/>
      <c r="DR655" s="75"/>
      <c r="DS655" s="75"/>
      <c r="DT655" s="75"/>
      <c r="DU655" s="75"/>
      <c r="DZ655" s="75"/>
      <c r="EA655" s="75"/>
      <c r="EB655" s="75"/>
      <c r="EC655" s="75"/>
      <c r="ED655" s="75"/>
      <c r="EE655" s="75"/>
      <c r="EF655" s="75"/>
      <c r="EG655" s="75"/>
      <c r="EH655" s="75"/>
      <c r="EI655" s="75"/>
      <c r="EJ655" s="75"/>
      <c r="EK655" s="75"/>
      <c r="EL655" s="75"/>
      <c r="EM655" s="75"/>
      <c r="EN655" s="75"/>
      <c r="EO655" s="75"/>
      <c r="EP655" s="75"/>
      <c r="EQ655" s="75"/>
      <c r="ER655" s="75"/>
      <c r="ES655" s="75"/>
      <c r="ET655" s="75"/>
      <c r="EU655" s="75"/>
      <c r="EV655" s="75"/>
      <c r="EW655" s="75"/>
      <c r="EX655" s="75"/>
      <c r="EY655" s="75"/>
      <c r="EZ655" s="75"/>
    </row>
    <row r="656" ht="12.75" spans="1:156">
      <c r="A656" s="6"/>
      <c r="B656" s="42"/>
      <c r="M656" s="20"/>
      <c r="O656" s="62"/>
      <c r="P656" s="62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  <c r="CC656" s="75"/>
      <c r="CD656" s="75"/>
      <c r="CE656" s="75"/>
      <c r="CF656" s="75"/>
      <c r="CG656" s="75"/>
      <c r="CH656" s="75"/>
      <c r="CI656" s="75"/>
      <c r="CJ656" s="75"/>
      <c r="CK656" s="75"/>
      <c r="CL656" s="75"/>
      <c r="CM656" s="75"/>
      <c r="CN656" s="75"/>
      <c r="CO656" s="75"/>
      <c r="CP656" s="75"/>
      <c r="CQ656" s="75"/>
      <c r="CR656" s="75"/>
      <c r="CS656" s="75"/>
      <c r="CT656" s="75"/>
      <c r="CU656" s="75"/>
      <c r="CV656" s="75"/>
      <c r="CW656" s="75"/>
      <c r="CX656" s="75"/>
      <c r="CY656" s="75"/>
      <c r="CZ656" s="75"/>
      <c r="DA656" s="75"/>
      <c r="DB656" s="75"/>
      <c r="DC656" s="75"/>
      <c r="DD656" s="75"/>
      <c r="DE656" s="75"/>
      <c r="DF656" s="75"/>
      <c r="DG656" s="75"/>
      <c r="DH656" s="75"/>
      <c r="DI656" s="75"/>
      <c r="DJ656" s="75"/>
      <c r="DK656" s="75"/>
      <c r="DL656" s="75"/>
      <c r="DM656" s="75"/>
      <c r="DN656" s="75"/>
      <c r="DO656" s="75"/>
      <c r="DP656" s="75"/>
      <c r="DQ656" s="75"/>
      <c r="DR656" s="75"/>
      <c r="DS656" s="75"/>
      <c r="DT656" s="75"/>
      <c r="DU656" s="75"/>
      <c r="DZ656" s="75"/>
      <c r="EA656" s="75"/>
      <c r="EB656" s="75"/>
      <c r="EC656" s="75"/>
      <c r="ED656" s="75"/>
      <c r="EE656" s="75"/>
      <c r="EF656" s="75"/>
      <c r="EG656" s="75"/>
      <c r="EH656" s="75"/>
      <c r="EI656" s="75"/>
      <c r="EJ656" s="75"/>
      <c r="EK656" s="75"/>
      <c r="EL656" s="75"/>
      <c r="EM656" s="75"/>
      <c r="EN656" s="75"/>
      <c r="EO656" s="75"/>
      <c r="EP656" s="75"/>
      <c r="EQ656" s="75"/>
      <c r="ER656" s="75"/>
      <c r="ES656" s="75"/>
      <c r="ET656" s="75"/>
      <c r="EU656" s="75"/>
      <c r="EV656" s="75"/>
      <c r="EW656" s="75"/>
      <c r="EX656" s="75"/>
      <c r="EY656" s="75"/>
      <c r="EZ656" s="75"/>
    </row>
    <row r="657" ht="12.75" spans="1:156">
      <c r="A657" s="6"/>
      <c r="B657" s="42"/>
      <c r="M657" s="20"/>
      <c r="O657" s="62"/>
      <c r="P657" s="62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  <c r="CC657" s="75"/>
      <c r="CD657" s="75"/>
      <c r="CE657" s="75"/>
      <c r="CF657" s="75"/>
      <c r="CG657" s="75"/>
      <c r="CH657" s="75"/>
      <c r="CI657" s="75"/>
      <c r="CJ657" s="75"/>
      <c r="CK657" s="75"/>
      <c r="CL657" s="75"/>
      <c r="CM657" s="75"/>
      <c r="CN657" s="75"/>
      <c r="CO657" s="75"/>
      <c r="CP657" s="75"/>
      <c r="CQ657" s="75"/>
      <c r="CR657" s="75"/>
      <c r="CS657" s="75"/>
      <c r="CT657" s="75"/>
      <c r="CU657" s="75"/>
      <c r="CV657" s="75"/>
      <c r="CW657" s="75"/>
      <c r="CX657" s="75"/>
      <c r="CY657" s="75"/>
      <c r="CZ657" s="75"/>
      <c r="DA657" s="75"/>
      <c r="DB657" s="75"/>
      <c r="DC657" s="75"/>
      <c r="DD657" s="75"/>
      <c r="DE657" s="75"/>
      <c r="DF657" s="75"/>
      <c r="DG657" s="75"/>
      <c r="DH657" s="75"/>
      <c r="DI657" s="75"/>
      <c r="DJ657" s="75"/>
      <c r="DK657" s="75"/>
      <c r="DL657" s="75"/>
      <c r="DM657" s="75"/>
      <c r="DN657" s="75"/>
      <c r="DO657" s="75"/>
      <c r="DP657" s="75"/>
      <c r="DQ657" s="75"/>
      <c r="DR657" s="75"/>
      <c r="DS657" s="75"/>
      <c r="DT657" s="75"/>
      <c r="DU657" s="75"/>
      <c r="DZ657" s="75"/>
      <c r="EA657" s="75"/>
      <c r="EB657" s="75"/>
      <c r="EC657" s="75"/>
      <c r="ED657" s="75"/>
      <c r="EE657" s="75"/>
      <c r="EF657" s="75"/>
      <c r="EG657" s="75"/>
      <c r="EH657" s="75"/>
      <c r="EI657" s="75"/>
      <c r="EJ657" s="75"/>
      <c r="EK657" s="75"/>
      <c r="EL657" s="75"/>
      <c r="EM657" s="75"/>
      <c r="EN657" s="75"/>
      <c r="EO657" s="75"/>
      <c r="EP657" s="75"/>
      <c r="EQ657" s="75"/>
      <c r="ER657" s="75"/>
      <c r="ES657" s="75"/>
      <c r="ET657" s="75"/>
      <c r="EU657" s="75"/>
      <c r="EV657" s="75"/>
      <c r="EW657" s="75"/>
      <c r="EX657" s="75"/>
      <c r="EY657" s="75"/>
      <c r="EZ657" s="75"/>
    </row>
    <row r="658" ht="12.75" spans="1:156">
      <c r="A658" s="6"/>
      <c r="B658" s="42"/>
      <c r="M658" s="20"/>
      <c r="O658" s="62"/>
      <c r="P658" s="62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  <c r="CC658" s="75"/>
      <c r="CD658" s="75"/>
      <c r="CE658" s="75"/>
      <c r="CF658" s="75"/>
      <c r="CG658" s="75"/>
      <c r="CH658" s="75"/>
      <c r="CI658" s="75"/>
      <c r="CJ658" s="75"/>
      <c r="CK658" s="75"/>
      <c r="CL658" s="75"/>
      <c r="CM658" s="75"/>
      <c r="CN658" s="75"/>
      <c r="CO658" s="75"/>
      <c r="CP658" s="75"/>
      <c r="CQ658" s="75"/>
      <c r="CR658" s="75"/>
      <c r="CS658" s="75"/>
      <c r="CT658" s="75"/>
      <c r="CU658" s="75"/>
      <c r="CV658" s="75"/>
      <c r="CW658" s="75"/>
      <c r="CX658" s="75"/>
      <c r="CY658" s="75"/>
      <c r="CZ658" s="75"/>
      <c r="DA658" s="75"/>
      <c r="DB658" s="75"/>
      <c r="DC658" s="75"/>
      <c r="DD658" s="75"/>
      <c r="DE658" s="75"/>
      <c r="DF658" s="75"/>
      <c r="DG658" s="75"/>
      <c r="DH658" s="75"/>
      <c r="DI658" s="75"/>
      <c r="DJ658" s="75"/>
      <c r="DK658" s="75"/>
      <c r="DL658" s="75"/>
      <c r="DM658" s="75"/>
      <c r="DN658" s="75"/>
      <c r="DO658" s="75"/>
      <c r="DP658" s="75"/>
      <c r="DQ658" s="75"/>
      <c r="DR658" s="75"/>
      <c r="DS658" s="75"/>
      <c r="DT658" s="75"/>
      <c r="DU658" s="75"/>
      <c r="DZ658" s="75"/>
      <c r="EA658" s="75"/>
      <c r="EB658" s="75"/>
      <c r="EC658" s="75"/>
      <c r="ED658" s="75"/>
      <c r="EE658" s="75"/>
      <c r="EF658" s="75"/>
      <c r="EG658" s="75"/>
      <c r="EH658" s="75"/>
      <c r="EI658" s="75"/>
      <c r="EJ658" s="75"/>
      <c r="EK658" s="75"/>
      <c r="EL658" s="75"/>
      <c r="EM658" s="75"/>
      <c r="EN658" s="75"/>
      <c r="EO658" s="75"/>
      <c r="EP658" s="75"/>
      <c r="EQ658" s="75"/>
      <c r="ER658" s="75"/>
      <c r="ES658" s="75"/>
      <c r="ET658" s="75"/>
      <c r="EU658" s="75"/>
      <c r="EV658" s="75"/>
      <c r="EW658" s="75"/>
      <c r="EX658" s="75"/>
      <c r="EY658" s="75"/>
      <c r="EZ658" s="75"/>
    </row>
    <row r="659" ht="12.75" spans="1:156">
      <c r="A659" s="6"/>
      <c r="B659" s="42"/>
      <c r="M659" s="20"/>
      <c r="O659" s="62"/>
      <c r="P659" s="62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  <c r="CC659" s="75"/>
      <c r="CD659" s="75"/>
      <c r="CE659" s="75"/>
      <c r="CF659" s="75"/>
      <c r="CG659" s="75"/>
      <c r="CH659" s="75"/>
      <c r="CI659" s="75"/>
      <c r="CJ659" s="75"/>
      <c r="CK659" s="75"/>
      <c r="CL659" s="75"/>
      <c r="CM659" s="75"/>
      <c r="CN659" s="75"/>
      <c r="CO659" s="75"/>
      <c r="CP659" s="75"/>
      <c r="CQ659" s="75"/>
      <c r="CR659" s="75"/>
      <c r="CS659" s="75"/>
      <c r="CT659" s="75"/>
      <c r="CU659" s="75"/>
      <c r="CV659" s="75"/>
      <c r="CW659" s="75"/>
      <c r="CX659" s="75"/>
      <c r="CY659" s="75"/>
      <c r="CZ659" s="75"/>
      <c r="DA659" s="75"/>
      <c r="DB659" s="75"/>
      <c r="DC659" s="75"/>
      <c r="DD659" s="75"/>
      <c r="DE659" s="75"/>
      <c r="DF659" s="75"/>
      <c r="DG659" s="75"/>
      <c r="DH659" s="75"/>
      <c r="DI659" s="75"/>
      <c r="DJ659" s="75"/>
      <c r="DK659" s="75"/>
      <c r="DL659" s="75"/>
      <c r="DM659" s="75"/>
      <c r="DN659" s="75"/>
      <c r="DO659" s="75"/>
      <c r="DP659" s="75"/>
      <c r="DQ659" s="75"/>
      <c r="DR659" s="75"/>
      <c r="DS659" s="75"/>
      <c r="DT659" s="75"/>
      <c r="DU659" s="75"/>
      <c r="DZ659" s="75"/>
      <c r="EA659" s="75"/>
      <c r="EB659" s="75"/>
      <c r="EC659" s="75"/>
      <c r="ED659" s="75"/>
      <c r="EE659" s="75"/>
      <c r="EF659" s="75"/>
      <c r="EG659" s="75"/>
      <c r="EH659" s="75"/>
      <c r="EI659" s="75"/>
      <c r="EJ659" s="75"/>
      <c r="EK659" s="75"/>
      <c r="EL659" s="75"/>
      <c r="EM659" s="75"/>
      <c r="EN659" s="75"/>
      <c r="EO659" s="75"/>
      <c r="EP659" s="75"/>
      <c r="EQ659" s="75"/>
      <c r="ER659" s="75"/>
      <c r="ES659" s="75"/>
      <c r="ET659" s="75"/>
      <c r="EU659" s="75"/>
      <c r="EV659" s="75"/>
      <c r="EW659" s="75"/>
      <c r="EX659" s="75"/>
      <c r="EY659" s="75"/>
      <c r="EZ659" s="75"/>
    </row>
    <row r="660" ht="12.75" spans="1:156">
      <c r="A660" s="6"/>
      <c r="B660" s="42"/>
      <c r="M660" s="20"/>
      <c r="O660" s="62"/>
      <c r="P660" s="62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  <c r="CC660" s="75"/>
      <c r="CD660" s="75"/>
      <c r="CE660" s="75"/>
      <c r="CF660" s="75"/>
      <c r="CG660" s="75"/>
      <c r="CH660" s="75"/>
      <c r="CI660" s="75"/>
      <c r="CJ660" s="75"/>
      <c r="CK660" s="75"/>
      <c r="CL660" s="75"/>
      <c r="CM660" s="75"/>
      <c r="CN660" s="75"/>
      <c r="CO660" s="75"/>
      <c r="CP660" s="75"/>
      <c r="CQ660" s="75"/>
      <c r="CR660" s="75"/>
      <c r="CS660" s="75"/>
      <c r="CT660" s="75"/>
      <c r="CU660" s="75"/>
      <c r="CV660" s="75"/>
      <c r="CW660" s="75"/>
      <c r="CX660" s="75"/>
      <c r="CY660" s="75"/>
      <c r="CZ660" s="75"/>
      <c r="DA660" s="75"/>
      <c r="DB660" s="75"/>
      <c r="DC660" s="75"/>
      <c r="DD660" s="75"/>
      <c r="DE660" s="75"/>
      <c r="DF660" s="75"/>
      <c r="DG660" s="75"/>
      <c r="DH660" s="75"/>
      <c r="DI660" s="75"/>
      <c r="DJ660" s="75"/>
      <c r="DK660" s="75"/>
      <c r="DL660" s="75"/>
      <c r="DM660" s="75"/>
      <c r="DN660" s="75"/>
      <c r="DO660" s="75"/>
      <c r="DP660" s="75"/>
      <c r="DQ660" s="75"/>
      <c r="DR660" s="75"/>
      <c r="DS660" s="75"/>
      <c r="DT660" s="75"/>
      <c r="DU660" s="75"/>
      <c r="DZ660" s="75"/>
      <c r="EA660" s="75"/>
      <c r="EB660" s="75"/>
      <c r="EC660" s="75"/>
      <c r="ED660" s="75"/>
      <c r="EE660" s="75"/>
      <c r="EF660" s="75"/>
      <c r="EG660" s="75"/>
      <c r="EH660" s="75"/>
      <c r="EI660" s="75"/>
      <c r="EJ660" s="75"/>
      <c r="EK660" s="75"/>
      <c r="EL660" s="75"/>
      <c r="EM660" s="75"/>
      <c r="EN660" s="75"/>
      <c r="EO660" s="75"/>
      <c r="EP660" s="75"/>
      <c r="EQ660" s="75"/>
      <c r="ER660" s="75"/>
      <c r="ES660" s="75"/>
      <c r="ET660" s="75"/>
      <c r="EU660" s="75"/>
      <c r="EV660" s="75"/>
      <c r="EW660" s="75"/>
      <c r="EX660" s="75"/>
      <c r="EY660" s="75"/>
      <c r="EZ660" s="75"/>
    </row>
    <row r="661" ht="12.75" spans="1:156">
      <c r="A661" s="6"/>
      <c r="B661" s="42"/>
      <c r="M661" s="20"/>
      <c r="O661" s="62"/>
      <c r="P661" s="62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  <c r="CC661" s="75"/>
      <c r="CD661" s="75"/>
      <c r="CE661" s="75"/>
      <c r="CF661" s="75"/>
      <c r="CG661" s="75"/>
      <c r="CH661" s="75"/>
      <c r="CI661" s="75"/>
      <c r="CJ661" s="75"/>
      <c r="CK661" s="75"/>
      <c r="CL661" s="75"/>
      <c r="CM661" s="75"/>
      <c r="CN661" s="75"/>
      <c r="CO661" s="75"/>
      <c r="CP661" s="75"/>
      <c r="CQ661" s="75"/>
      <c r="CR661" s="75"/>
      <c r="CS661" s="75"/>
      <c r="CT661" s="75"/>
      <c r="CU661" s="75"/>
      <c r="CV661" s="75"/>
      <c r="CW661" s="75"/>
      <c r="CX661" s="75"/>
      <c r="CY661" s="75"/>
      <c r="CZ661" s="75"/>
      <c r="DA661" s="75"/>
      <c r="DB661" s="75"/>
      <c r="DC661" s="75"/>
      <c r="DD661" s="75"/>
      <c r="DE661" s="75"/>
      <c r="DF661" s="75"/>
      <c r="DG661" s="75"/>
      <c r="DH661" s="75"/>
      <c r="DI661" s="75"/>
      <c r="DJ661" s="75"/>
      <c r="DK661" s="75"/>
      <c r="DL661" s="75"/>
      <c r="DM661" s="75"/>
      <c r="DN661" s="75"/>
      <c r="DO661" s="75"/>
      <c r="DP661" s="75"/>
      <c r="DQ661" s="75"/>
      <c r="DR661" s="75"/>
      <c r="DS661" s="75"/>
      <c r="DT661" s="75"/>
      <c r="DU661" s="75"/>
      <c r="DZ661" s="75"/>
      <c r="EA661" s="75"/>
      <c r="EB661" s="75"/>
      <c r="EC661" s="75"/>
      <c r="ED661" s="75"/>
      <c r="EE661" s="75"/>
      <c r="EF661" s="75"/>
      <c r="EG661" s="75"/>
      <c r="EH661" s="75"/>
      <c r="EI661" s="75"/>
      <c r="EJ661" s="75"/>
      <c r="EK661" s="75"/>
      <c r="EL661" s="75"/>
      <c r="EM661" s="75"/>
      <c r="EN661" s="75"/>
      <c r="EO661" s="75"/>
      <c r="EP661" s="75"/>
      <c r="EQ661" s="75"/>
      <c r="ER661" s="75"/>
      <c r="ES661" s="75"/>
      <c r="ET661" s="75"/>
      <c r="EU661" s="75"/>
      <c r="EV661" s="75"/>
      <c r="EW661" s="75"/>
      <c r="EX661" s="75"/>
      <c r="EY661" s="75"/>
      <c r="EZ661" s="75"/>
    </row>
    <row r="662" ht="12.75" spans="1:156">
      <c r="A662" s="6"/>
      <c r="B662" s="42"/>
      <c r="M662" s="20"/>
      <c r="O662" s="62"/>
      <c r="P662" s="62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  <c r="CC662" s="75"/>
      <c r="CD662" s="75"/>
      <c r="CE662" s="75"/>
      <c r="CF662" s="75"/>
      <c r="CG662" s="75"/>
      <c r="CH662" s="75"/>
      <c r="CI662" s="75"/>
      <c r="CJ662" s="75"/>
      <c r="CK662" s="75"/>
      <c r="CL662" s="75"/>
      <c r="CM662" s="75"/>
      <c r="CN662" s="75"/>
      <c r="CO662" s="75"/>
      <c r="CP662" s="75"/>
      <c r="CQ662" s="75"/>
      <c r="CR662" s="75"/>
      <c r="CS662" s="75"/>
      <c r="CT662" s="75"/>
      <c r="CU662" s="75"/>
      <c r="CV662" s="75"/>
      <c r="CW662" s="75"/>
      <c r="CX662" s="75"/>
      <c r="CY662" s="75"/>
      <c r="CZ662" s="75"/>
      <c r="DA662" s="75"/>
      <c r="DB662" s="75"/>
      <c r="DC662" s="75"/>
      <c r="DD662" s="75"/>
      <c r="DE662" s="75"/>
      <c r="DF662" s="75"/>
      <c r="DG662" s="75"/>
      <c r="DH662" s="75"/>
      <c r="DI662" s="75"/>
      <c r="DJ662" s="75"/>
      <c r="DK662" s="75"/>
      <c r="DL662" s="75"/>
      <c r="DM662" s="75"/>
      <c r="DN662" s="75"/>
      <c r="DO662" s="75"/>
      <c r="DP662" s="75"/>
      <c r="DQ662" s="75"/>
      <c r="DR662" s="75"/>
      <c r="DS662" s="75"/>
      <c r="DT662" s="75"/>
      <c r="DU662" s="75"/>
      <c r="DZ662" s="75"/>
      <c r="EA662" s="75"/>
      <c r="EB662" s="75"/>
      <c r="EC662" s="75"/>
      <c r="ED662" s="75"/>
      <c r="EE662" s="75"/>
      <c r="EF662" s="75"/>
      <c r="EG662" s="75"/>
      <c r="EH662" s="75"/>
      <c r="EI662" s="75"/>
      <c r="EJ662" s="75"/>
      <c r="EK662" s="75"/>
      <c r="EL662" s="75"/>
      <c r="EM662" s="75"/>
      <c r="EN662" s="75"/>
      <c r="EO662" s="75"/>
      <c r="EP662" s="75"/>
      <c r="EQ662" s="75"/>
      <c r="ER662" s="75"/>
      <c r="ES662" s="75"/>
      <c r="ET662" s="75"/>
      <c r="EU662" s="75"/>
      <c r="EV662" s="75"/>
      <c r="EW662" s="75"/>
      <c r="EX662" s="75"/>
      <c r="EY662" s="75"/>
      <c r="EZ662" s="75"/>
    </row>
    <row r="663" ht="12.75" spans="1:156">
      <c r="A663" s="6"/>
      <c r="B663" s="42"/>
      <c r="M663" s="20"/>
      <c r="O663" s="62"/>
      <c r="P663" s="62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  <c r="CC663" s="75"/>
      <c r="CD663" s="75"/>
      <c r="CE663" s="75"/>
      <c r="CF663" s="75"/>
      <c r="CG663" s="75"/>
      <c r="CH663" s="75"/>
      <c r="CI663" s="75"/>
      <c r="CJ663" s="75"/>
      <c r="CK663" s="75"/>
      <c r="CL663" s="75"/>
      <c r="CM663" s="75"/>
      <c r="CN663" s="75"/>
      <c r="CO663" s="75"/>
      <c r="CP663" s="75"/>
      <c r="CQ663" s="75"/>
      <c r="CR663" s="75"/>
      <c r="CS663" s="75"/>
      <c r="CT663" s="75"/>
      <c r="CU663" s="75"/>
      <c r="CV663" s="75"/>
      <c r="CW663" s="75"/>
      <c r="CX663" s="75"/>
      <c r="CY663" s="75"/>
      <c r="CZ663" s="75"/>
      <c r="DA663" s="75"/>
      <c r="DB663" s="75"/>
      <c r="DC663" s="75"/>
      <c r="DD663" s="75"/>
      <c r="DE663" s="75"/>
      <c r="DF663" s="75"/>
      <c r="DG663" s="75"/>
      <c r="DH663" s="75"/>
      <c r="DI663" s="75"/>
      <c r="DJ663" s="75"/>
      <c r="DK663" s="75"/>
      <c r="DL663" s="75"/>
      <c r="DM663" s="75"/>
      <c r="DN663" s="75"/>
      <c r="DO663" s="75"/>
      <c r="DP663" s="75"/>
      <c r="DQ663" s="75"/>
      <c r="DR663" s="75"/>
      <c r="DS663" s="75"/>
      <c r="DT663" s="75"/>
      <c r="DU663" s="75"/>
      <c r="DZ663" s="75"/>
      <c r="EA663" s="75"/>
      <c r="EB663" s="75"/>
      <c r="EC663" s="75"/>
      <c r="ED663" s="75"/>
      <c r="EE663" s="75"/>
      <c r="EF663" s="75"/>
      <c r="EG663" s="75"/>
      <c r="EH663" s="75"/>
      <c r="EI663" s="75"/>
      <c r="EJ663" s="75"/>
      <c r="EK663" s="75"/>
      <c r="EL663" s="75"/>
      <c r="EM663" s="75"/>
      <c r="EN663" s="75"/>
      <c r="EO663" s="75"/>
      <c r="EP663" s="75"/>
      <c r="EQ663" s="75"/>
      <c r="ER663" s="75"/>
      <c r="ES663" s="75"/>
      <c r="ET663" s="75"/>
      <c r="EU663" s="75"/>
      <c r="EV663" s="75"/>
      <c r="EW663" s="75"/>
      <c r="EX663" s="75"/>
      <c r="EY663" s="75"/>
      <c r="EZ663" s="75"/>
    </row>
    <row r="664" ht="12.75" spans="1:156">
      <c r="A664" s="6"/>
      <c r="B664" s="42"/>
      <c r="M664" s="20"/>
      <c r="O664" s="62"/>
      <c r="P664" s="62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  <c r="CC664" s="75"/>
      <c r="CD664" s="75"/>
      <c r="CE664" s="75"/>
      <c r="CF664" s="75"/>
      <c r="CG664" s="75"/>
      <c r="CH664" s="75"/>
      <c r="CI664" s="75"/>
      <c r="CJ664" s="75"/>
      <c r="CK664" s="75"/>
      <c r="CL664" s="75"/>
      <c r="CM664" s="75"/>
      <c r="CN664" s="75"/>
      <c r="CO664" s="75"/>
      <c r="CP664" s="75"/>
      <c r="CQ664" s="75"/>
      <c r="CR664" s="75"/>
      <c r="CS664" s="75"/>
      <c r="CT664" s="75"/>
      <c r="CU664" s="75"/>
      <c r="CV664" s="75"/>
      <c r="CW664" s="75"/>
      <c r="CX664" s="75"/>
      <c r="CY664" s="75"/>
      <c r="CZ664" s="75"/>
      <c r="DA664" s="75"/>
      <c r="DB664" s="75"/>
      <c r="DC664" s="75"/>
      <c r="DD664" s="75"/>
      <c r="DE664" s="75"/>
      <c r="DF664" s="75"/>
      <c r="DG664" s="75"/>
      <c r="DH664" s="75"/>
      <c r="DI664" s="75"/>
      <c r="DJ664" s="75"/>
      <c r="DK664" s="75"/>
      <c r="DL664" s="75"/>
      <c r="DM664" s="75"/>
      <c r="DN664" s="75"/>
      <c r="DO664" s="75"/>
      <c r="DP664" s="75"/>
      <c r="DQ664" s="75"/>
      <c r="DR664" s="75"/>
      <c r="DS664" s="75"/>
      <c r="DT664" s="75"/>
      <c r="DU664" s="75"/>
      <c r="DZ664" s="75"/>
      <c r="EA664" s="75"/>
      <c r="EB664" s="75"/>
      <c r="EC664" s="75"/>
      <c r="ED664" s="75"/>
      <c r="EE664" s="75"/>
      <c r="EF664" s="75"/>
      <c r="EG664" s="75"/>
      <c r="EH664" s="75"/>
      <c r="EI664" s="75"/>
      <c r="EJ664" s="75"/>
      <c r="EK664" s="75"/>
      <c r="EL664" s="75"/>
      <c r="EM664" s="75"/>
      <c r="EN664" s="75"/>
      <c r="EO664" s="75"/>
      <c r="EP664" s="75"/>
      <c r="EQ664" s="75"/>
      <c r="ER664" s="75"/>
      <c r="ES664" s="75"/>
      <c r="ET664" s="75"/>
      <c r="EU664" s="75"/>
      <c r="EV664" s="75"/>
      <c r="EW664" s="75"/>
      <c r="EX664" s="75"/>
      <c r="EY664" s="75"/>
      <c r="EZ664" s="75"/>
    </row>
    <row r="665" ht="12.75" spans="1:156">
      <c r="A665" s="6"/>
      <c r="B665" s="42"/>
      <c r="M665" s="20"/>
      <c r="O665" s="62"/>
      <c r="P665" s="62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  <c r="CC665" s="75"/>
      <c r="CD665" s="75"/>
      <c r="CE665" s="75"/>
      <c r="CF665" s="75"/>
      <c r="CG665" s="75"/>
      <c r="CH665" s="75"/>
      <c r="CI665" s="75"/>
      <c r="CJ665" s="75"/>
      <c r="CK665" s="75"/>
      <c r="CL665" s="75"/>
      <c r="CM665" s="75"/>
      <c r="CN665" s="75"/>
      <c r="CO665" s="75"/>
      <c r="CP665" s="75"/>
      <c r="CQ665" s="75"/>
      <c r="CR665" s="75"/>
      <c r="CS665" s="75"/>
      <c r="CT665" s="75"/>
      <c r="CU665" s="75"/>
      <c r="CV665" s="75"/>
      <c r="CW665" s="75"/>
      <c r="CX665" s="75"/>
      <c r="CY665" s="75"/>
      <c r="CZ665" s="75"/>
      <c r="DA665" s="75"/>
      <c r="DB665" s="75"/>
      <c r="DC665" s="75"/>
      <c r="DD665" s="75"/>
      <c r="DE665" s="75"/>
      <c r="DF665" s="75"/>
      <c r="DG665" s="75"/>
      <c r="DH665" s="75"/>
      <c r="DI665" s="75"/>
      <c r="DJ665" s="75"/>
      <c r="DK665" s="75"/>
      <c r="DL665" s="75"/>
      <c r="DM665" s="75"/>
      <c r="DN665" s="75"/>
      <c r="DO665" s="75"/>
      <c r="DP665" s="75"/>
      <c r="DQ665" s="75"/>
      <c r="DR665" s="75"/>
      <c r="DS665" s="75"/>
      <c r="DT665" s="75"/>
      <c r="DU665" s="75"/>
      <c r="DZ665" s="75"/>
      <c r="EA665" s="75"/>
      <c r="EB665" s="75"/>
      <c r="EC665" s="75"/>
      <c r="ED665" s="75"/>
      <c r="EE665" s="75"/>
      <c r="EF665" s="75"/>
      <c r="EG665" s="75"/>
      <c r="EH665" s="75"/>
      <c r="EI665" s="75"/>
      <c r="EJ665" s="75"/>
      <c r="EK665" s="75"/>
      <c r="EL665" s="75"/>
      <c r="EM665" s="75"/>
      <c r="EN665" s="75"/>
      <c r="EO665" s="75"/>
      <c r="EP665" s="75"/>
      <c r="EQ665" s="75"/>
      <c r="ER665" s="75"/>
      <c r="ES665" s="75"/>
      <c r="ET665" s="75"/>
      <c r="EU665" s="75"/>
      <c r="EV665" s="75"/>
      <c r="EW665" s="75"/>
      <c r="EX665" s="75"/>
      <c r="EY665" s="75"/>
      <c r="EZ665" s="75"/>
    </row>
    <row r="666" ht="12.75" spans="1:156">
      <c r="A666" s="6"/>
      <c r="B666" s="42"/>
      <c r="M666" s="20"/>
      <c r="O666" s="62"/>
      <c r="P666" s="62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  <c r="CC666" s="75"/>
      <c r="CD666" s="75"/>
      <c r="CE666" s="75"/>
      <c r="CF666" s="75"/>
      <c r="CG666" s="75"/>
      <c r="CH666" s="75"/>
      <c r="CI666" s="75"/>
      <c r="CJ666" s="75"/>
      <c r="CK666" s="75"/>
      <c r="CL666" s="75"/>
      <c r="CM666" s="75"/>
      <c r="CN666" s="75"/>
      <c r="CO666" s="75"/>
      <c r="CP666" s="75"/>
      <c r="CQ666" s="75"/>
      <c r="CR666" s="75"/>
      <c r="CS666" s="75"/>
      <c r="CT666" s="75"/>
      <c r="CU666" s="75"/>
      <c r="CV666" s="75"/>
      <c r="CW666" s="75"/>
      <c r="CX666" s="75"/>
      <c r="CY666" s="75"/>
      <c r="CZ666" s="75"/>
      <c r="DA666" s="75"/>
      <c r="DB666" s="75"/>
      <c r="DC666" s="75"/>
      <c r="DD666" s="75"/>
      <c r="DE666" s="75"/>
      <c r="DF666" s="75"/>
      <c r="DG666" s="75"/>
      <c r="DH666" s="75"/>
      <c r="DI666" s="75"/>
      <c r="DJ666" s="75"/>
      <c r="DK666" s="75"/>
      <c r="DL666" s="75"/>
      <c r="DM666" s="75"/>
      <c r="DN666" s="75"/>
      <c r="DO666" s="75"/>
      <c r="DP666" s="75"/>
      <c r="DQ666" s="75"/>
      <c r="DR666" s="75"/>
      <c r="DS666" s="75"/>
      <c r="DT666" s="75"/>
      <c r="DU666" s="75"/>
      <c r="DZ666" s="75"/>
      <c r="EA666" s="75"/>
      <c r="EB666" s="75"/>
      <c r="EC666" s="75"/>
      <c r="ED666" s="75"/>
      <c r="EE666" s="75"/>
      <c r="EF666" s="75"/>
      <c r="EG666" s="75"/>
      <c r="EH666" s="75"/>
      <c r="EI666" s="75"/>
      <c r="EJ666" s="75"/>
      <c r="EK666" s="75"/>
      <c r="EL666" s="75"/>
      <c r="EM666" s="75"/>
      <c r="EN666" s="75"/>
      <c r="EO666" s="75"/>
      <c r="EP666" s="75"/>
      <c r="EQ666" s="75"/>
      <c r="ER666" s="75"/>
      <c r="ES666" s="75"/>
      <c r="ET666" s="75"/>
      <c r="EU666" s="75"/>
      <c r="EV666" s="75"/>
      <c r="EW666" s="75"/>
      <c r="EX666" s="75"/>
      <c r="EY666" s="75"/>
      <c r="EZ666" s="75"/>
    </row>
    <row r="667" ht="12.75" spans="1:156">
      <c r="A667" s="6"/>
      <c r="B667" s="42"/>
      <c r="M667" s="20"/>
      <c r="O667" s="62"/>
      <c r="P667" s="62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  <c r="CC667" s="75"/>
      <c r="CD667" s="75"/>
      <c r="CE667" s="75"/>
      <c r="CF667" s="75"/>
      <c r="CG667" s="75"/>
      <c r="CH667" s="75"/>
      <c r="CI667" s="75"/>
      <c r="CJ667" s="75"/>
      <c r="CK667" s="75"/>
      <c r="CL667" s="75"/>
      <c r="CM667" s="75"/>
      <c r="CN667" s="75"/>
      <c r="CO667" s="75"/>
      <c r="CP667" s="75"/>
      <c r="CQ667" s="75"/>
      <c r="CR667" s="75"/>
      <c r="CS667" s="75"/>
      <c r="CT667" s="75"/>
      <c r="CU667" s="75"/>
      <c r="CV667" s="75"/>
      <c r="CW667" s="75"/>
      <c r="CX667" s="75"/>
      <c r="CY667" s="75"/>
      <c r="CZ667" s="75"/>
      <c r="DA667" s="75"/>
      <c r="DB667" s="75"/>
      <c r="DC667" s="75"/>
      <c r="DD667" s="75"/>
      <c r="DE667" s="75"/>
      <c r="DF667" s="75"/>
      <c r="DG667" s="75"/>
      <c r="DH667" s="75"/>
      <c r="DI667" s="75"/>
      <c r="DJ667" s="75"/>
      <c r="DK667" s="75"/>
      <c r="DL667" s="75"/>
      <c r="DM667" s="75"/>
      <c r="DN667" s="75"/>
      <c r="DO667" s="75"/>
      <c r="DP667" s="75"/>
      <c r="DQ667" s="75"/>
      <c r="DR667" s="75"/>
      <c r="DS667" s="75"/>
      <c r="DT667" s="75"/>
      <c r="DU667" s="75"/>
      <c r="DZ667" s="75"/>
      <c r="EA667" s="75"/>
      <c r="EB667" s="75"/>
      <c r="EC667" s="75"/>
      <c r="ED667" s="75"/>
      <c r="EE667" s="75"/>
      <c r="EF667" s="75"/>
      <c r="EG667" s="75"/>
      <c r="EH667" s="75"/>
      <c r="EI667" s="75"/>
      <c r="EJ667" s="75"/>
      <c r="EK667" s="75"/>
      <c r="EL667" s="75"/>
      <c r="EM667" s="75"/>
      <c r="EN667" s="75"/>
      <c r="EO667" s="75"/>
      <c r="EP667" s="75"/>
      <c r="EQ667" s="75"/>
      <c r="ER667" s="75"/>
      <c r="ES667" s="75"/>
      <c r="ET667" s="75"/>
      <c r="EU667" s="75"/>
      <c r="EV667" s="75"/>
      <c r="EW667" s="75"/>
      <c r="EX667" s="75"/>
      <c r="EY667" s="75"/>
      <c r="EZ667" s="75"/>
    </row>
    <row r="668" ht="12.75" spans="1:156">
      <c r="A668" s="6"/>
      <c r="B668" s="42"/>
      <c r="M668" s="20"/>
      <c r="O668" s="62"/>
      <c r="P668" s="62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  <c r="CC668" s="75"/>
      <c r="CD668" s="75"/>
      <c r="CE668" s="75"/>
      <c r="CF668" s="75"/>
      <c r="CG668" s="75"/>
      <c r="CH668" s="75"/>
      <c r="CI668" s="75"/>
      <c r="CJ668" s="75"/>
      <c r="CK668" s="75"/>
      <c r="CL668" s="75"/>
      <c r="CM668" s="75"/>
      <c r="CN668" s="75"/>
      <c r="CO668" s="75"/>
      <c r="CP668" s="75"/>
      <c r="CQ668" s="75"/>
      <c r="CR668" s="75"/>
      <c r="CS668" s="75"/>
      <c r="CT668" s="75"/>
      <c r="CU668" s="75"/>
      <c r="CV668" s="75"/>
      <c r="CW668" s="75"/>
      <c r="CX668" s="75"/>
      <c r="CY668" s="75"/>
      <c r="CZ668" s="75"/>
      <c r="DA668" s="75"/>
      <c r="DB668" s="75"/>
      <c r="DC668" s="75"/>
      <c r="DD668" s="75"/>
      <c r="DE668" s="75"/>
      <c r="DF668" s="75"/>
      <c r="DG668" s="75"/>
      <c r="DH668" s="75"/>
      <c r="DI668" s="75"/>
      <c r="DJ668" s="75"/>
      <c r="DK668" s="75"/>
      <c r="DL668" s="75"/>
      <c r="DM668" s="75"/>
      <c r="DN668" s="75"/>
      <c r="DO668" s="75"/>
      <c r="DP668" s="75"/>
      <c r="DQ668" s="75"/>
      <c r="DR668" s="75"/>
      <c r="DS668" s="75"/>
      <c r="DT668" s="75"/>
      <c r="DU668" s="75"/>
      <c r="DZ668" s="75"/>
      <c r="EA668" s="75"/>
      <c r="EB668" s="75"/>
      <c r="EC668" s="75"/>
      <c r="ED668" s="75"/>
      <c r="EE668" s="75"/>
      <c r="EF668" s="75"/>
      <c r="EG668" s="75"/>
      <c r="EH668" s="75"/>
      <c r="EI668" s="75"/>
      <c r="EJ668" s="75"/>
      <c r="EK668" s="75"/>
      <c r="EL668" s="75"/>
      <c r="EM668" s="75"/>
      <c r="EN668" s="75"/>
      <c r="EO668" s="75"/>
      <c r="EP668" s="75"/>
      <c r="EQ668" s="75"/>
      <c r="ER668" s="75"/>
      <c r="ES668" s="75"/>
      <c r="ET668" s="75"/>
      <c r="EU668" s="75"/>
      <c r="EV668" s="75"/>
      <c r="EW668" s="75"/>
      <c r="EX668" s="75"/>
      <c r="EY668" s="75"/>
      <c r="EZ668" s="75"/>
    </row>
    <row r="669" ht="12.75" spans="1:156">
      <c r="A669" s="6"/>
      <c r="B669" s="42"/>
      <c r="M669" s="20"/>
      <c r="O669" s="62"/>
      <c r="P669" s="62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  <c r="CC669" s="75"/>
      <c r="CD669" s="75"/>
      <c r="CE669" s="75"/>
      <c r="CF669" s="75"/>
      <c r="CG669" s="75"/>
      <c r="CH669" s="75"/>
      <c r="CI669" s="75"/>
      <c r="CJ669" s="75"/>
      <c r="CK669" s="75"/>
      <c r="CL669" s="75"/>
      <c r="CM669" s="75"/>
      <c r="CN669" s="75"/>
      <c r="CO669" s="75"/>
      <c r="CP669" s="75"/>
      <c r="CQ669" s="75"/>
      <c r="CR669" s="75"/>
      <c r="CS669" s="75"/>
      <c r="CT669" s="75"/>
      <c r="CU669" s="75"/>
      <c r="CV669" s="75"/>
      <c r="CW669" s="75"/>
      <c r="CX669" s="75"/>
      <c r="CY669" s="75"/>
      <c r="CZ669" s="75"/>
      <c r="DA669" s="75"/>
      <c r="DB669" s="75"/>
      <c r="DC669" s="75"/>
      <c r="DD669" s="75"/>
      <c r="DE669" s="75"/>
      <c r="DF669" s="75"/>
      <c r="DG669" s="75"/>
      <c r="DH669" s="75"/>
      <c r="DI669" s="75"/>
      <c r="DJ669" s="75"/>
      <c r="DK669" s="75"/>
      <c r="DL669" s="75"/>
      <c r="DM669" s="75"/>
      <c r="DN669" s="75"/>
      <c r="DO669" s="75"/>
      <c r="DP669" s="75"/>
      <c r="DQ669" s="75"/>
      <c r="DR669" s="75"/>
      <c r="DS669" s="75"/>
      <c r="DT669" s="75"/>
      <c r="DU669" s="75"/>
      <c r="DZ669" s="75"/>
      <c r="EA669" s="75"/>
      <c r="EB669" s="75"/>
      <c r="EC669" s="75"/>
      <c r="ED669" s="75"/>
      <c r="EE669" s="75"/>
      <c r="EF669" s="75"/>
      <c r="EG669" s="75"/>
      <c r="EH669" s="75"/>
      <c r="EI669" s="75"/>
      <c r="EJ669" s="75"/>
      <c r="EK669" s="75"/>
      <c r="EL669" s="75"/>
      <c r="EM669" s="75"/>
      <c r="EN669" s="75"/>
      <c r="EO669" s="75"/>
      <c r="EP669" s="75"/>
      <c r="EQ669" s="75"/>
      <c r="ER669" s="75"/>
      <c r="ES669" s="75"/>
      <c r="ET669" s="75"/>
      <c r="EU669" s="75"/>
      <c r="EV669" s="75"/>
      <c r="EW669" s="75"/>
      <c r="EX669" s="75"/>
      <c r="EY669" s="75"/>
      <c r="EZ669" s="75"/>
    </row>
    <row r="670" ht="12.75" spans="1:156">
      <c r="A670" s="6"/>
      <c r="B670" s="42"/>
      <c r="M670" s="20"/>
      <c r="O670" s="62"/>
      <c r="P670" s="62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  <c r="CC670" s="75"/>
      <c r="CD670" s="75"/>
      <c r="CE670" s="75"/>
      <c r="CF670" s="75"/>
      <c r="CG670" s="75"/>
      <c r="CH670" s="75"/>
      <c r="CI670" s="75"/>
      <c r="CJ670" s="75"/>
      <c r="CK670" s="75"/>
      <c r="CL670" s="75"/>
      <c r="CM670" s="75"/>
      <c r="CN670" s="75"/>
      <c r="CO670" s="75"/>
      <c r="CP670" s="75"/>
      <c r="CQ670" s="75"/>
      <c r="CR670" s="75"/>
      <c r="CS670" s="75"/>
      <c r="CT670" s="75"/>
      <c r="CU670" s="75"/>
      <c r="CV670" s="75"/>
      <c r="CW670" s="75"/>
      <c r="CX670" s="75"/>
      <c r="CY670" s="75"/>
      <c r="CZ670" s="75"/>
      <c r="DA670" s="75"/>
      <c r="DB670" s="75"/>
      <c r="DC670" s="75"/>
      <c r="DD670" s="75"/>
      <c r="DE670" s="75"/>
      <c r="DF670" s="75"/>
      <c r="DG670" s="75"/>
      <c r="DH670" s="75"/>
      <c r="DI670" s="75"/>
      <c r="DJ670" s="75"/>
      <c r="DK670" s="75"/>
      <c r="DL670" s="75"/>
      <c r="DM670" s="75"/>
      <c r="DN670" s="75"/>
      <c r="DO670" s="75"/>
      <c r="DP670" s="75"/>
      <c r="DQ670" s="75"/>
      <c r="DR670" s="75"/>
      <c r="DS670" s="75"/>
      <c r="DT670" s="75"/>
      <c r="DU670" s="75"/>
      <c r="DZ670" s="75"/>
      <c r="EA670" s="75"/>
      <c r="EB670" s="75"/>
      <c r="EC670" s="75"/>
      <c r="ED670" s="75"/>
      <c r="EE670" s="75"/>
      <c r="EF670" s="75"/>
      <c r="EG670" s="75"/>
      <c r="EH670" s="75"/>
      <c r="EI670" s="75"/>
      <c r="EJ670" s="75"/>
      <c r="EK670" s="75"/>
      <c r="EL670" s="75"/>
      <c r="EM670" s="75"/>
      <c r="EN670" s="75"/>
      <c r="EO670" s="75"/>
      <c r="EP670" s="75"/>
      <c r="EQ670" s="75"/>
      <c r="ER670" s="75"/>
      <c r="ES670" s="75"/>
      <c r="ET670" s="75"/>
      <c r="EU670" s="75"/>
      <c r="EV670" s="75"/>
      <c r="EW670" s="75"/>
      <c r="EX670" s="75"/>
      <c r="EY670" s="75"/>
      <c r="EZ670" s="75"/>
    </row>
    <row r="671" ht="12.75" spans="1:156">
      <c r="A671" s="6"/>
      <c r="B671" s="42"/>
      <c r="M671" s="20"/>
      <c r="O671" s="62"/>
      <c r="P671" s="62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  <c r="CC671" s="75"/>
      <c r="CD671" s="75"/>
      <c r="CE671" s="75"/>
      <c r="CF671" s="75"/>
      <c r="CG671" s="75"/>
      <c r="CH671" s="75"/>
      <c r="CI671" s="75"/>
      <c r="CJ671" s="75"/>
      <c r="CK671" s="75"/>
      <c r="CL671" s="75"/>
      <c r="CM671" s="75"/>
      <c r="CN671" s="75"/>
      <c r="CO671" s="75"/>
      <c r="CP671" s="75"/>
      <c r="CQ671" s="75"/>
      <c r="CR671" s="75"/>
      <c r="CS671" s="75"/>
      <c r="CT671" s="75"/>
      <c r="CU671" s="75"/>
      <c r="CV671" s="75"/>
      <c r="CW671" s="75"/>
      <c r="CX671" s="75"/>
      <c r="CY671" s="75"/>
      <c r="CZ671" s="75"/>
      <c r="DA671" s="75"/>
      <c r="DB671" s="75"/>
      <c r="DC671" s="75"/>
      <c r="DD671" s="75"/>
      <c r="DE671" s="75"/>
      <c r="DF671" s="75"/>
      <c r="DG671" s="75"/>
      <c r="DH671" s="75"/>
      <c r="DI671" s="75"/>
      <c r="DJ671" s="75"/>
      <c r="DK671" s="75"/>
      <c r="DL671" s="75"/>
      <c r="DM671" s="75"/>
      <c r="DN671" s="75"/>
      <c r="DO671" s="75"/>
      <c r="DP671" s="75"/>
      <c r="DQ671" s="75"/>
      <c r="DR671" s="75"/>
      <c r="DS671" s="75"/>
      <c r="DT671" s="75"/>
      <c r="DU671" s="75"/>
      <c r="DZ671" s="75"/>
      <c r="EA671" s="75"/>
      <c r="EB671" s="75"/>
      <c r="EC671" s="75"/>
      <c r="ED671" s="75"/>
      <c r="EE671" s="75"/>
      <c r="EF671" s="75"/>
      <c r="EG671" s="75"/>
      <c r="EH671" s="75"/>
      <c r="EI671" s="75"/>
      <c r="EJ671" s="75"/>
      <c r="EK671" s="75"/>
      <c r="EL671" s="75"/>
      <c r="EM671" s="75"/>
      <c r="EN671" s="75"/>
      <c r="EO671" s="75"/>
      <c r="EP671" s="75"/>
      <c r="EQ671" s="75"/>
      <c r="ER671" s="75"/>
      <c r="ES671" s="75"/>
      <c r="ET671" s="75"/>
      <c r="EU671" s="75"/>
      <c r="EV671" s="75"/>
      <c r="EW671" s="75"/>
      <c r="EX671" s="75"/>
      <c r="EY671" s="75"/>
      <c r="EZ671" s="75"/>
    </row>
    <row r="672" ht="12.75" spans="1:156">
      <c r="A672" s="6"/>
      <c r="B672" s="42"/>
      <c r="M672" s="20"/>
      <c r="O672" s="62"/>
      <c r="P672" s="62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  <c r="CC672" s="75"/>
      <c r="CD672" s="75"/>
      <c r="CE672" s="75"/>
      <c r="CF672" s="75"/>
      <c r="CG672" s="75"/>
      <c r="CH672" s="75"/>
      <c r="CI672" s="75"/>
      <c r="CJ672" s="75"/>
      <c r="CK672" s="75"/>
      <c r="CL672" s="75"/>
      <c r="CM672" s="75"/>
      <c r="CN672" s="75"/>
      <c r="CO672" s="75"/>
      <c r="CP672" s="75"/>
      <c r="CQ672" s="75"/>
      <c r="CR672" s="75"/>
      <c r="CS672" s="75"/>
      <c r="CT672" s="75"/>
      <c r="CU672" s="75"/>
      <c r="CV672" s="75"/>
      <c r="CW672" s="75"/>
      <c r="CX672" s="75"/>
      <c r="CY672" s="75"/>
      <c r="CZ672" s="75"/>
      <c r="DA672" s="75"/>
      <c r="DB672" s="75"/>
      <c r="DC672" s="75"/>
      <c r="DD672" s="75"/>
      <c r="DE672" s="75"/>
      <c r="DF672" s="75"/>
      <c r="DG672" s="75"/>
      <c r="DH672" s="75"/>
      <c r="DI672" s="75"/>
      <c r="DJ672" s="75"/>
      <c r="DK672" s="75"/>
      <c r="DL672" s="75"/>
      <c r="DM672" s="75"/>
      <c r="DN672" s="75"/>
      <c r="DO672" s="75"/>
      <c r="DP672" s="75"/>
      <c r="DQ672" s="75"/>
      <c r="DR672" s="75"/>
      <c r="DS672" s="75"/>
      <c r="DT672" s="75"/>
      <c r="DU672" s="75"/>
      <c r="DZ672" s="75"/>
      <c r="EA672" s="75"/>
      <c r="EB672" s="75"/>
      <c r="EC672" s="75"/>
      <c r="ED672" s="75"/>
      <c r="EE672" s="75"/>
      <c r="EF672" s="75"/>
      <c r="EG672" s="75"/>
      <c r="EH672" s="75"/>
      <c r="EI672" s="75"/>
      <c r="EJ672" s="75"/>
      <c r="EK672" s="75"/>
      <c r="EL672" s="75"/>
      <c r="EM672" s="75"/>
      <c r="EN672" s="75"/>
      <c r="EO672" s="75"/>
      <c r="EP672" s="75"/>
      <c r="EQ672" s="75"/>
      <c r="ER672" s="75"/>
      <c r="ES672" s="75"/>
      <c r="ET672" s="75"/>
      <c r="EU672" s="75"/>
      <c r="EV672" s="75"/>
      <c r="EW672" s="75"/>
      <c r="EX672" s="75"/>
      <c r="EY672" s="75"/>
      <c r="EZ672" s="75"/>
    </row>
    <row r="673" ht="12.75" spans="1:156">
      <c r="A673" s="6"/>
      <c r="B673" s="42"/>
      <c r="M673" s="20"/>
      <c r="O673" s="62"/>
      <c r="P673" s="62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  <c r="CC673" s="75"/>
      <c r="CD673" s="75"/>
      <c r="CE673" s="75"/>
      <c r="CF673" s="75"/>
      <c r="CG673" s="75"/>
      <c r="CH673" s="75"/>
      <c r="CI673" s="75"/>
      <c r="CJ673" s="75"/>
      <c r="CK673" s="75"/>
      <c r="CL673" s="75"/>
      <c r="CM673" s="75"/>
      <c r="CN673" s="75"/>
      <c r="CO673" s="75"/>
      <c r="CP673" s="75"/>
      <c r="CQ673" s="75"/>
      <c r="CR673" s="75"/>
      <c r="CS673" s="75"/>
      <c r="CT673" s="75"/>
      <c r="CU673" s="75"/>
      <c r="CV673" s="75"/>
      <c r="CW673" s="75"/>
      <c r="CX673" s="75"/>
      <c r="CY673" s="75"/>
      <c r="CZ673" s="75"/>
      <c r="DA673" s="75"/>
      <c r="DB673" s="75"/>
      <c r="DC673" s="75"/>
      <c r="DD673" s="75"/>
      <c r="DE673" s="75"/>
      <c r="DF673" s="75"/>
      <c r="DG673" s="75"/>
      <c r="DH673" s="75"/>
      <c r="DI673" s="75"/>
      <c r="DJ673" s="75"/>
      <c r="DK673" s="75"/>
      <c r="DL673" s="75"/>
      <c r="DM673" s="75"/>
      <c r="DN673" s="75"/>
      <c r="DO673" s="75"/>
      <c r="DP673" s="75"/>
      <c r="DQ673" s="75"/>
      <c r="DR673" s="75"/>
      <c r="DS673" s="75"/>
      <c r="DT673" s="75"/>
      <c r="DU673" s="75"/>
      <c r="DZ673" s="75"/>
      <c r="EA673" s="75"/>
      <c r="EB673" s="75"/>
      <c r="EC673" s="75"/>
      <c r="ED673" s="75"/>
      <c r="EE673" s="75"/>
      <c r="EF673" s="75"/>
      <c r="EG673" s="75"/>
      <c r="EH673" s="75"/>
      <c r="EI673" s="75"/>
      <c r="EJ673" s="75"/>
      <c r="EK673" s="75"/>
      <c r="EL673" s="75"/>
      <c r="EM673" s="75"/>
      <c r="EN673" s="75"/>
      <c r="EO673" s="75"/>
      <c r="EP673" s="75"/>
      <c r="EQ673" s="75"/>
      <c r="ER673" s="75"/>
      <c r="ES673" s="75"/>
      <c r="ET673" s="75"/>
      <c r="EU673" s="75"/>
      <c r="EV673" s="75"/>
      <c r="EW673" s="75"/>
      <c r="EX673" s="75"/>
      <c r="EY673" s="75"/>
      <c r="EZ673" s="75"/>
    </row>
    <row r="674" ht="12.75" spans="1:156">
      <c r="A674" s="6"/>
      <c r="B674" s="42"/>
      <c r="M674" s="20"/>
      <c r="O674" s="62"/>
      <c r="P674" s="62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  <c r="CC674" s="75"/>
      <c r="CD674" s="75"/>
      <c r="CE674" s="75"/>
      <c r="CF674" s="75"/>
      <c r="CG674" s="75"/>
      <c r="CH674" s="75"/>
      <c r="CI674" s="75"/>
      <c r="CJ674" s="75"/>
      <c r="CK674" s="75"/>
      <c r="CL674" s="75"/>
      <c r="CM674" s="75"/>
      <c r="CN674" s="75"/>
      <c r="CO674" s="75"/>
      <c r="CP674" s="75"/>
      <c r="CQ674" s="75"/>
      <c r="CR674" s="75"/>
      <c r="CS674" s="75"/>
      <c r="CT674" s="75"/>
      <c r="CU674" s="75"/>
      <c r="CV674" s="75"/>
      <c r="CW674" s="75"/>
      <c r="CX674" s="75"/>
      <c r="CY674" s="75"/>
      <c r="CZ674" s="75"/>
      <c r="DA674" s="75"/>
      <c r="DB674" s="75"/>
      <c r="DC674" s="75"/>
      <c r="DD674" s="75"/>
      <c r="DE674" s="75"/>
      <c r="DF674" s="75"/>
      <c r="DG674" s="75"/>
      <c r="DH674" s="75"/>
      <c r="DI674" s="75"/>
      <c r="DJ674" s="75"/>
      <c r="DK674" s="75"/>
      <c r="DL674" s="75"/>
      <c r="DM674" s="75"/>
      <c r="DN674" s="75"/>
      <c r="DO674" s="75"/>
      <c r="DP674" s="75"/>
      <c r="DQ674" s="75"/>
      <c r="DR674" s="75"/>
      <c r="DS674" s="75"/>
      <c r="DT674" s="75"/>
      <c r="DU674" s="75"/>
      <c r="DZ674" s="75"/>
      <c r="EA674" s="75"/>
      <c r="EB674" s="75"/>
      <c r="EC674" s="75"/>
      <c r="ED674" s="75"/>
      <c r="EE674" s="75"/>
      <c r="EF674" s="75"/>
      <c r="EG674" s="75"/>
      <c r="EH674" s="75"/>
      <c r="EI674" s="75"/>
      <c r="EJ674" s="75"/>
      <c r="EK674" s="75"/>
      <c r="EL674" s="75"/>
      <c r="EM674" s="75"/>
      <c r="EN674" s="75"/>
      <c r="EO674" s="75"/>
      <c r="EP674" s="75"/>
      <c r="EQ674" s="75"/>
      <c r="ER674" s="75"/>
      <c r="ES674" s="75"/>
      <c r="ET674" s="75"/>
      <c r="EU674" s="75"/>
      <c r="EV674" s="75"/>
      <c r="EW674" s="75"/>
      <c r="EX674" s="75"/>
      <c r="EY674" s="75"/>
      <c r="EZ674" s="75"/>
    </row>
    <row r="675" ht="12.75" spans="1:156">
      <c r="A675" s="6"/>
      <c r="B675" s="42"/>
      <c r="M675" s="20"/>
      <c r="O675" s="62"/>
      <c r="P675" s="62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  <c r="CC675" s="75"/>
      <c r="CD675" s="75"/>
      <c r="CE675" s="75"/>
      <c r="CF675" s="75"/>
      <c r="CG675" s="75"/>
      <c r="CH675" s="75"/>
      <c r="CI675" s="75"/>
      <c r="CJ675" s="75"/>
      <c r="CK675" s="75"/>
      <c r="CL675" s="75"/>
      <c r="CM675" s="75"/>
      <c r="CN675" s="75"/>
      <c r="CO675" s="75"/>
      <c r="CP675" s="75"/>
      <c r="CQ675" s="75"/>
      <c r="CR675" s="75"/>
      <c r="CS675" s="75"/>
      <c r="CT675" s="75"/>
      <c r="CU675" s="75"/>
      <c r="CV675" s="75"/>
      <c r="CW675" s="75"/>
      <c r="CX675" s="75"/>
      <c r="CY675" s="75"/>
      <c r="CZ675" s="75"/>
      <c r="DA675" s="75"/>
      <c r="DB675" s="75"/>
      <c r="DC675" s="75"/>
      <c r="DD675" s="75"/>
      <c r="DE675" s="75"/>
      <c r="DF675" s="75"/>
      <c r="DG675" s="75"/>
      <c r="DH675" s="75"/>
      <c r="DI675" s="75"/>
      <c r="DJ675" s="75"/>
      <c r="DK675" s="75"/>
      <c r="DL675" s="75"/>
      <c r="DM675" s="75"/>
      <c r="DN675" s="75"/>
      <c r="DO675" s="75"/>
      <c r="DP675" s="75"/>
      <c r="DQ675" s="75"/>
      <c r="DR675" s="75"/>
      <c r="DS675" s="75"/>
      <c r="DT675" s="75"/>
      <c r="DU675" s="75"/>
      <c r="DZ675" s="75"/>
      <c r="EA675" s="75"/>
      <c r="EB675" s="75"/>
      <c r="EC675" s="75"/>
      <c r="ED675" s="75"/>
      <c r="EE675" s="75"/>
      <c r="EF675" s="75"/>
      <c r="EG675" s="75"/>
      <c r="EH675" s="75"/>
      <c r="EI675" s="75"/>
      <c r="EJ675" s="75"/>
      <c r="EK675" s="75"/>
      <c r="EL675" s="75"/>
      <c r="EM675" s="75"/>
      <c r="EN675" s="75"/>
      <c r="EO675" s="75"/>
      <c r="EP675" s="75"/>
      <c r="EQ675" s="75"/>
      <c r="ER675" s="75"/>
      <c r="ES675" s="75"/>
      <c r="ET675" s="75"/>
      <c r="EU675" s="75"/>
      <c r="EV675" s="75"/>
      <c r="EW675" s="75"/>
      <c r="EX675" s="75"/>
      <c r="EY675" s="75"/>
      <c r="EZ675" s="75"/>
    </row>
    <row r="676" ht="12.75" spans="1:156">
      <c r="A676" s="6"/>
      <c r="B676" s="42"/>
      <c r="M676" s="20"/>
      <c r="O676" s="62"/>
      <c r="P676" s="62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  <c r="CC676" s="75"/>
      <c r="CD676" s="75"/>
      <c r="CE676" s="75"/>
      <c r="CF676" s="75"/>
      <c r="CG676" s="75"/>
      <c r="CH676" s="75"/>
      <c r="CI676" s="75"/>
      <c r="CJ676" s="75"/>
      <c r="CK676" s="75"/>
      <c r="CL676" s="75"/>
      <c r="CM676" s="75"/>
      <c r="CN676" s="75"/>
      <c r="CO676" s="75"/>
      <c r="CP676" s="75"/>
      <c r="CQ676" s="75"/>
      <c r="CR676" s="75"/>
      <c r="CS676" s="75"/>
      <c r="CT676" s="75"/>
      <c r="CU676" s="75"/>
      <c r="CV676" s="75"/>
      <c r="CW676" s="75"/>
      <c r="CX676" s="75"/>
      <c r="CY676" s="75"/>
      <c r="CZ676" s="75"/>
      <c r="DA676" s="75"/>
      <c r="DB676" s="75"/>
      <c r="DC676" s="75"/>
      <c r="DD676" s="75"/>
      <c r="DE676" s="75"/>
      <c r="DF676" s="75"/>
      <c r="DG676" s="75"/>
      <c r="DH676" s="75"/>
      <c r="DI676" s="75"/>
      <c r="DJ676" s="75"/>
      <c r="DK676" s="75"/>
      <c r="DL676" s="75"/>
      <c r="DM676" s="75"/>
      <c r="DN676" s="75"/>
      <c r="DO676" s="75"/>
      <c r="DP676" s="75"/>
      <c r="DQ676" s="75"/>
      <c r="DR676" s="75"/>
      <c r="DS676" s="75"/>
      <c r="DT676" s="75"/>
      <c r="DU676" s="75"/>
      <c r="DZ676" s="75"/>
      <c r="EA676" s="75"/>
      <c r="EB676" s="75"/>
      <c r="EC676" s="75"/>
      <c r="ED676" s="75"/>
      <c r="EE676" s="75"/>
      <c r="EF676" s="75"/>
      <c r="EG676" s="75"/>
      <c r="EH676" s="75"/>
      <c r="EI676" s="75"/>
      <c r="EJ676" s="75"/>
      <c r="EK676" s="75"/>
      <c r="EL676" s="75"/>
      <c r="EM676" s="75"/>
      <c r="EN676" s="75"/>
      <c r="EO676" s="75"/>
      <c r="EP676" s="75"/>
      <c r="EQ676" s="75"/>
      <c r="ER676" s="75"/>
      <c r="ES676" s="75"/>
      <c r="ET676" s="75"/>
      <c r="EU676" s="75"/>
      <c r="EV676" s="75"/>
      <c r="EW676" s="75"/>
      <c r="EX676" s="75"/>
      <c r="EY676" s="75"/>
      <c r="EZ676" s="75"/>
    </row>
    <row r="677" ht="12.75" spans="1:156">
      <c r="A677" s="6"/>
      <c r="B677" s="42"/>
      <c r="M677" s="20"/>
      <c r="O677" s="62"/>
      <c r="P677" s="62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  <c r="CC677" s="75"/>
      <c r="CD677" s="75"/>
      <c r="CE677" s="75"/>
      <c r="CF677" s="75"/>
      <c r="CG677" s="75"/>
      <c r="CH677" s="75"/>
      <c r="CI677" s="75"/>
      <c r="CJ677" s="75"/>
      <c r="CK677" s="75"/>
      <c r="CL677" s="75"/>
      <c r="CM677" s="75"/>
      <c r="CN677" s="75"/>
      <c r="CO677" s="75"/>
      <c r="CP677" s="75"/>
      <c r="CQ677" s="75"/>
      <c r="CR677" s="75"/>
      <c r="CS677" s="75"/>
      <c r="CT677" s="75"/>
      <c r="CU677" s="75"/>
      <c r="CV677" s="75"/>
      <c r="CW677" s="75"/>
      <c r="CX677" s="75"/>
      <c r="CY677" s="75"/>
      <c r="CZ677" s="75"/>
      <c r="DA677" s="75"/>
      <c r="DB677" s="75"/>
      <c r="DC677" s="75"/>
      <c r="DD677" s="75"/>
      <c r="DE677" s="75"/>
      <c r="DF677" s="75"/>
      <c r="DG677" s="75"/>
      <c r="DH677" s="75"/>
      <c r="DI677" s="75"/>
      <c r="DJ677" s="75"/>
      <c r="DK677" s="75"/>
      <c r="DL677" s="75"/>
      <c r="DM677" s="75"/>
      <c r="DN677" s="75"/>
      <c r="DO677" s="75"/>
      <c r="DP677" s="75"/>
      <c r="DQ677" s="75"/>
      <c r="DR677" s="75"/>
      <c r="DS677" s="75"/>
      <c r="DT677" s="75"/>
      <c r="DU677" s="75"/>
      <c r="DZ677" s="75"/>
      <c r="EA677" s="75"/>
      <c r="EB677" s="75"/>
      <c r="EC677" s="75"/>
      <c r="ED677" s="75"/>
      <c r="EE677" s="75"/>
      <c r="EF677" s="75"/>
      <c r="EG677" s="75"/>
      <c r="EH677" s="75"/>
      <c r="EI677" s="75"/>
      <c r="EJ677" s="75"/>
      <c r="EK677" s="75"/>
      <c r="EL677" s="75"/>
      <c r="EM677" s="75"/>
      <c r="EN677" s="75"/>
      <c r="EO677" s="75"/>
      <c r="EP677" s="75"/>
      <c r="EQ677" s="75"/>
      <c r="ER677" s="75"/>
      <c r="ES677" s="75"/>
      <c r="ET677" s="75"/>
      <c r="EU677" s="75"/>
      <c r="EV677" s="75"/>
      <c r="EW677" s="75"/>
      <c r="EX677" s="75"/>
      <c r="EY677" s="75"/>
      <c r="EZ677" s="75"/>
    </row>
    <row r="678" ht="12.75" spans="1:156">
      <c r="A678" s="6"/>
      <c r="B678" s="42"/>
      <c r="M678" s="20"/>
      <c r="O678" s="62"/>
      <c r="P678" s="62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  <c r="CC678" s="75"/>
      <c r="CD678" s="75"/>
      <c r="CE678" s="75"/>
      <c r="CF678" s="75"/>
      <c r="CG678" s="75"/>
      <c r="CH678" s="75"/>
      <c r="CI678" s="75"/>
      <c r="CJ678" s="75"/>
      <c r="CK678" s="75"/>
      <c r="CL678" s="75"/>
      <c r="CM678" s="75"/>
      <c r="CN678" s="75"/>
      <c r="CO678" s="75"/>
      <c r="CP678" s="75"/>
      <c r="CQ678" s="75"/>
      <c r="CR678" s="75"/>
      <c r="CS678" s="75"/>
      <c r="CT678" s="75"/>
      <c r="CU678" s="75"/>
      <c r="CV678" s="75"/>
      <c r="CW678" s="75"/>
      <c r="CX678" s="75"/>
      <c r="CY678" s="75"/>
      <c r="CZ678" s="75"/>
      <c r="DA678" s="75"/>
      <c r="DB678" s="75"/>
      <c r="DC678" s="75"/>
      <c r="DD678" s="75"/>
      <c r="DE678" s="75"/>
      <c r="DF678" s="75"/>
      <c r="DG678" s="75"/>
      <c r="DH678" s="75"/>
      <c r="DI678" s="75"/>
      <c r="DJ678" s="75"/>
      <c r="DK678" s="75"/>
      <c r="DL678" s="75"/>
      <c r="DM678" s="75"/>
      <c r="DN678" s="75"/>
      <c r="DO678" s="75"/>
      <c r="DP678" s="75"/>
      <c r="DQ678" s="75"/>
      <c r="DR678" s="75"/>
      <c r="DS678" s="75"/>
      <c r="DT678" s="75"/>
      <c r="DU678" s="75"/>
      <c r="DZ678" s="75"/>
      <c r="EA678" s="75"/>
      <c r="EB678" s="75"/>
      <c r="EC678" s="75"/>
      <c r="ED678" s="75"/>
      <c r="EE678" s="75"/>
      <c r="EF678" s="75"/>
      <c r="EG678" s="75"/>
      <c r="EH678" s="75"/>
      <c r="EI678" s="75"/>
      <c r="EJ678" s="75"/>
      <c r="EK678" s="75"/>
      <c r="EL678" s="75"/>
      <c r="EM678" s="75"/>
      <c r="EN678" s="75"/>
      <c r="EO678" s="75"/>
      <c r="EP678" s="75"/>
      <c r="EQ678" s="75"/>
      <c r="ER678" s="75"/>
      <c r="ES678" s="75"/>
      <c r="ET678" s="75"/>
      <c r="EU678" s="75"/>
      <c r="EV678" s="75"/>
      <c r="EW678" s="75"/>
      <c r="EX678" s="75"/>
      <c r="EY678" s="75"/>
      <c r="EZ678" s="75"/>
    </row>
    <row r="679" ht="12.75" spans="1:156">
      <c r="A679" s="6"/>
      <c r="B679" s="42"/>
      <c r="M679" s="20"/>
      <c r="O679" s="62"/>
      <c r="P679" s="62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  <c r="CC679" s="75"/>
      <c r="CD679" s="75"/>
      <c r="CE679" s="75"/>
      <c r="CF679" s="75"/>
      <c r="CG679" s="75"/>
      <c r="CH679" s="75"/>
      <c r="CI679" s="75"/>
      <c r="CJ679" s="75"/>
      <c r="CK679" s="75"/>
      <c r="CL679" s="75"/>
      <c r="CM679" s="75"/>
      <c r="CN679" s="75"/>
      <c r="CO679" s="75"/>
      <c r="CP679" s="75"/>
      <c r="CQ679" s="75"/>
      <c r="CR679" s="75"/>
      <c r="CS679" s="75"/>
      <c r="CT679" s="75"/>
      <c r="CU679" s="75"/>
      <c r="CV679" s="75"/>
      <c r="CW679" s="75"/>
      <c r="CX679" s="75"/>
      <c r="CY679" s="75"/>
      <c r="CZ679" s="75"/>
      <c r="DA679" s="75"/>
      <c r="DB679" s="75"/>
      <c r="DC679" s="75"/>
      <c r="DD679" s="75"/>
      <c r="DE679" s="75"/>
      <c r="DF679" s="75"/>
      <c r="DG679" s="75"/>
      <c r="DH679" s="75"/>
      <c r="DI679" s="75"/>
      <c r="DJ679" s="75"/>
      <c r="DK679" s="75"/>
      <c r="DL679" s="75"/>
      <c r="DM679" s="75"/>
      <c r="DN679" s="75"/>
      <c r="DO679" s="75"/>
      <c r="DP679" s="75"/>
      <c r="DQ679" s="75"/>
      <c r="DR679" s="75"/>
      <c r="DS679" s="75"/>
      <c r="DT679" s="75"/>
      <c r="DU679" s="75"/>
      <c r="DZ679" s="75"/>
      <c r="EA679" s="75"/>
      <c r="EB679" s="75"/>
      <c r="EC679" s="75"/>
      <c r="ED679" s="75"/>
      <c r="EE679" s="75"/>
      <c r="EF679" s="75"/>
      <c r="EG679" s="75"/>
      <c r="EH679" s="75"/>
      <c r="EI679" s="75"/>
      <c r="EJ679" s="75"/>
      <c r="EK679" s="75"/>
      <c r="EL679" s="75"/>
      <c r="EM679" s="75"/>
      <c r="EN679" s="75"/>
      <c r="EO679" s="75"/>
      <c r="EP679" s="75"/>
      <c r="EQ679" s="75"/>
      <c r="ER679" s="75"/>
      <c r="ES679" s="75"/>
      <c r="ET679" s="75"/>
      <c r="EU679" s="75"/>
      <c r="EV679" s="75"/>
      <c r="EW679" s="75"/>
      <c r="EX679" s="75"/>
      <c r="EY679" s="75"/>
      <c r="EZ679" s="75"/>
    </row>
    <row r="680" ht="12.75" spans="1:156">
      <c r="A680" s="6"/>
      <c r="B680" s="42"/>
      <c r="M680" s="20"/>
      <c r="O680" s="62"/>
      <c r="P680" s="62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  <c r="CC680" s="75"/>
      <c r="CD680" s="75"/>
      <c r="CE680" s="75"/>
      <c r="CF680" s="75"/>
      <c r="CG680" s="75"/>
      <c r="CH680" s="75"/>
      <c r="CI680" s="75"/>
      <c r="CJ680" s="75"/>
      <c r="CK680" s="75"/>
      <c r="CL680" s="75"/>
      <c r="CM680" s="75"/>
      <c r="CN680" s="75"/>
      <c r="CO680" s="75"/>
      <c r="CP680" s="75"/>
      <c r="CQ680" s="75"/>
      <c r="CR680" s="75"/>
      <c r="CS680" s="75"/>
      <c r="CT680" s="75"/>
      <c r="CU680" s="75"/>
      <c r="CV680" s="75"/>
      <c r="CW680" s="75"/>
      <c r="CX680" s="75"/>
      <c r="CY680" s="75"/>
      <c r="CZ680" s="75"/>
      <c r="DA680" s="75"/>
      <c r="DB680" s="75"/>
      <c r="DC680" s="75"/>
      <c r="DD680" s="75"/>
      <c r="DE680" s="75"/>
      <c r="DF680" s="75"/>
      <c r="DG680" s="75"/>
      <c r="DH680" s="75"/>
      <c r="DI680" s="75"/>
      <c r="DJ680" s="75"/>
      <c r="DK680" s="75"/>
      <c r="DL680" s="75"/>
      <c r="DM680" s="75"/>
      <c r="DN680" s="75"/>
      <c r="DO680" s="75"/>
      <c r="DP680" s="75"/>
      <c r="DQ680" s="75"/>
      <c r="DR680" s="75"/>
      <c r="DS680" s="75"/>
      <c r="DT680" s="75"/>
      <c r="DU680" s="75"/>
      <c r="DZ680" s="75"/>
      <c r="EA680" s="75"/>
      <c r="EB680" s="75"/>
      <c r="EC680" s="75"/>
      <c r="ED680" s="75"/>
      <c r="EE680" s="75"/>
      <c r="EF680" s="75"/>
      <c r="EG680" s="75"/>
      <c r="EH680" s="75"/>
      <c r="EI680" s="75"/>
      <c r="EJ680" s="75"/>
      <c r="EK680" s="75"/>
      <c r="EL680" s="75"/>
      <c r="EM680" s="75"/>
      <c r="EN680" s="75"/>
      <c r="EO680" s="75"/>
      <c r="EP680" s="75"/>
      <c r="EQ680" s="75"/>
      <c r="ER680" s="75"/>
      <c r="ES680" s="75"/>
      <c r="ET680" s="75"/>
      <c r="EU680" s="75"/>
      <c r="EV680" s="75"/>
      <c r="EW680" s="75"/>
      <c r="EX680" s="75"/>
      <c r="EY680" s="75"/>
      <c r="EZ680" s="75"/>
    </row>
    <row r="681" ht="12.75" spans="1:156">
      <c r="A681" s="6"/>
      <c r="B681" s="42"/>
      <c r="M681" s="20"/>
      <c r="O681" s="62"/>
      <c r="P681" s="62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  <c r="CC681" s="75"/>
      <c r="CD681" s="75"/>
      <c r="CE681" s="75"/>
      <c r="CF681" s="75"/>
      <c r="CG681" s="75"/>
      <c r="CH681" s="75"/>
      <c r="CI681" s="75"/>
      <c r="CJ681" s="75"/>
      <c r="CK681" s="75"/>
      <c r="CL681" s="75"/>
      <c r="CM681" s="75"/>
      <c r="CN681" s="75"/>
      <c r="CO681" s="75"/>
      <c r="CP681" s="75"/>
      <c r="CQ681" s="75"/>
      <c r="CR681" s="75"/>
      <c r="CS681" s="75"/>
      <c r="CT681" s="75"/>
      <c r="CU681" s="75"/>
      <c r="CV681" s="75"/>
      <c r="CW681" s="75"/>
      <c r="CX681" s="75"/>
      <c r="CY681" s="75"/>
      <c r="CZ681" s="75"/>
      <c r="DA681" s="75"/>
      <c r="DB681" s="75"/>
      <c r="DC681" s="75"/>
      <c r="DD681" s="75"/>
      <c r="DE681" s="75"/>
      <c r="DF681" s="75"/>
      <c r="DG681" s="75"/>
      <c r="DH681" s="75"/>
      <c r="DI681" s="75"/>
      <c r="DJ681" s="75"/>
      <c r="DK681" s="75"/>
      <c r="DL681" s="75"/>
      <c r="DM681" s="75"/>
      <c r="DN681" s="75"/>
      <c r="DO681" s="75"/>
      <c r="DP681" s="75"/>
      <c r="DQ681" s="75"/>
      <c r="DR681" s="75"/>
      <c r="DS681" s="75"/>
      <c r="DT681" s="75"/>
      <c r="DU681" s="75"/>
      <c r="DZ681" s="75"/>
      <c r="EA681" s="75"/>
      <c r="EB681" s="75"/>
      <c r="EC681" s="75"/>
      <c r="ED681" s="75"/>
      <c r="EE681" s="75"/>
      <c r="EF681" s="75"/>
      <c r="EG681" s="75"/>
      <c r="EH681" s="75"/>
      <c r="EI681" s="75"/>
      <c r="EJ681" s="75"/>
      <c r="EK681" s="75"/>
      <c r="EL681" s="75"/>
      <c r="EM681" s="75"/>
      <c r="EN681" s="75"/>
      <c r="EO681" s="75"/>
      <c r="EP681" s="75"/>
      <c r="EQ681" s="75"/>
      <c r="ER681" s="75"/>
      <c r="ES681" s="75"/>
      <c r="ET681" s="75"/>
      <c r="EU681" s="75"/>
      <c r="EV681" s="75"/>
      <c r="EW681" s="75"/>
      <c r="EX681" s="75"/>
      <c r="EY681" s="75"/>
      <c r="EZ681" s="75"/>
    </row>
    <row r="682" ht="12.75" spans="1:156">
      <c r="A682" s="6"/>
      <c r="B682" s="42"/>
      <c r="M682" s="20"/>
      <c r="O682" s="62"/>
      <c r="P682" s="62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  <c r="CC682" s="75"/>
      <c r="CD682" s="75"/>
      <c r="CE682" s="75"/>
      <c r="CF682" s="75"/>
      <c r="CG682" s="75"/>
      <c r="CH682" s="75"/>
      <c r="CI682" s="75"/>
      <c r="CJ682" s="75"/>
      <c r="CK682" s="75"/>
      <c r="CL682" s="75"/>
      <c r="CM682" s="75"/>
      <c r="CN682" s="75"/>
      <c r="CO682" s="75"/>
      <c r="CP682" s="75"/>
      <c r="CQ682" s="75"/>
      <c r="CR682" s="75"/>
      <c r="CS682" s="75"/>
      <c r="CT682" s="75"/>
      <c r="CU682" s="75"/>
      <c r="CV682" s="75"/>
      <c r="CW682" s="75"/>
      <c r="CX682" s="75"/>
      <c r="CY682" s="75"/>
      <c r="CZ682" s="75"/>
      <c r="DA682" s="75"/>
      <c r="DB682" s="75"/>
      <c r="DC682" s="75"/>
      <c r="DD682" s="75"/>
      <c r="DE682" s="75"/>
      <c r="DF682" s="75"/>
      <c r="DG682" s="75"/>
      <c r="DH682" s="75"/>
      <c r="DI682" s="75"/>
      <c r="DJ682" s="75"/>
      <c r="DK682" s="75"/>
      <c r="DL682" s="75"/>
      <c r="DM682" s="75"/>
      <c r="DN682" s="75"/>
      <c r="DO682" s="75"/>
      <c r="DP682" s="75"/>
      <c r="DQ682" s="75"/>
      <c r="DR682" s="75"/>
      <c r="DS682" s="75"/>
      <c r="DT682" s="75"/>
      <c r="DU682" s="75"/>
      <c r="DZ682" s="75"/>
      <c r="EA682" s="75"/>
      <c r="EB682" s="75"/>
      <c r="EC682" s="75"/>
      <c r="ED682" s="75"/>
      <c r="EE682" s="75"/>
      <c r="EF682" s="75"/>
      <c r="EG682" s="75"/>
      <c r="EH682" s="75"/>
      <c r="EI682" s="75"/>
      <c r="EJ682" s="75"/>
      <c r="EK682" s="75"/>
      <c r="EL682" s="75"/>
      <c r="EM682" s="75"/>
      <c r="EN682" s="75"/>
      <c r="EO682" s="75"/>
      <c r="EP682" s="75"/>
      <c r="EQ682" s="75"/>
      <c r="ER682" s="75"/>
      <c r="ES682" s="75"/>
      <c r="ET682" s="75"/>
      <c r="EU682" s="75"/>
      <c r="EV682" s="75"/>
      <c r="EW682" s="75"/>
      <c r="EX682" s="75"/>
      <c r="EY682" s="75"/>
      <c r="EZ682" s="75"/>
    </row>
    <row r="683" ht="12.75" spans="1:156">
      <c r="A683" s="6"/>
      <c r="B683" s="42"/>
      <c r="M683" s="20"/>
      <c r="O683" s="62"/>
      <c r="P683" s="62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  <c r="CC683" s="75"/>
      <c r="CD683" s="75"/>
      <c r="CE683" s="75"/>
      <c r="CF683" s="75"/>
      <c r="CG683" s="75"/>
      <c r="CH683" s="75"/>
      <c r="CI683" s="75"/>
      <c r="CJ683" s="75"/>
      <c r="CK683" s="75"/>
      <c r="CL683" s="75"/>
      <c r="CM683" s="75"/>
      <c r="CN683" s="75"/>
      <c r="CO683" s="75"/>
      <c r="CP683" s="75"/>
      <c r="CQ683" s="75"/>
      <c r="CR683" s="75"/>
      <c r="CS683" s="75"/>
      <c r="CT683" s="75"/>
      <c r="CU683" s="75"/>
      <c r="CV683" s="75"/>
      <c r="CW683" s="75"/>
      <c r="CX683" s="75"/>
      <c r="CY683" s="75"/>
      <c r="CZ683" s="75"/>
      <c r="DA683" s="75"/>
      <c r="DB683" s="75"/>
      <c r="DC683" s="75"/>
      <c r="DD683" s="75"/>
      <c r="DE683" s="75"/>
      <c r="DF683" s="75"/>
      <c r="DG683" s="75"/>
      <c r="DH683" s="75"/>
      <c r="DI683" s="75"/>
      <c r="DJ683" s="75"/>
      <c r="DK683" s="75"/>
      <c r="DL683" s="75"/>
      <c r="DM683" s="75"/>
      <c r="DN683" s="75"/>
      <c r="DO683" s="75"/>
      <c r="DP683" s="75"/>
      <c r="DQ683" s="75"/>
      <c r="DR683" s="75"/>
      <c r="DS683" s="75"/>
      <c r="DT683" s="75"/>
      <c r="DU683" s="75"/>
      <c r="DZ683" s="75"/>
      <c r="EA683" s="75"/>
      <c r="EB683" s="75"/>
      <c r="EC683" s="75"/>
      <c r="ED683" s="75"/>
      <c r="EE683" s="75"/>
      <c r="EF683" s="75"/>
      <c r="EG683" s="75"/>
      <c r="EH683" s="75"/>
      <c r="EI683" s="75"/>
      <c r="EJ683" s="75"/>
      <c r="EK683" s="75"/>
      <c r="EL683" s="75"/>
      <c r="EM683" s="75"/>
      <c r="EN683" s="75"/>
      <c r="EO683" s="75"/>
      <c r="EP683" s="75"/>
      <c r="EQ683" s="75"/>
      <c r="ER683" s="75"/>
      <c r="ES683" s="75"/>
      <c r="ET683" s="75"/>
      <c r="EU683" s="75"/>
      <c r="EV683" s="75"/>
      <c r="EW683" s="75"/>
      <c r="EX683" s="75"/>
      <c r="EY683" s="75"/>
      <c r="EZ683" s="75"/>
    </row>
    <row r="684" ht="12.75" spans="1:156">
      <c r="A684" s="6"/>
      <c r="B684" s="42"/>
      <c r="M684" s="20"/>
      <c r="O684" s="62"/>
      <c r="P684" s="62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  <c r="CC684" s="75"/>
      <c r="CD684" s="75"/>
      <c r="CE684" s="75"/>
      <c r="CF684" s="75"/>
      <c r="CG684" s="75"/>
      <c r="CH684" s="75"/>
      <c r="CI684" s="75"/>
      <c r="CJ684" s="75"/>
      <c r="CK684" s="75"/>
      <c r="CL684" s="75"/>
      <c r="CM684" s="75"/>
      <c r="CN684" s="75"/>
      <c r="CO684" s="75"/>
      <c r="CP684" s="75"/>
      <c r="CQ684" s="75"/>
      <c r="CR684" s="75"/>
      <c r="CS684" s="75"/>
      <c r="CT684" s="75"/>
      <c r="CU684" s="75"/>
      <c r="CV684" s="75"/>
      <c r="CW684" s="75"/>
      <c r="CX684" s="75"/>
      <c r="CY684" s="75"/>
      <c r="CZ684" s="75"/>
      <c r="DA684" s="75"/>
      <c r="DB684" s="75"/>
      <c r="DC684" s="75"/>
      <c r="DD684" s="75"/>
      <c r="DE684" s="75"/>
      <c r="DF684" s="75"/>
      <c r="DG684" s="75"/>
      <c r="DH684" s="75"/>
      <c r="DI684" s="75"/>
      <c r="DJ684" s="75"/>
      <c r="DK684" s="75"/>
      <c r="DL684" s="75"/>
      <c r="DM684" s="75"/>
      <c r="DN684" s="75"/>
      <c r="DO684" s="75"/>
      <c r="DP684" s="75"/>
      <c r="DQ684" s="75"/>
      <c r="DR684" s="75"/>
      <c r="DS684" s="75"/>
      <c r="DT684" s="75"/>
      <c r="DU684" s="75"/>
      <c r="DZ684" s="75"/>
      <c r="EA684" s="75"/>
      <c r="EB684" s="75"/>
      <c r="EC684" s="75"/>
      <c r="ED684" s="75"/>
      <c r="EE684" s="75"/>
      <c r="EF684" s="75"/>
      <c r="EG684" s="75"/>
      <c r="EH684" s="75"/>
      <c r="EI684" s="75"/>
      <c r="EJ684" s="75"/>
      <c r="EK684" s="75"/>
      <c r="EL684" s="75"/>
      <c r="EM684" s="75"/>
      <c r="EN684" s="75"/>
      <c r="EO684" s="75"/>
      <c r="EP684" s="75"/>
      <c r="EQ684" s="75"/>
      <c r="ER684" s="75"/>
      <c r="ES684" s="75"/>
      <c r="ET684" s="75"/>
      <c r="EU684" s="75"/>
      <c r="EV684" s="75"/>
      <c r="EW684" s="75"/>
      <c r="EX684" s="75"/>
      <c r="EY684" s="75"/>
      <c r="EZ684" s="75"/>
    </row>
    <row r="685" ht="12.75" spans="1:156">
      <c r="A685" s="6"/>
      <c r="B685" s="42"/>
      <c r="M685" s="20"/>
      <c r="O685" s="62"/>
      <c r="P685" s="62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  <c r="CC685" s="75"/>
      <c r="CD685" s="75"/>
      <c r="CE685" s="75"/>
      <c r="CF685" s="75"/>
      <c r="CG685" s="75"/>
      <c r="CH685" s="75"/>
      <c r="CI685" s="75"/>
      <c r="CJ685" s="75"/>
      <c r="CK685" s="75"/>
      <c r="CL685" s="75"/>
      <c r="CM685" s="75"/>
      <c r="CN685" s="75"/>
      <c r="CO685" s="75"/>
      <c r="CP685" s="75"/>
      <c r="CQ685" s="75"/>
      <c r="CR685" s="75"/>
      <c r="CS685" s="75"/>
      <c r="CT685" s="75"/>
      <c r="CU685" s="75"/>
      <c r="CV685" s="75"/>
      <c r="CW685" s="75"/>
      <c r="CX685" s="75"/>
      <c r="CY685" s="75"/>
      <c r="CZ685" s="75"/>
      <c r="DA685" s="75"/>
      <c r="DB685" s="75"/>
      <c r="DC685" s="75"/>
      <c r="DD685" s="75"/>
      <c r="DE685" s="75"/>
      <c r="DF685" s="75"/>
      <c r="DG685" s="75"/>
      <c r="DH685" s="75"/>
      <c r="DI685" s="75"/>
      <c r="DJ685" s="75"/>
      <c r="DK685" s="75"/>
      <c r="DL685" s="75"/>
      <c r="DM685" s="75"/>
      <c r="DN685" s="75"/>
      <c r="DO685" s="75"/>
      <c r="DP685" s="75"/>
      <c r="DQ685" s="75"/>
      <c r="DR685" s="75"/>
      <c r="DS685" s="75"/>
      <c r="DT685" s="75"/>
      <c r="DU685" s="75"/>
      <c r="DZ685" s="75"/>
      <c r="EA685" s="75"/>
      <c r="EB685" s="75"/>
      <c r="EC685" s="75"/>
      <c r="ED685" s="75"/>
      <c r="EE685" s="75"/>
      <c r="EF685" s="75"/>
      <c r="EG685" s="75"/>
      <c r="EH685" s="75"/>
      <c r="EI685" s="75"/>
      <c r="EJ685" s="75"/>
      <c r="EK685" s="75"/>
      <c r="EL685" s="75"/>
      <c r="EM685" s="75"/>
      <c r="EN685" s="75"/>
      <c r="EO685" s="75"/>
      <c r="EP685" s="75"/>
      <c r="EQ685" s="75"/>
      <c r="ER685" s="75"/>
      <c r="ES685" s="75"/>
      <c r="ET685" s="75"/>
      <c r="EU685" s="75"/>
      <c r="EV685" s="75"/>
      <c r="EW685" s="75"/>
      <c r="EX685" s="75"/>
      <c r="EY685" s="75"/>
      <c r="EZ685" s="75"/>
    </row>
    <row r="686" ht="12.75" spans="1:156">
      <c r="A686" s="6"/>
      <c r="B686" s="42"/>
      <c r="M686" s="20"/>
      <c r="O686" s="62"/>
      <c r="P686" s="62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  <c r="CC686" s="75"/>
      <c r="CD686" s="75"/>
      <c r="CE686" s="75"/>
      <c r="CF686" s="75"/>
      <c r="CG686" s="75"/>
      <c r="CH686" s="75"/>
      <c r="CI686" s="75"/>
      <c r="CJ686" s="75"/>
      <c r="CK686" s="75"/>
      <c r="CL686" s="75"/>
      <c r="CM686" s="75"/>
      <c r="CN686" s="75"/>
      <c r="CO686" s="75"/>
      <c r="CP686" s="75"/>
      <c r="CQ686" s="75"/>
      <c r="CR686" s="75"/>
      <c r="CS686" s="75"/>
      <c r="CT686" s="75"/>
      <c r="CU686" s="75"/>
      <c r="CV686" s="75"/>
      <c r="CW686" s="75"/>
      <c r="CX686" s="75"/>
      <c r="CY686" s="75"/>
      <c r="CZ686" s="75"/>
      <c r="DA686" s="75"/>
      <c r="DB686" s="75"/>
      <c r="DC686" s="75"/>
      <c r="DD686" s="75"/>
      <c r="DE686" s="75"/>
      <c r="DF686" s="75"/>
      <c r="DG686" s="75"/>
      <c r="DH686" s="75"/>
      <c r="DI686" s="75"/>
      <c r="DJ686" s="75"/>
      <c r="DK686" s="75"/>
      <c r="DL686" s="75"/>
      <c r="DM686" s="75"/>
      <c r="DN686" s="75"/>
      <c r="DO686" s="75"/>
      <c r="DP686" s="75"/>
      <c r="DQ686" s="75"/>
      <c r="DR686" s="75"/>
      <c r="DS686" s="75"/>
      <c r="DT686" s="75"/>
      <c r="DU686" s="75"/>
      <c r="DZ686" s="75"/>
      <c r="EA686" s="75"/>
      <c r="EB686" s="75"/>
      <c r="EC686" s="75"/>
      <c r="ED686" s="75"/>
      <c r="EE686" s="75"/>
      <c r="EF686" s="75"/>
      <c r="EG686" s="75"/>
      <c r="EH686" s="75"/>
      <c r="EI686" s="75"/>
      <c r="EJ686" s="75"/>
      <c r="EK686" s="75"/>
      <c r="EL686" s="75"/>
      <c r="EM686" s="75"/>
      <c r="EN686" s="75"/>
      <c r="EO686" s="75"/>
      <c r="EP686" s="75"/>
      <c r="EQ686" s="75"/>
      <c r="ER686" s="75"/>
      <c r="ES686" s="75"/>
      <c r="ET686" s="75"/>
      <c r="EU686" s="75"/>
      <c r="EV686" s="75"/>
      <c r="EW686" s="75"/>
      <c r="EX686" s="75"/>
      <c r="EY686" s="75"/>
      <c r="EZ686" s="75"/>
    </row>
    <row r="687" ht="12.75" spans="1:156">
      <c r="A687" s="6"/>
      <c r="B687" s="42"/>
      <c r="M687" s="20"/>
      <c r="O687" s="62"/>
      <c r="P687" s="62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  <c r="CC687" s="75"/>
      <c r="CD687" s="75"/>
      <c r="CE687" s="75"/>
      <c r="CF687" s="75"/>
      <c r="CG687" s="75"/>
      <c r="CH687" s="75"/>
      <c r="CI687" s="75"/>
      <c r="CJ687" s="75"/>
      <c r="CK687" s="75"/>
      <c r="CL687" s="75"/>
      <c r="CM687" s="75"/>
      <c r="CN687" s="75"/>
      <c r="CO687" s="75"/>
      <c r="CP687" s="75"/>
      <c r="CQ687" s="75"/>
      <c r="CR687" s="75"/>
      <c r="CS687" s="75"/>
      <c r="CT687" s="75"/>
      <c r="CU687" s="75"/>
      <c r="CV687" s="75"/>
      <c r="CW687" s="75"/>
      <c r="CX687" s="75"/>
      <c r="CY687" s="75"/>
      <c r="CZ687" s="75"/>
      <c r="DA687" s="75"/>
      <c r="DB687" s="75"/>
      <c r="DC687" s="75"/>
      <c r="DD687" s="75"/>
      <c r="DE687" s="75"/>
      <c r="DF687" s="75"/>
      <c r="DG687" s="75"/>
      <c r="DH687" s="75"/>
      <c r="DI687" s="75"/>
      <c r="DJ687" s="75"/>
      <c r="DK687" s="75"/>
      <c r="DL687" s="75"/>
      <c r="DM687" s="75"/>
      <c r="DN687" s="75"/>
      <c r="DO687" s="75"/>
      <c r="DP687" s="75"/>
      <c r="DQ687" s="75"/>
      <c r="DR687" s="75"/>
      <c r="DS687" s="75"/>
      <c r="DT687" s="75"/>
      <c r="DU687" s="75"/>
      <c r="DZ687" s="75"/>
      <c r="EA687" s="75"/>
      <c r="EB687" s="75"/>
      <c r="EC687" s="75"/>
      <c r="ED687" s="75"/>
      <c r="EE687" s="75"/>
      <c r="EF687" s="75"/>
      <c r="EG687" s="75"/>
      <c r="EH687" s="75"/>
      <c r="EI687" s="75"/>
      <c r="EJ687" s="75"/>
      <c r="EK687" s="75"/>
      <c r="EL687" s="75"/>
      <c r="EM687" s="75"/>
      <c r="EN687" s="75"/>
      <c r="EO687" s="75"/>
      <c r="EP687" s="75"/>
      <c r="EQ687" s="75"/>
      <c r="ER687" s="75"/>
      <c r="ES687" s="75"/>
      <c r="ET687" s="75"/>
      <c r="EU687" s="75"/>
      <c r="EV687" s="75"/>
      <c r="EW687" s="75"/>
      <c r="EX687" s="75"/>
      <c r="EY687" s="75"/>
      <c r="EZ687" s="75"/>
    </row>
    <row r="688" ht="12.75" spans="1:156">
      <c r="A688" s="6"/>
      <c r="B688" s="42"/>
      <c r="M688" s="20"/>
      <c r="O688" s="62"/>
      <c r="P688" s="62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  <c r="CC688" s="75"/>
      <c r="CD688" s="75"/>
      <c r="CE688" s="75"/>
      <c r="CF688" s="75"/>
      <c r="CG688" s="75"/>
      <c r="CH688" s="75"/>
      <c r="CI688" s="75"/>
      <c r="CJ688" s="75"/>
      <c r="CK688" s="75"/>
      <c r="CL688" s="75"/>
      <c r="CM688" s="75"/>
      <c r="CN688" s="75"/>
      <c r="CO688" s="75"/>
      <c r="CP688" s="75"/>
      <c r="CQ688" s="75"/>
      <c r="CR688" s="75"/>
      <c r="CS688" s="75"/>
      <c r="CT688" s="75"/>
      <c r="CU688" s="75"/>
      <c r="CV688" s="75"/>
      <c r="CW688" s="75"/>
      <c r="CX688" s="75"/>
      <c r="CY688" s="75"/>
      <c r="CZ688" s="75"/>
      <c r="DA688" s="75"/>
      <c r="DB688" s="75"/>
      <c r="DC688" s="75"/>
      <c r="DD688" s="75"/>
      <c r="DE688" s="75"/>
      <c r="DF688" s="75"/>
      <c r="DG688" s="75"/>
      <c r="DH688" s="75"/>
      <c r="DI688" s="75"/>
      <c r="DJ688" s="75"/>
      <c r="DK688" s="75"/>
      <c r="DL688" s="75"/>
      <c r="DM688" s="75"/>
      <c r="DN688" s="75"/>
      <c r="DO688" s="75"/>
      <c r="DP688" s="75"/>
      <c r="DQ688" s="75"/>
      <c r="DR688" s="75"/>
      <c r="DS688" s="75"/>
      <c r="DT688" s="75"/>
      <c r="DU688" s="75"/>
      <c r="DZ688" s="75"/>
      <c r="EA688" s="75"/>
      <c r="EB688" s="75"/>
      <c r="EC688" s="75"/>
      <c r="ED688" s="75"/>
      <c r="EE688" s="75"/>
      <c r="EF688" s="75"/>
      <c r="EG688" s="75"/>
      <c r="EH688" s="75"/>
      <c r="EI688" s="75"/>
      <c r="EJ688" s="75"/>
      <c r="EK688" s="75"/>
      <c r="EL688" s="75"/>
      <c r="EM688" s="75"/>
      <c r="EN688" s="75"/>
      <c r="EO688" s="75"/>
      <c r="EP688" s="75"/>
      <c r="EQ688" s="75"/>
      <c r="ER688" s="75"/>
      <c r="ES688" s="75"/>
      <c r="ET688" s="75"/>
      <c r="EU688" s="75"/>
      <c r="EV688" s="75"/>
      <c r="EW688" s="75"/>
      <c r="EX688" s="75"/>
      <c r="EY688" s="75"/>
      <c r="EZ688" s="75"/>
    </row>
    <row r="689" ht="12.75" spans="1:156">
      <c r="A689" s="6"/>
      <c r="B689" s="42"/>
      <c r="M689" s="20"/>
      <c r="O689" s="62"/>
      <c r="P689" s="62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  <c r="CC689" s="75"/>
      <c r="CD689" s="75"/>
      <c r="CE689" s="75"/>
      <c r="CF689" s="75"/>
      <c r="CG689" s="75"/>
      <c r="CH689" s="75"/>
      <c r="CI689" s="75"/>
      <c r="CJ689" s="75"/>
      <c r="CK689" s="75"/>
      <c r="CL689" s="75"/>
      <c r="CM689" s="75"/>
      <c r="CN689" s="75"/>
      <c r="CO689" s="75"/>
      <c r="CP689" s="75"/>
      <c r="CQ689" s="75"/>
      <c r="CR689" s="75"/>
      <c r="CS689" s="75"/>
      <c r="CT689" s="75"/>
      <c r="CU689" s="75"/>
      <c r="CV689" s="75"/>
      <c r="CW689" s="75"/>
      <c r="CX689" s="75"/>
      <c r="CY689" s="75"/>
      <c r="CZ689" s="75"/>
      <c r="DA689" s="75"/>
      <c r="DB689" s="75"/>
      <c r="DC689" s="75"/>
      <c r="DD689" s="75"/>
      <c r="DE689" s="75"/>
      <c r="DF689" s="75"/>
      <c r="DG689" s="75"/>
      <c r="DH689" s="75"/>
      <c r="DI689" s="75"/>
      <c r="DJ689" s="75"/>
      <c r="DK689" s="75"/>
      <c r="DL689" s="75"/>
      <c r="DM689" s="75"/>
      <c r="DN689" s="75"/>
      <c r="DO689" s="75"/>
      <c r="DP689" s="75"/>
      <c r="DQ689" s="75"/>
      <c r="DR689" s="75"/>
      <c r="DS689" s="75"/>
      <c r="DT689" s="75"/>
      <c r="DU689" s="75"/>
      <c r="DZ689" s="75"/>
      <c r="EA689" s="75"/>
      <c r="EB689" s="75"/>
      <c r="EC689" s="75"/>
      <c r="ED689" s="75"/>
      <c r="EE689" s="75"/>
      <c r="EF689" s="75"/>
      <c r="EG689" s="75"/>
      <c r="EH689" s="75"/>
      <c r="EI689" s="75"/>
      <c r="EJ689" s="75"/>
      <c r="EK689" s="75"/>
      <c r="EL689" s="75"/>
      <c r="EM689" s="75"/>
      <c r="EN689" s="75"/>
      <c r="EO689" s="75"/>
      <c r="EP689" s="75"/>
      <c r="EQ689" s="75"/>
      <c r="ER689" s="75"/>
      <c r="ES689" s="75"/>
      <c r="ET689" s="75"/>
      <c r="EU689" s="75"/>
      <c r="EV689" s="75"/>
      <c r="EW689" s="75"/>
      <c r="EX689" s="75"/>
      <c r="EY689" s="75"/>
      <c r="EZ689" s="75"/>
    </row>
    <row r="690" ht="12.75" spans="1:156">
      <c r="A690" s="6"/>
      <c r="B690" s="42"/>
      <c r="M690" s="20"/>
      <c r="O690" s="62"/>
      <c r="P690" s="62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  <c r="CC690" s="75"/>
      <c r="CD690" s="75"/>
      <c r="CE690" s="75"/>
      <c r="CF690" s="75"/>
      <c r="CG690" s="75"/>
      <c r="CH690" s="75"/>
      <c r="CI690" s="75"/>
      <c r="CJ690" s="75"/>
      <c r="CK690" s="75"/>
      <c r="CL690" s="75"/>
      <c r="CM690" s="75"/>
      <c r="CN690" s="75"/>
      <c r="CO690" s="75"/>
      <c r="CP690" s="75"/>
      <c r="CQ690" s="75"/>
      <c r="CR690" s="75"/>
      <c r="CS690" s="75"/>
      <c r="CT690" s="75"/>
      <c r="CU690" s="75"/>
      <c r="CV690" s="75"/>
      <c r="CW690" s="75"/>
      <c r="CX690" s="75"/>
      <c r="CY690" s="75"/>
      <c r="CZ690" s="75"/>
      <c r="DA690" s="75"/>
      <c r="DB690" s="75"/>
      <c r="DC690" s="75"/>
      <c r="DD690" s="75"/>
      <c r="DE690" s="75"/>
      <c r="DF690" s="75"/>
      <c r="DG690" s="75"/>
      <c r="DH690" s="75"/>
      <c r="DI690" s="75"/>
      <c r="DJ690" s="75"/>
      <c r="DK690" s="75"/>
      <c r="DL690" s="75"/>
      <c r="DM690" s="75"/>
      <c r="DN690" s="75"/>
      <c r="DO690" s="75"/>
      <c r="DP690" s="75"/>
      <c r="DQ690" s="75"/>
      <c r="DR690" s="75"/>
      <c r="DS690" s="75"/>
      <c r="DT690" s="75"/>
      <c r="DU690" s="75"/>
      <c r="DZ690" s="75"/>
      <c r="EA690" s="75"/>
      <c r="EB690" s="75"/>
      <c r="EC690" s="75"/>
      <c r="ED690" s="75"/>
      <c r="EE690" s="75"/>
      <c r="EF690" s="75"/>
      <c r="EG690" s="75"/>
      <c r="EH690" s="75"/>
      <c r="EI690" s="75"/>
      <c r="EJ690" s="75"/>
      <c r="EK690" s="75"/>
      <c r="EL690" s="75"/>
      <c r="EM690" s="75"/>
      <c r="EN690" s="75"/>
      <c r="EO690" s="75"/>
      <c r="EP690" s="75"/>
      <c r="EQ690" s="75"/>
      <c r="ER690" s="75"/>
      <c r="ES690" s="75"/>
      <c r="ET690" s="75"/>
      <c r="EU690" s="75"/>
      <c r="EV690" s="75"/>
      <c r="EW690" s="75"/>
      <c r="EX690" s="75"/>
      <c r="EY690" s="75"/>
      <c r="EZ690" s="75"/>
    </row>
    <row r="691" ht="12.75" spans="1:156">
      <c r="A691" s="6"/>
      <c r="B691" s="42"/>
      <c r="M691" s="20"/>
      <c r="O691" s="62"/>
      <c r="P691" s="62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  <c r="CC691" s="75"/>
      <c r="CD691" s="75"/>
      <c r="CE691" s="75"/>
      <c r="CF691" s="75"/>
      <c r="CG691" s="75"/>
      <c r="CH691" s="75"/>
      <c r="CI691" s="75"/>
      <c r="CJ691" s="75"/>
      <c r="CK691" s="75"/>
      <c r="CL691" s="75"/>
      <c r="CM691" s="75"/>
      <c r="CN691" s="75"/>
      <c r="CO691" s="75"/>
      <c r="CP691" s="75"/>
      <c r="CQ691" s="75"/>
      <c r="CR691" s="75"/>
      <c r="CS691" s="75"/>
      <c r="CT691" s="75"/>
      <c r="CU691" s="75"/>
      <c r="CV691" s="75"/>
      <c r="CW691" s="75"/>
      <c r="CX691" s="75"/>
      <c r="CY691" s="75"/>
      <c r="CZ691" s="75"/>
      <c r="DA691" s="75"/>
      <c r="DB691" s="75"/>
      <c r="DC691" s="75"/>
      <c r="DD691" s="75"/>
      <c r="DE691" s="75"/>
      <c r="DF691" s="75"/>
      <c r="DG691" s="75"/>
      <c r="DH691" s="75"/>
      <c r="DI691" s="75"/>
      <c r="DJ691" s="75"/>
      <c r="DK691" s="75"/>
      <c r="DL691" s="75"/>
      <c r="DM691" s="75"/>
      <c r="DN691" s="75"/>
      <c r="DO691" s="75"/>
      <c r="DP691" s="75"/>
      <c r="DQ691" s="75"/>
      <c r="DR691" s="75"/>
      <c r="DS691" s="75"/>
      <c r="DT691" s="75"/>
      <c r="DU691" s="75"/>
      <c r="DZ691" s="75"/>
      <c r="EA691" s="75"/>
      <c r="EB691" s="75"/>
      <c r="EC691" s="75"/>
      <c r="ED691" s="75"/>
      <c r="EE691" s="75"/>
      <c r="EF691" s="75"/>
      <c r="EG691" s="75"/>
      <c r="EH691" s="75"/>
      <c r="EI691" s="75"/>
      <c r="EJ691" s="75"/>
      <c r="EK691" s="75"/>
      <c r="EL691" s="75"/>
      <c r="EM691" s="75"/>
      <c r="EN691" s="75"/>
      <c r="EO691" s="75"/>
      <c r="EP691" s="75"/>
      <c r="EQ691" s="75"/>
      <c r="ER691" s="75"/>
      <c r="ES691" s="75"/>
      <c r="ET691" s="75"/>
      <c r="EU691" s="75"/>
      <c r="EV691" s="75"/>
      <c r="EW691" s="75"/>
      <c r="EX691" s="75"/>
      <c r="EY691" s="75"/>
      <c r="EZ691" s="75"/>
    </row>
    <row r="692" ht="12.75" spans="1:156">
      <c r="A692" s="6"/>
      <c r="B692" s="42"/>
      <c r="M692" s="20"/>
      <c r="O692" s="62"/>
      <c r="P692" s="62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  <c r="CC692" s="75"/>
      <c r="CD692" s="75"/>
      <c r="CE692" s="75"/>
      <c r="CF692" s="75"/>
      <c r="CG692" s="75"/>
      <c r="CH692" s="75"/>
      <c r="CI692" s="75"/>
      <c r="CJ692" s="75"/>
      <c r="CK692" s="75"/>
      <c r="CL692" s="75"/>
      <c r="CM692" s="75"/>
      <c r="CN692" s="75"/>
      <c r="CO692" s="75"/>
      <c r="CP692" s="75"/>
      <c r="CQ692" s="75"/>
      <c r="CR692" s="75"/>
      <c r="CS692" s="75"/>
      <c r="CT692" s="75"/>
      <c r="CU692" s="75"/>
      <c r="CV692" s="75"/>
      <c r="CW692" s="75"/>
      <c r="CX692" s="75"/>
      <c r="CY692" s="75"/>
      <c r="CZ692" s="75"/>
      <c r="DA692" s="75"/>
      <c r="DB692" s="75"/>
      <c r="DC692" s="75"/>
      <c r="DD692" s="75"/>
      <c r="DE692" s="75"/>
      <c r="DF692" s="75"/>
      <c r="DG692" s="75"/>
      <c r="DH692" s="75"/>
      <c r="DI692" s="75"/>
      <c r="DJ692" s="75"/>
      <c r="DK692" s="75"/>
      <c r="DL692" s="75"/>
      <c r="DM692" s="75"/>
      <c r="DN692" s="75"/>
      <c r="DO692" s="75"/>
      <c r="DP692" s="75"/>
      <c r="DQ692" s="75"/>
      <c r="DR692" s="75"/>
      <c r="DS692" s="75"/>
      <c r="DT692" s="75"/>
      <c r="DU692" s="75"/>
      <c r="DZ692" s="75"/>
      <c r="EA692" s="75"/>
      <c r="EB692" s="75"/>
      <c r="EC692" s="75"/>
      <c r="ED692" s="75"/>
      <c r="EE692" s="75"/>
      <c r="EF692" s="75"/>
      <c r="EG692" s="75"/>
      <c r="EH692" s="75"/>
      <c r="EI692" s="75"/>
      <c r="EJ692" s="75"/>
      <c r="EK692" s="75"/>
      <c r="EL692" s="75"/>
      <c r="EM692" s="75"/>
      <c r="EN692" s="75"/>
      <c r="EO692" s="75"/>
      <c r="EP692" s="75"/>
      <c r="EQ692" s="75"/>
      <c r="ER692" s="75"/>
      <c r="ES692" s="75"/>
      <c r="ET692" s="75"/>
      <c r="EU692" s="75"/>
      <c r="EV692" s="75"/>
      <c r="EW692" s="75"/>
      <c r="EX692" s="75"/>
      <c r="EY692" s="75"/>
      <c r="EZ692" s="75"/>
    </row>
    <row r="693" ht="12.75" spans="1:156">
      <c r="A693" s="6"/>
      <c r="B693" s="42"/>
      <c r="M693" s="20"/>
      <c r="O693" s="62"/>
      <c r="P693" s="62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  <c r="CC693" s="75"/>
      <c r="CD693" s="75"/>
      <c r="CE693" s="75"/>
      <c r="CF693" s="75"/>
      <c r="CG693" s="75"/>
      <c r="CH693" s="75"/>
      <c r="CI693" s="75"/>
      <c r="CJ693" s="75"/>
      <c r="CK693" s="75"/>
      <c r="CL693" s="75"/>
      <c r="CM693" s="75"/>
      <c r="CN693" s="75"/>
      <c r="CO693" s="75"/>
      <c r="CP693" s="75"/>
      <c r="CQ693" s="75"/>
      <c r="CR693" s="75"/>
      <c r="CS693" s="75"/>
      <c r="CT693" s="75"/>
      <c r="CU693" s="75"/>
      <c r="CV693" s="75"/>
      <c r="CW693" s="75"/>
      <c r="CX693" s="75"/>
      <c r="CY693" s="75"/>
      <c r="CZ693" s="75"/>
      <c r="DA693" s="75"/>
      <c r="DB693" s="75"/>
      <c r="DC693" s="75"/>
      <c r="DD693" s="75"/>
      <c r="DE693" s="75"/>
      <c r="DF693" s="75"/>
      <c r="DG693" s="75"/>
      <c r="DH693" s="75"/>
      <c r="DI693" s="75"/>
      <c r="DJ693" s="75"/>
      <c r="DK693" s="75"/>
      <c r="DL693" s="75"/>
      <c r="DM693" s="75"/>
      <c r="DN693" s="75"/>
      <c r="DO693" s="75"/>
      <c r="DP693" s="75"/>
      <c r="DQ693" s="75"/>
      <c r="DR693" s="75"/>
      <c r="DS693" s="75"/>
      <c r="DT693" s="75"/>
      <c r="DU693" s="75"/>
      <c r="DZ693" s="75"/>
      <c r="EA693" s="75"/>
      <c r="EB693" s="75"/>
      <c r="EC693" s="75"/>
      <c r="ED693" s="75"/>
      <c r="EE693" s="75"/>
      <c r="EF693" s="75"/>
      <c r="EG693" s="75"/>
      <c r="EH693" s="75"/>
      <c r="EI693" s="75"/>
      <c r="EJ693" s="75"/>
      <c r="EK693" s="75"/>
      <c r="EL693" s="75"/>
      <c r="EM693" s="75"/>
      <c r="EN693" s="75"/>
      <c r="EO693" s="75"/>
      <c r="EP693" s="75"/>
      <c r="EQ693" s="75"/>
      <c r="ER693" s="75"/>
      <c r="ES693" s="75"/>
      <c r="ET693" s="75"/>
      <c r="EU693" s="75"/>
      <c r="EV693" s="75"/>
      <c r="EW693" s="75"/>
      <c r="EX693" s="75"/>
      <c r="EY693" s="75"/>
      <c r="EZ693" s="75"/>
    </row>
    <row r="694" ht="12.75" spans="1:156">
      <c r="A694" s="6"/>
      <c r="B694" s="42"/>
      <c r="M694" s="20"/>
      <c r="O694" s="62"/>
      <c r="P694" s="62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  <c r="CC694" s="75"/>
      <c r="CD694" s="75"/>
      <c r="CE694" s="75"/>
      <c r="CF694" s="75"/>
      <c r="CG694" s="75"/>
      <c r="CH694" s="75"/>
      <c r="CI694" s="75"/>
      <c r="CJ694" s="75"/>
      <c r="CK694" s="75"/>
      <c r="CL694" s="75"/>
      <c r="CM694" s="75"/>
      <c r="CN694" s="75"/>
      <c r="CO694" s="75"/>
      <c r="CP694" s="75"/>
      <c r="CQ694" s="75"/>
      <c r="CR694" s="75"/>
      <c r="CS694" s="75"/>
      <c r="CT694" s="75"/>
      <c r="CU694" s="75"/>
      <c r="CV694" s="75"/>
      <c r="CW694" s="75"/>
      <c r="CX694" s="75"/>
      <c r="CY694" s="75"/>
      <c r="CZ694" s="75"/>
      <c r="DA694" s="75"/>
      <c r="DB694" s="75"/>
      <c r="DC694" s="75"/>
      <c r="DD694" s="75"/>
      <c r="DE694" s="75"/>
      <c r="DF694" s="75"/>
      <c r="DG694" s="75"/>
      <c r="DH694" s="75"/>
      <c r="DI694" s="75"/>
      <c r="DJ694" s="75"/>
      <c r="DK694" s="75"/>
      <c r="DL694" s="75"/>
      <c r="DM694" s="75"/>
      <c r="DN694" s="75"/>
      <c r="DO694" s="75"/>
      <c r="DP694" s="75"/>
      <c r="DQ694" s="75"/>
      <c r="DR694" s="75"/>
      <c r="DS694" s="75"/>
      <c r="DT694" s="75"/>
      <c r="DU694" s="75"/>
      <c r="DZ694" s="75"/>
      <c r="EA694" s="75"/>
      <c r="EB694" s="75"/>
      <c r="EC694" s="75"/>
      <c r="ED694" s="75"/>
      <c r="EE694" s="75"/>
      <c r="EF694" s="75"/>
      <c r="EG694" s="75"/>
      <c r="EH694" s="75"/>
      <c r="EI694" s="75"/>
      <c r="EJ694" s="75"/>
      <c r="EK694" s="75"/>
      <c r="EL694" s="75"/>
      <c r="EM694" s="75"/>
      <c r="EN694" s="75"/>
      <c r="EO694" s="75"/>
      <c r="EP694" s="75"/>
      <c r="EQ694" s="75"/>
      <c r="ER694" s="75"/>
      <c r="ES694" s="75"/>
      <c r="ET694" s="75"/>
      <c r="EU694" s="75"/>
      <c r="EV694" s="75"/>
      <c r="EW694" s="75"/>
      <c r="EX694" s="75"/>
      <c r="EY694" s="75"/>
      <c r="EZ694" s="75"/>
    </row>
    <row r="695" ht="12.75" spans="1:156">
      <c r="A695" s="6"/>
      <c r="B695" s="42"/>
      <c r="M695" s="20"/>
      <c r="O695" s="62"/>
      <c r="P695" s="62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  <c r="CC695" s="75"/>
      <c r="CD695" s="75"/>
      <c r="CE695" s="75"/>
      <c r="CF695" s="75"/>
      <c r="CG695" s="75"/>
      <c r="CH695" s="75"/>
      <c r="CI695" s="75"/>
      <c r="CJ695" s="75"/>
      <c r="CK695" s="75"/>
      <c r="CL695" s="75"/>
      <c r="CM695" s="75"/>
      <c r="CN695" s="75"/>
      <c r="CO695" s="75"/>
      <c r="CP695" s="75"/>
      <c r="CQ695" s="75"/>
      <c r="CR695" s="75"/>
      <c r="CS695" s="75"/>
      <c r="CT695" s="75"/>
      <c r="CU695" s="75"/>
      <c r="CV695" s="75"/>
      <c r="CW695" s="75"/>
      <c r="CX695" s="75"/>
      <c r="CY695" s="75"/>
      <c r="CZ695" s="75"/>
      <c r="DA695" s="75"/>
      <c r="DB695" s="75"/>
      <c r="DC695" s="75"/>
      <c r="DD695" s="75"/>
      <c r="DE695" s="75"/>
      <c r="DF695" s="75"/>
      <c r="DG695" s="75"/>
      <c r="DH695" s="75"/>
      <c r="DI695" s="75"/>
      <c r="DJ695" s="75"/>
      <c r="DK695" s="75"/>
      <c r="DL695" s="75"/>
      <c r="DM695" s="75"/>
      <c r="DN695" s="75"/>
      <c r="DO695" s="75"/>
      <c r="DP695" s="75"/>
      <c r="DQ695" s="75"/>
      <c r="DR695" s="75"/>
      <c r="DS695" s="75"/>
      <c r="DT695" s="75"/>
      <c r="DU695" s="75"/>
      <c r="DZ695" s="75"/>
      <c r="EA695" s="75"/>
      <c r="EB695" s="75"/>
      <c r="EC695" s="75"/>
      <c r="ED695" s="75"/>
      <c r="EE695" s="75"/>
      <c r="EF695" s="75"/>
      <c r="EG695" s="75"/>
      <c r="EH695" s="75"/>
      <c r="EI695" s="75"/>
      <c r="EJ695" s="75"/>
      <c r="EK695" s="75"/>
      <c r="EL695" s="75"/>
      <c r="EM695" s="75"/>
      <c r="EN695" s="75"/>
      <c r="EO695" s="75"/>
      <c r="EP695" s="75"/>
      <c r="EQ695" s="75"/>
      <c r="ER695" s="75"/>
      <c r="ES695" s="75"/>
      <c r="ET695" s="75"/>
      <c r="EU695" s="75"/>
      <c r="EV695" s="75"/>
      <c r="EW695" s="75"/>
      <c r="EX695" s="75"/>
      <c r="EY695" s="75"/>
      <c r="EZ695" s="75"/>
    </row>
    <row r="696" ht="12.75" spans="1:156">
      <c r="A696" s="6"/>
      <c r="B696" s="42"/>
      <c r="M696" s="20"/>
      <c r="O696" s="62"/>
      <c r="P696" s="62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  <c r="CC696" s="75"/>
      <c r="CD696" s="75"/>
      <c r="CE696" s="75"/>
      <c r="CF696" s="75"/>
      <c r="CG696" s="75"/>
      <c r="CH696" s="75"/>
      <c r="CI696" s="75"/>
      <c r="CJ696" s="75"/>
      <c r="CK696" s="75"/>
      <c r="CL696" s="75"/>
      <c r="CM696" s="75"/>
      <c r="CN696" s="75"/>
      <c r="CO696" s="75"/>
      <c r="CP696" s="75"/>
      <c r="CQ696" s="75"/>
      <c r="CR696" s="75"/>
      <c r="CS696" s="75"/>
      <c r="CT696" s="75"/>
      <c r="CU696" s="75"/>
      <c r="CV696" s="75"/>
      <c r="CW696" s="75"/>
      <c r="CX696" s="75"/>
      <c r="CY696" s="75"/>
      <c r="CZ696" s="75"/>
      <c r="DA696" s="75"/>
      <c r="DB696" s="75"/>
      <c r="DC696" s="75"/>
      <c r="DD696" s="75"/>
      <c r="DE696" s="75"/>
      <c r="DF696" s="75"/>
      <c r="DG696" s="75"/>
      <c r="DH696" s="75"/>
      <c r="DI696" s="75"/>
      <c r="DJ696" s="75"/>
      <c r="DK696" s="75"/>
      <c r="DL696" s="75"/>
      <c r="DM696" s="75"/>
      <c r="DN696" s="75"/>
      <c r="DO696" s="75"/>
      <c r="DP696" s="75"/>
      <c r="DQ696" s="75"/>
      <c r="DR696" s="75"/>
      <c r="DS696" s="75"/>
      <c r="DT696" s="75"/>
      <c r="DU696" s="75"/>
      <c r="DZ696" s="75"/>
      <c r="EA696" s="75"/>
      <c r="EB696" s="75"/>
      <c r="EC696" s="75"/>
      <c r="ED696" s="75"/>
      <c r="EE696" s="75"/>
      <c r="EF696" s="75"/>
      <c r="EG696" s="75"/>
      <c r="EH696" s="75"/>
      <c r="EI696" s="75"/>
      <c r="EJ696" s="75"/>
      <c r="EK696" s="75"/>
      <c r="EL696" s="75"/>
      <c r="EM696" s="75"/>
      <c r="EN696" s="75"/>
      <c r="EO696" s="75"/>
      <c r="EP696" s="75"/>
      <c r="EQ696" s="75"/>
      <c r="ER696" s="75"/>
      <c r="ES696" s="75"/>
      <c r="ET696" s="75"/>
      <c r="EU696" s="75"/>
      <c r="EV696" s="75"/>
      <c r="EW696" s="75"/>
      <c r="EX696" s="75"/>
      <c r="EY696" s="75"/>
      <c r="EZ696" s="75"/>
    </row>
    <row r="697" ht="12.75" spans="1:156">
      <c r="A697" s="6"/>
      <c r="B697" s="42"/>
      <c r="M697" s="20"/>
      <c r="O697" s="62"/>
      <c r="P697" s="62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  <c r="CC697" s="75"/>
      <c r="CD697" s="75"/>
      <c r="CE697" s="75"/>
      <c r="CF697" s="75"/>
      <c r="CG697" s="75"/>
      <c r="CH697" s="75"/>
      <c r="CI697" s="75"/>
      <c r="CJ697" s="75"/>
      <c r="CK697" s="75"/>
      <c r="CL697" s="75"/>
      <c r="CM697" s="75"/>
      <c r="CN697" s="75"/>
      <c r="CO697" s="75"/>
      <c r="CP697" s="75"/>
      <c r="CQ697" s="75"/>
      <c r="CR697" s="75"/>
      <c r="CS697" s="75"/>
      <c r="CT697" s="75"/>
      <c r="CU697" s="75"/>
      <c r="CV697" s="75"/>
      <c r="CW697" s="75"/>
      <c r="CX697" s="75"/>
      <c r="CY697" s="75"/>
      <c r="CZ697" s="75"/>
      <c r="DA697" s="75"/>
      <c r="DB697" s="75"/>
      <c r="DC697" s="75"/>
      <c r="DD697" s="75"/>
      <c r="DE697" s="75"/>
      <c r="DF697" s="75"/>
      <c r="DG697" s="75"/>
      <c r="DH697" s="75"/>
      <c r="DI697" s="75"/>
      <c r="DJ697" s="75"/>
      <c r="DK697" s="75"/>
      <c r="DL697" s="75"/>
      <c r="DM697" s="75"/>
      <c r="DN697" s="75"/>
      <c r="DO697" s="75"/>
      <c r="DP697" s="75"/>
      <c r="DQ697" s="75"/>
      <c r="DR697" s="75"/>
      <c r="DS697" s="75"/>
      <c r="DT697" s="75"/>
      <c r="DU697" s="75"/>
      <c r="DZ697" s="75"/>
      <c r="EA697" s="75"/>
      <c r="EB697" s="75"/>
      <c r="EC697" s="75"/>
      <c r="ED697" s="75"/>
      <c r="EE697" s="75"/>
      <c r="EF697" s="75"/>
      <c r="EG697" s="75"/>
      <c r="EH697" s="75"/>
      <c r="EI697" s="75"/>
      <c r="EJ697" s="75"/>
      <c r="EK697" s="75"/>
      <c r="EL697" s="75"/>
      <c r="EM697" s="75"/>
      <c r="EN697" s="75"/>
      <c r="EO697" s="75"/>
      <c r="EP697" s="75"/>
      <c r="EQ697" s="75"/>
      <c r="ER697" s="75"/>
      <c r="ES697" s="75"/>
      <c r="ET697" s="75"/>
      <c r="EU697" s="75"/>
      <c r="EV697" s="75"/>
      <c r="EW697" s="75"/>
      <c r="EX697" s="75"/>
      <c r="EY697" s="75"/>
      <c r="EZ697" s="75"/>
    </row>
    <row r="698" ht="12.75" spans="1:156">
      <c r="A698" s="6"/>
      <c r="B698" s="42"/>
      <c r="M698" s="20"/>
      <c r="O698" s="62"/>
      <c r="P698" s="62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  <c r="CC698" s="75"/>
      <c r="CD698" s="75"/>
      <c r="CE698" s="75"/>
      <c r="CF698" s="75"/>
      <c r="CG698" s="75"/>
      <c r="CH698" s="75"/>
      <c r="CI698" s="75"/>
      <c r="CJ698" s="75"/>
      <c r="CK698" s="75"/>
      <c r="CL698" s="75"/>
      <c r="CM698" s="75"/>
      <c r="CN698" s="75"/>
      <c r="CO698" s="75"/>
      <c r="CP698" s="75"/>
      <c r="CQ698" s="75"/>
      <c r="CR698" s="75"/>
      <c r="CS698" s="75"/>
      <c r="CT698" s="75"/>
      <c r="CU698" s="75"/>
      <c r="CV698" s="75"/>
      <c r="CW698" s="75"/>
      <c r="CX698" s="75"/>
      <c r="CY698" s="75"/>
      <c r="CZ698" s="75"/>
      <c r="DA698" s="75"/>
      <c r="DB698" s="75"/>
      <c r="DC698" s="75"/>
      <c r="DD698" s="75"/>
      <c r="DE698" s="75"/>
      <c r="DF698" s="75"/>
      <c r="DG698" s="75"/>
      <c r="DH698" s="75"/>
      <c r="DI698" s="75"/>
      <c r="DJ698" s="75"/>
      <c r="DK698" s="75"/>
      <c r="DL698" s="75"/>
      <c r="DM698" s="75"/>
      <c r="DN698" s="75"/>
      <c r="DO698" s="75"/>
      <c r="DP698" s="75"/>
      <c r="DQ698" s="75"/>
      <c r="DR698" s="75"/>
      <c r="DS698" s="75"/>
      <c r="DT698" s="75"/>
      <c r="DU698" s="75"/>
      <c r="DZ698" s="75"/>
      <c r="EA698" s="75"/>
      <c r="EB698" s="75"/>
      <c r="EC698" s="75"/>
      <c r="ED698" s="75"/>
      <c r="EE698" s="75"/>
      <c r="EF698" s="75"/>
      <c r="EG698" s="75"/>
      <c r="EH698" s="75"/>
      <c r="EI698" s="75"/>
      <c r="EJ698" s="75"/>
      <c r="EK698" s="75"/>
      <c r="EL698" s="75"/>
      <c r="EM698" s="75"/>
      <c r="EN698" s="75"/>
      <c r="EO698" s="75"/>
      <c r="EP698" s="75"/>
      <c r="EQ698" s="75"/>
      <c r="ER698" s="75"/>
      <c r="ES698" s="75"/>
      <c r="ET698" s="75"/>
      <c r="EU698" s="75"/>
      <c r="EV698" s="75"/>
      <c r="EW698" s="75"/>
      <c r="EX698" s="75"/>
      <c r="EY698" s="75"/>
      <c r="EZ698" s="75"/>
    </row>
    <row r="699" ht="12.75" spans="1:156">
      <c r="A699" s="6"/>
      <c r="B699" s="42"/>
      <c r="M699" s="20"/>
      <c r="O699" s="62"/>
      <c r="P699" s="62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  <c r="CC699" s="75"/>
      <c r="CD699" s="75"/>
      <c r="CE699" s="75"/>
      <c r="CF699" s="75"/>
      <c r="CG699" s="75"/>
      <c r="CH699" s="75"/>
      <c r="CI699" s="75"/>
      <c r="CJ699" s="75"/>
      <c r="CK699" s="75"/>
      <c r="CL699" s="75"/>
      <c r="CM699" s="75"/>
      <c r="CN699" s="75"/>
      <c r="CO699" s="75"/>
      <c r="CP699" s="75"/>
      <c r="CQ699" s="75"/>
      <c r="CR699" s="75"/>
      <c r="CS699" s="75"/>
      <c r="CT699" s="75"/>
      <c r="CU699" s="75"/>
      <c r="CV699" s="75"/>
      <c r="CW699" s="75"/>
      <c r="CX699" s="75"/>
      <c r="CY699" s="75"/>
      <c r="CZ699" s="75"/>
      <c r="DA699" s="75"/>
      <c r="DB699" s="75"/>
      <c r="DC699" s="75"/>
      <c r="DD699" s="75"/>
      <c r="DE699" s="75"/>
      <c r="DF699" s="75"/>
      <c r="DG699" s="75"/>
      <c r="DH699" s="75"/>
      <c r="DI699" s="75"/>
      <c r="DJ699" s="75"/>
      <c r="DK699" s="75"/>
      <c r="DL699" s="75"/>
      <c r="DM699" s="75"/>
      <c r="DN699" s="75"/>
      <c r="DO699" s="75"/>
      <c r="DP699" s="75"/>
      <c r="DQ699" s="75"/>
      <c r="DR699" s="75"/>
      <c r="DS699" s="75"/>
      <c r="DT699" s="75"/>
      <c r="DU699" s="75"/>
      <c r="DZ699" s="75"/>
      <c r="EA699" s="75"/>
      <c r="EB699" s="75"/>
      <c r="EC699" s="75"/>
      <c r="ED699" s="75"/>
      <c r="EE699" s="75"/>
      <c r="EF699" s="75"/>
      <c r="EG699" s="75"/>
      <c r="EH699" s="75"/>
      <c r="EI699" s="75"/>
      <c r="EJ699" s="75"/>
      <c r="EK699" s="75"/>
      <c r="EL699" s="75"/>
      <c r="EM699" s="75"/>
      <c r="EN699" s="75"/>
      <c r="EO699" s="75"/>
      <c r="EP699" s="75"/>
      <c r="EQ699" s="75"/>
      <c r="ER699" s="75"/>
      <c r="ES699" s="75"/>
      <c r="ET699" s="75"/>
      <c r="EU699" s="75"/>
      <c r="EV699" s="75"/>
      <c r="EW699" s="75"/>
      <c r="EX699" s="75"/>
      <c r="EY699" s="75"/>
      <c r="EZ699" s="75"/>
    </row>
    <row r="700" ht="12.75" spans="1:156">
      <c r="A700" s="6"/>
      <c r="B700" s="42"/>
      <c r="M700" s="20"/>
      <c r="O700" s="62"/>
      <c r="P700" s="62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  <c r="CC700" s="75"/>
      <c r="CD700" s="75"/>
      <c r="CE700" s="75"/>
      <c r="CF700" s="75"/>
      <c r="CG700" s="75"/>
      <c r="CH700" s="75"/>
      <c r="CI700" s="75"/>
      <c r="CJ700" s="75"/>
      <c r="CK700" s="75"/>
      <c r="CL700" s="75"/>
      <c r="CM700" s="75"/>
      <c r="CN700" s="75"/>
      <c r="CO700" s="75"/>
      <c r="CP700" s="75"/>
      <c r="CQ700" s="75"/>
      <c r="CR700" s="75"/>
      <c r="CS700" s="75"/>
      <c r="CT700" s="75"/>
      <c r="CU700" s="75"/>
      <c r="CV700" s="75"/>
      <c r="CW700" s="75"/>
      <c r="CX700" s="75"/>
      <c r="CY700" s="75"/>
      <c r="CZ700" s="75"/>
      <c r="DA700" s="75"/>
      <c r="DB700" s="75"/>
      <c r="DC700" s="75"/>
      <c r="DD700" s="75"/>
      <c r="DE700" s="75"/>
      <c r="DF700" s="75"/>
      <c r="DG700" s="75"/>
      <c r="DH700" s="75"/>
      <c r="DI700" s="75"/>
      <c r="DJ700" s="75"/>
      <c r="DK700" s="75"/>
      <c r="DL700" s="75"/>
      <c r="DM700" s="75"/>
      <c r="DN700" s="75"/>
      <c r="DO700" s="75"/>
      <c r="DP700" s="75"/>
      <c r="DQ700" s="75"/>
      <c r="DR700" s="75"/>
      <c r="DS700" s="75"/>
      <c r="DT700" s="75"/>
      <c r="DU700" s="75"/>
      <c r="DZ700" s="75"/>
      <c r="EA700" s="75"/>
      <c r="EB700" s="75"/>
      <c r="EC700" s="75"/>
      <c r="ED700" s="75"/>
      <c r="EE700" s="75"/>
      <c r="EF700" s="75"/>
      <c r="EG700" s="75"/>
      <c r="EH700" s="75"/>
      <c r="EI700" s="75"/>
      <c r="EJ700" s="75"/>
      <c r="EK700" s="75"/>
      <c r="EL700" s="75"/>
      <c r="EM700" s="75"/>
      <c r="EN700" s="75"/>
      <c r="EO700" s="75"/>
      <c r="EP700" s="75"/>
      <c r="EQ700" s="75"/>
      <c r="ER700" s="75"/>
      <c r="ES700" s="75"/>
      <c r="ET700" s="75"/>
      <c r="EU700" s="75"/>
      <c r="EV700" s="75"/>
      <c r="EW700" s="75"/>
      <c r="EX700" s="75"/>
      <c r="EY700" s="75"/>
      <c r="EZ700" s="75"/>
    </row>
    <row r="701" ht="12.75" spans="1:156">
      <c r="A701" s="6"/>
      <c r="B701" s="42"/>
      <c r="M701" s="20"/>
      <c r="O701" s="62"/>
      <c r="P701" s="62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  <c r="CC701" s="75"/>
      <c r="CD701" s="75"/>
      <c r="CE701" s="75"/>
      <c r="CF701" s="75"/>
      <c r="CG701" s="75"/>
      <c r="CH701" s="75"/>
      <c r="CI701" s="75"/>
      <c r="CJ701" s="75"/>
      <c r="CK701" s="75"/>
      <c r="CL701" s="75"/>
      <c r="CM701" s="75"/>
      <c r="CN701" s="75"/>
      <c r="CO701" s="75"/>
      <c r="CP701" s="75"/>
      <c r="CQ701" s="75"/>
      <c r="CR701" s="75"/>
      <c r="CS701" s="75"/>
      <c r="CT701" s="75"/>
      <c r="CU701" s="75"/>
      <c r="CV701" s="75"/>
      <c r="CW701" s="75"/>
      <c r="CX701" s="75"/>
      <c r="CY701" s="75"/>
      <c r="CZ701" s="75"/>
      <c r="DA701" s="75"/>
      <c r="DB701" s="75"/>
      <c r="DC701" s="75"/>
      <c r="DD701" s="75"/>
      <c r="DE701" s="75"/>
      <c r="DF701" s="75"/>
      <c r="DG701" s="75"/>
      <c r="DH701" s="75"/>
      <c r="DI701" s="75"/>
      <c r="DJ701" s="75"/>
      <c r="DK701" s="75"/>
      <c r="DL701" s="75"/>
      <c r="DM701" s="75"/>
      <c r="DN701" s="75"/>
      <c r="DO701" s="75"/>
      <c r="DP701" s="75"/>
      <c r="DQ701" s="75"/>
      <c r="DR701" s="75"/>
      <c r="DS701" s="75"/>
      <c r="DT701" s="75"/>
      <c r="DU701" s="75"/>
      <c r="DZ701" s="75"/>
      <c r="EA701" s="75"/>
      <c r="EB701" s="75"/>
      <c r="EC701" s="75"/>
      <c r="ED701" s="75"/>
      <c r="EE701" s="75"/>
      <c r="EF701" s="75"/>
      <c r="EG701" s="75"/>
      <c r="EH701" s="75"/>
      <c r="EI701" s="75"/>
      <c r="EJ701" s="75"/>
      <c r="EK701" s="75"/>
      <c r="EL701" s="75"/>
      <c r="EM701" s="75"/>
      <c r="EN701" s="75"/>
      <c r="EO701" s="75"/>
      <c r="EP701" s="75"/>
      <c r="EQ701" s="75"/>
      <c r="ER701" s="75"/>
      <c r="ES701" s="75"/>
      <c r="ET701" s="75"/>
      <c r="EU701" s="75"/>
      <c r="EV701" s="75"/>
      <c r="EW701" s="75"/>
      <c r="EX701" s="75"/>
      <c r="EY701" s="75"/>
      <c r="EZ701" s="75"/>
    </row>
    <row r="702" ht="12.75" spans="1:156">
      <c r="A702" s="6"/>
      <c r="B702" s="42"/>
      <c r="M702" s="20"/>
      <c r="O702" s="62"/>
      <c r="P702" s="62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  <c r="CC702" s="75"/>
      <c r="CD702" s="75"/>
      <c r="CE702" s="75"/>
      <c r="CF702" s="75"/>
      <c r="CG702" s="75"/>
      <c r="CH702" s="75"/>
      <c r="CI702" s="75"/>
      <c r="CJ702" s="75"/>
      <c r="CK702" s="75"/>
      <c r="CL702" s="75"/>
      <c r="CM702" s="75"/>
      <c r="CN702" s="75"/>
      <c r="CO702" s="75"/>
      <c r="CP702" s="75"/>
      <c r="CQ702" s="75"/>
      <c r="CR702" s="75"/>
      <c r="CS702" s="75"/>
      <c r="CT702" s="75"/>
      <c r="CU702" s="75"/>
      <c r="CV702" s="75"/>
      <c r="CW702" s="75"/>
      <c r="CX702" s="75"/>
      <c r="CY702" s="75"/>
      <c r="CZ702" s="75"/>
      <c r="DA702" s="75"/>
      <c r="DB702" s="75"/>
      <c r="DC702" s="75"/>
      <c r="DD702" s="75"/>
      <c r="DE702" s="75"/>
      <c r="DF702" s="75"/>
      <c r="DG702" s="75"/>
      <c r="DH702" s="75"/>
      <c r="DI702" s="75"/>
      <c r="DJ702" s="75"/>
      <c r="DK702" s="75"/>
      <c r="DL702" s="75"/>
      <c r="DM702" s="75"/>
      <c r="DN702" s="75"/>
      <c r="DO702" s="75"/>
      <c r="DP702" s="75"/>
      <c r="DQ702" s="75"/>
      <c r="DR702" s="75"/>
      <c r="DS702" s="75"/>
      <c r="DT702" s="75"/>
      <c r="DU702" s="75"/>
      <c r="DZ702" s="75"/>
      <c r="EA702" s="75"/>
      <c r="EB702" s="75"/>
      <c r="EC702" s="75"/>
      <c r="ED702" s="75"/>
      <c r="EE702" s="75"/>
      <c r="EF702" s="75"/>
      <c r="EG702" s="75"/>
      <c r="EH702" s="75"/>
      <c r="EI702" s="75"/>
      <c r="EJ702" s="75"/>
      <c r="EK702" s="75"/>
      <c r="EL702" s="75"/>
      <c r="EM702" s="75"/>
      <c r="EN702" s="75"/>
      <c r="EO702" s="75"/>
      <c r="EP702" s="75"/>
      <c r="EQ702" s="75"/>
      <c r="ER702" s="75"/>
      <c r="ES702" s="75"/>
      <c r="ET702" s="75"/>
      <c r="EU702" s="75"/>
      <c r="EV702" s="75"/>
      <c r="EW702" s="75"/>
      <c r="EX702" s="75"/>
      <c r="EY702" s="75"/>
      <c r="EZ702" s="75"/>
    </row>
    <row r="703" ht="12.75" spans="1:156">
      <c r="A703" s="6"/>
      <c r="B703" s="42"/>
      <c r="M703" s="20"/>
      <c r="O703" s="62"/>
      <c r="P703" s="62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  <c r="CC703" s="75"/>
      <c r="CD703" s="75"/>
      <c r="CE703" s="75"/>
      <c r="CF703" s="75"/>
      <c r="CG703" s="75"/>
      <c r="CH703" s="75"/>
      <c r="CI703" s="75"/>
      <c r="CJ703" s="75"/>
      <c r="CK703" s="75"/>
      <c r="CL703" s="75"/>
      <c r="CM703" s="75"/>
      <c r="CN703" s="75"/>
      <c r="CO703" s="75"/>
      <c r="CP703" s="75"/>
      <c r="CQ703" s="75"/>
      <c r="CR703" s="75"/>
      <c r="CS703" s="75"/>
      <c r="CT703" s="75"/>
      <c r="CU703" s="75"/>
      <c r="CV703" s="75"/>
      <c r="CW703" s="75"/>
      <c r="CX703" s="75"/>
      <c r="CY703" s="75"/>
      <c r="CZ703" s="75"/>
      <c r="DA703" s="75"/>
      <c r="DB703" s="75"/>
      <c r="DC703" s="75"/>
      <c r="DD703" s="75"/>
      <c r="DE703" s="75"/>
      <c r="DF703" s="75"/>
      <c r="DG703" s="75"/>
      <c r="DH703" s="75"/>
      <c r="DI703" s="75"/>
      <c r="DJ703" s="75"/>
      <c r="DK703" s="75"/>
      <c r="DL703" s="75"/>
      <c r="DM703" s="75"/>
      <c r="DN703" s="75"/>
      <c r="DO703" s="75"/>
      <c r="DP703" s="75"/>
      <c r="DQ703" s="75"/>
      <c r="DR703" s="75"/>
      <c r="DS703" s="75"/>
      <c r="DT703" s="75"/>
      <c r="DU703" s="75"/>
      <c r="DZ703" s="75"/>
      <c r="EA703" s="75"/>
      <c r="EB703" s="75"/>
      <c r="EC703" s="75"/>
      <c r="ED703" s="75"/>
      <c r="EE703" s="75"/>
      <c r="EF703" s="75"/>
      <c r="EG703" s="75"/>
      <c r="EH703" s="75"/>
      <c r="EI703" s="75"/>
      <c r="EJ703" s="75"/>
      <c r="EK703" s="75"/>
      <c r="EL703" s="75"/>
      <c r="EM703" s="75"/>
      <c r="EN703" s="75"/>
      <c r="EO703" s="75"/>
      <c r="EP703" s="75"/>
      <c r="EQ703" s="75"/>
      <c r="ER703" s="75"/>
      <c r="ES703" s="75"/>
      <c r="ET703" s="75"/>
      <c r="EU703" s="75"/>
      <c r="EV703" s="75"/>
      <c r="EW703" s="75"/>
      <c r="EX703" s="75"/>
      <c r="EY703" s="75"/>
      <c r="EZ703" s="75"/>
    </row>
    <row r="704" ht="12.75" spans="1:156">
      <c r="A704" s="6"/>
      <c r="B704" s="42"/>
      <c r="M704" s="20"/>
      <c r="O704" s="62"/>
      <c r="P704" s="62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  <c r="CC704" s="75"/>
      <c r="CD704" s="75"/>
      <c r="CE704" s="75"/>
      <c r="CF704" s="75"/>
      <c r="CG704" s="75"/>
      <c r="CH704" s="75"/>
      <c r="CI704" s="75"/>
      <c r="CJ704" s="75"/>
      <c r="CK704" s="75"/>
      <c r="CL704" s="75"/>
      <c r="CM704" s="75"/>
      <c r="CN704" s="75"/>
      <c r="CO704" s="75"/>
      <c r="CP704" s="75"/>
      <c r="CQ704" s="75"/>
      <c r="CR704" s="75"/>
      <c r="CS704" s="75"/>
      <c r="CT704" s="75"/>
      <c r="CU704" s="75"/>
      <c r="CV704" s="75"/>
      <c r="CW704" s="75"/>
      <c r="CX704" s="75"/>
      <c r="CY704" s="75"/>
      <c r="CZ704" s="75"/>
      <c r="DA704" s="75"/>
      <c r="DB704" s="75"/>
      <c r="DC704" s="75"/>
      <c r="DD704" s="75"/>
      <c r="DE704" s="75"/>
      <c r="DF704" s="75"/>
      <c r="DG704" s="75"/>
      <c r="DH704" s="75"/>
      <c r="DI704" s="75"/>
      <c r="DJ704" s="75"/>
      <c r="DK704" s="75"/>
      <c r="DL704" s="75"/>
      <c r="DM704" s="75"/>
      <c r="DN704" s="75"/>
      <c r="DO704" s="75"/>
      <c r="DP704" s="75"/>
      <c r="DQ704" s="75"/>
      <c r="DR704" s="75"/>
      <c r="DS704" s="75"/>
      <c r="DT704" s="75"/>
      <c r="DU704" s="75"/>
      <c r="DZ704" s="75"/>
      <c r="EA704" s="75"/>
      <c r="EB704" s="75"/>
      <c r="EC704" s="75"/>
      <c r="ED704" s="75"/>
      <c r="EE704" s="75"/>
      <c r="EF704" s="75"/>
      <c r="EG704" s="75"/>
      <c r="EH704" s="75"/>
      <c r="EI704" s="75"/>
      <c r="EJ704" s="75"/>
      <c r="EK704" s="75"/>
      <c r="EL704" s="75"/>
      <c r="EM704" s="75"/>
      <c r="EN704" s="75"/>
      <c r="EO704" s="75"/>
      <c r="EP704" s="75"/>
      <c r="EQ704" s="75"/>
      <c r="ER704" s="75"/>
      <c r="ES704" s="75"/>
      <c r="ET704" s="75"/>
      <c r="EU704" s="75"/>
      <c r="EV704" s="75"/>
      <c r="EW704" s="75"/>
      <c r="EX704" s="75"/>
      <c r="EY704" s="75"/>
      <c r="EZ704" s="75"/>
    </row>
    <row r="705" ht="12.75" spans="1:156">
      <c r="A705" s="6"/>
      <c r="B705" s="42"/>
      <c r="M705" s="20"/>
      <c r="O705" s="62"/>
      <c r="P705" s="62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  <c r="CC705" s="75"/>
      <c r="CD705" s="75"/>
      <c r="CE705" s="75"/>
      <c r="CF705" s="75"/>
      <c r="CG705" s="75"/>
      <c r="CH705" s="75"/>
      <c r="CI705" s="75"/>
      <c r="CJ705" s="75"/>
      <c r="CK705" s="75"/>
      <c r="CL705" s="75"/>
      <c r="CM705" s="75"/>
      <c r="CN705" s="75"/>
      <c r="CO705" s="75"/>
      <c r="CP705" s="75"/>
      <c r="CQ705" s="75"/>
      <c r="CR705" s="75"/>
      <c r="CS705" s="75"/>
      <c r="CT705" s="75"/>
      <c r="CU705" s="75"/>
      <c r="CV705" s="75"/>
      <c r="CW705" s="75"/>
      <c r="CX705" s="75"/>
      <c r="CY705" s="75"/>
      <c r="CZ705" s="75"/>
      <c r="DA705" s="75"/>
      <c r="DB705" s="75"/>
      <c r="DC705" s="75"/>
      <c r="DD705" s="75"/>
      <c r="DE705" s="75"/>
      <c r="DF705" s="75"/>
      <c r="DG705" s="75"/>
      <c r="DH705" s="75"/>
      <c r="DI705" s="75"/>
      <c r="DJ705" s="75"/>
      <c r="DK705" s="75"/>
      <c r="DL705" s="75"/>
      <c r="DM705" s="75"/>
      <c r="DN705" s="75"/>
      <c r="DO705" s="75"/>
      <c r="DP705" s="75"/>
      <c r="DQ705" s="75"/>
      <c r="DR705" s="75"/>
      <c r="DS705" s="75"/>
      <c r="DT705" s="75"/>
      <c r="DU705" s="75"/>
      <c r="DZ705" s="75"/>
      <c r="EA705" s="75"/>
      <c r="EB705" s="75"/>
      <c r="EC705" s="75"/>
      <c r="ED705" s="75"/>
      <c r="EE705" s="75"/>
      <c r="EF705" s="75"/>
      <c r="EG705" s="75"/>
      <c r="EH705" s="75"/>
      <c r="EI705" s="75"/>
      <c r="EJ705" s="75"/>
      <c r="EK705" s="75"/>
      <c r="EL705" s="75"/>
      <c r="EM705" s="75"/>
      <c r="EN705" s="75"/>
      <c r="EO705" s="75"/>
      <c r="EP705" s="75"/>
      <c r="EQ705" s="75"/>
      <c r="ER705" s="75"/>
      <c r="ES705" s="75"/>
      <c r="ET705" s="75"/>
      <c r="EU705" s="75"/>
      <c r="EV705" s="75"/>
      <c r="EW705" s="75"/>
      <c r="EX705" s="75"/>
      <c r="EY705" s="75"/>
      <c r="EZ705" s="75"/>
    </row>
    <row r="706" ht="12.75" spans="1:156">
      <c r="A706" s="6"/>
      <c r="B706" s="42"/>
      <c r="M706" s="20"/>
      <c r="O706" s="62"/>
      <c r="P706" s="62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  <c r="CC706" s="75"/>
      <c r="CD706" s="75"/>
      <c r="CE706" s="75"/>
      <c r="CF706" s="75"/>
      <c r="CG706" s="75"/>
      <c r="CH706" s="75"/>
      <c r="CI706" s="75"/>
      <c r="CJ706" s="75"/>
      <c r="CK706" s="75"/>
      <c r="CL706" s="75"/>
      <c r="CM706" s="75"/>
      <c r="CN706" s="75"/>
      <c r="CO706" s="75"/>
      <c r="CP706" s="75"/>
      <c r="CQ706" s="75"/>
      <c r="CR706" s="75"/>
      <c r="CS706" s="75"/>
      <c r="CT706" s="75"/>
      <c r="CU706" s="75"/>
      <c r="CV706" s="75"/>
      <c r="CW706" s="75"/>
      <c r="CX706" s="75"/>
      <c r="CY706" s="75"/>
      <c r="CZ706" s="75"/>
      <c r="DA706" s="75"/>
      <c r="DB706" s="75"/>
      <c r="DC706" s="75"/>
      <c r="DD706" s="75"/>
      <c r="DE706" s="75"/>
      <c r="DF706" s="75"/>
      <c r="DG706" s="75"/>
      <c r="DH706" s="75"/>
      <c r="DI706" s="75"/>
      <c r="DJ706" s="75"/>
      <c r="DK706" s="75"/>
      <c r="DL706" s="75"/>
      <c r="DM706" s="75"/>
      <c r="DN706" s="75"/>
      <c r="DO706" s="75"/>
      <c r="DP706" s="75"/>
      <c r="DQ706" s="75"/>
      <c r="DR706" s="75"/>
      <c r="DS706" s="75"/>
      <c r="DT706" s="75"/>
      <c r="DU706" s="75"/>
      <c r="DZ706" s="75"/>
      <c r="EA706" s="75"/>
      <c r="EB706" s="75"/>
      <c r="EC706" s="75"/>
      <c r="ED706" s="75"/>
      <c r="EE706" s="75"/>
      <c r="EF706" s="75"/>
      <c r="EG706" s="75"/>
      <c r="EH706" s="75"/>
      <c r="EI706" s="75"/>
      <c r="EJ706" s="75"/>
      <c r="EK706" s="75"/>
      <c r="EL706" s="75"/>
      <c r="EM706" s="75"/>
      <c r="EN706" s="75"/>
      <c r="EO706" s="75"/>
      <c r="EP706" s="75"/>
      <c r="EQ706" s="75"/>
      <c r="ER706" s="75"/>
      <c r="ES706" s="75"/>
      <c r="ET706" s="75"/>
      <c r="EU706" s="75"/>
      <c r="EV706" s="75"/>
      <c r="EW706" s="75"/>
      <c r="EX706" s="75"/>
      <c r="EY706" s="75"/>
      <c r="EZ706" s="75"/>
    </row>
    <row r="707" ht="12.75" spans="1:156">
      <c r="A707" s="6"/>
      <c r="B707" s="42"/>
      <c r="M707" s="20"/>
      <c r="O707" s="62"/>
      <c r="P707" s="62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  <c r="CC707" s="75"/>
      <c r="CD707" s="75"/>
      <c r="CE707" s="75"/>
      <c r="CF707" s="75"/>
      <c r="CG707" s="75"/>
      <c r="CH707" s="75"/>
      <c r="CI707" s="75"/>
      <c r="CJ707" s="75"/>
      <c r="CK707" s="75"/>
      <c r="CL707" s="75"/>
      <c r="CM707" s="75"/>
      <c r="CN707" s="75"/>
      <c r="CO707" s="75"/>
      <c r="CP707" s="75"/>
      <c r="CQ707" s="75"/>
      <c r="CR707" s="75"/>
      <c r="CS707" s="75"/>
      <c r="CT707" s="75"/>
      <c r="CU707" s="75"/>
      <c r="CV707" s="75"/>
      <c r="CW707" s="75"/>
      <c r="CX707" s="75"/>
      <c r="CY707" s="75"/>
      <c r="CZ707" s="75"/>
      <c r="DA707" s="75"/>
      <c r="DB707" s="75"/>
      <c r="DC707" s="75"/>
      <c r="DD707" s="75"/>
      <c r="DE707" s="75"/>
      <c r="DF707" s="75"/>
      <c r="DG707" s="75"/>
      <c r="DH707" s="75"/>
      <c r="DI707" s="75"/>
      <c r="DJ707" s="75"/>
      <c r="DK707" s="75"/>
      <c r="DL707" s="75"/>
      <c r="DM707" s="75"/>
      <c r="DN707" s="75"/>
      <c r="DO707" s="75"/>
      <c r="DP707" s="75"/>
      <c r="DQ707" s="75"/>
      <c r="DR707" s="75"/>
      <c r="DS707" s="75"/>
      <c r="DT707" s="75"/>
      <c r="DU707" s="75"/>
      <c r="DZ707" s="75"/>
      <c r="EA707" s="75"/>
      <c r="EB707" s="75"/>
      <c r="EC707" s="75"/>
      <c r="ED707" s="75"/>
      <c r="EE707" s="75"/>
      <c r="EF707" s="75"/>
      <c r="EG707" s="75"/>
      <c r="EH707" s="75"/>
      <c r="EI707" s="75"/>
      <c r="EJ707" s="75"/>
      <c r="EK707" s="75"/>
      <c r="EL707" s="75"/>
      <c r="EM707" s="75"/>
      <c r="EN707" s="75"/>
      <c r="EO707" s="75"/>
      <c r="EP707" s="75"/>
      <c r="EQ707" s="75"/>
      <c r="ER707" s="75"/>
      <c r="ES707" s="75"/>
      <c r="ET707" s="75"/>
      <c r="EU707" s="75"/>
      <c r="EV707" s="75"/>
      <c r="EW707" s="75"/>
      <c r="EX707" s="75"/>
      <c r="EY707" s="75"/>
      <c r="EZ707" s="75"/>
    </row>
    <row r="708" ht="12.75" spans="1:156">
      <c r="A708" s="6"/>
      <c r="B708" s="42"/>
      <c r="M708" s="20"/>
      <c r="O708" s="62"/>
      <c r="P708" s="62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  <c r="CC708" s="75"/>
      <c r="CD708" s="75"/>
      <c r="CE708" s="75"/>
      <c r="CF708" s="75"/>
      <c r="CG708" s="75"/>
      <c r="CH708" s="75"/>
      <c r="CI708" s="75"/>
      <c r="CJ708" s="75"/>
      <c r="CK708" s="75"/>
      <c r="CL708" s="75"/>
      <c r="CM708" s="75"/>
      <c r="CN708" s="75"/>
      <c r="CO708" s="75"/>
      <c r="CP708" s="75"/>
      <c r="CQ708" s="75"/>
      <c r="CR708" s="75"/>
      <c r="CS708" s="75"/>
      <c r="CT708" s="75"/>
      <c r="CU708" s="75"/>
      <c r="CV708" s="75"/>
      <c r="CW708" s="75"/>
      <c r="CX708" s="75"/>
      <c r="CY708" s="75"/>
      <c r="CZ708" s="75"/>
      <c r="DA708" s="75"/>
      <c r="DB708" s="75"/>
      <c r="DC708" s="75"/>
      <c r="DD708" s="75"/>
      <c r="DE708" s="75"/>
      <c r="DF708" s="75"/>
      <c r="DG708" s="75"/>
      <c r="DH708" s="75"/>
      <c r="DI708" s="75"/>
      <c r="DJ708" s="75"/>
      <c r="DK708" s="75"/>
      <c r="DL708" s="75"/>
      <c r="DM708" s="75"/>
      <c r="DN708" s="75"/>
      <c r="DO708" s="75"/>
      <c r="DP708" s="75"/>
      <c r="DQ708" s="75"/>
      <c r="DR708" s="75"/>
      <c r="DS708" s="75"/>
      <c r="DT708" s="75"/>
      <c r="DU708" s="75"/>
      <c r="DZ708" s="75"/>
      <c r="EA708" s="75"/>
      <c r="EB708" s="75"/>
      <c r="EC708" s="75"/>
      <c r="ED708" s="75"/>
      <c r="EE708" s="75"/>
      <c r="EF708" s="75"/>
      <c r="EG708" s="75"/>
      <c r="EH708" s="75"/>
      <c r="EI708" s="75"/>
      <c r="EJ708" s="75"/>
      <c r="EK708" s="75"/>
      <c r="EL708" s="75"/>
      <c r="EM708" s="75"/>
      <c r="EN708" s="75"/>
      <c r="EO708" s="75"/>
      <c r="EP708" s="75"/>
      <c r="EQ708" s="75"/>
      <c r="ER708" s="75"/>
      <c r="ES708" s="75"/>
      <c r="ET708" s="75"/>
      <c r="EU708" s="75"/>
      <c r="EV708" s="75"/>
      <c r="EW708" s="75"/>
      <c r="EX708" s="75"/>
      <c r="EY708" s="75"/>
      <c r="EZ708" s="75"/>
    </row>
    <row r="709" ht="12.75" spans="1:156">
      <c r="A709" s="6"/>
      <c r="B709" s="42"/>
      <c r="M709" s="20"/>
      <c r="O709" s="62"/>
      <c r="P709" s="62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  <c r="CC709" s="75"/>
      <c r="CD709" s="75"/>
      <c r="CE709" s="75"/>
      <c r="CF709" s="75"/>
      <c r="CG709" s="75"/>
      <c r="CH709" s="75"/>
      <c r="CI709" s="75"/>
      <c r="CJ709" s="75"/>
      <c r="CK709" s="75"/>
      <c r="CL709" s="75"/>
      <c r="CM709" s="75"/>
      <c r="CN709" s="75"/>
      <c r="CO709" s="75"/>
      <c r="CP709" s="75"/>
      <c r="CQ709" s="75"/>
      <c r="CR709" s="75"/>
      <c r="CS709" s="75"/>
      <c r="CT709" s="75"/>
      <c r="CU709" s="75"/>
      <c r="CV709" s="75"/>
      <c r="CW709" s="75"/>
      <c r="CX709" s="75"/>
      <c r="CY709" s="75"/>
      <c r="CZ709" s="75"/>
      <c r="DA709" s="75"/>
      <c r="DB709" s="75"/>
      <c r="DC709" s="75"/>
      <c r="DD709" s="75"/>
      <c r="DE709" s="75"/>
      <c r="DF709" s="75"/>
      <c r="DG709" s="75"/>
      <c r="DH709" s="75"/>
      <c r="DI709" s="75"/>
      <c r="DJ709" s="75"/>
      <c r="DK709" s="75"/>
      <c r="DL709" s="75"/>
      <c r="DM709" s="75"/>
      <c r="DN709" s="75"/>
      <c r="DO709" s="75"/>
      <c r="DP709" s="75"/>
      <c r="DQ709" s="75"/>
      <c r="DR709" s="75"/>
      <c r="DS709" s="75"/>
      <c r="DT709" s="75"/>
      <c r="DU709" s="75"/>
      <c r="DZ709" s="75"/>
      <c r="EA709" s="75"/>
      <c r="EB709" s="75"/>
      <c r="EC709" s="75"/>
      <c r="ED709" s="75"/>
      <c r="EE709" s="75"/>
      <c r="EF709" s="75"/>
      <c r="EG709" s="75"/>
      <c r="EH709" s="75"/>
      <c r="EI709" s="75"/>
      <c r="EJ709" s="75"/>
      <c r="EK709" s="75"/>
      <c r="EL709" s="75"/>
      <c r="EM709" s="75"/>
      <c r="EN709" s="75"/>
      <c r="EO709" s="75"/>
      <c r="EP709" s="75"/>
      <c r="EQ709" s="75"/>
      <c r="ER709" s="75"/>
      <c r="ES709" s="75"/>
      <c r="ET709" s="75"/>
      <c r="EU709" s="75"/>
      <c r="EV709" s="75"/>
      <c r="EW709" s="75"/>
      <c r="EX709" s="75"/>
      <c r="EY709" s="75"/>
      <c r="EZ709" s="75"/>
    </row>
    <row r="710" ht="12.75" spans="1:156">
      <c r="A710" s="6"/>
      <c r="B710" s="42"/>
      <c r="M710" s="20"/>
      <c r="O710" s="62"/>
      <c r="P710" s="62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  <c r="CC710" s="75"/>
      <c r="CD710" s="75"/>
      <c r="CE710" s="75"/>
      <c r="CF710" s="75"/>
      <c r="CG710" s="75"/>
      <c r="CH710" s="75"/>
      <c r="CI710" s="75"/>
      <c r="CJ710" s="75"/>
      <c r="CK710" s="75"/>
      <c r="CL710" s="75"/>
      <c r="CM710" s="75"/>
      <c r="CN710" s="75"/>
      <c r="CO710" s="75"/>
      <c r="CP710" s="75"/>
      <c r="CQ710" s="75"/>
      <c r="CR710" s="75"/>
      <c r="CS710" s="75"/>
      <c r="CT710" s="75"/>
      <c r="CU710" s="75"/>
      <c r="CV710" s="75"/>
      <c r="CW710" s="75"/>
      <c r="CX710" s="75"/>
      <c r="CY710" s="75"/>
      <c r="CZ710" s="75"/>
      <c r="DA710" s="75"/>
      <c r="DB710" s="75"/>
      <c r="DC710" s="75"/>
      <c r="DD710" s="75"/>
      <c r="DE710" s="75"/>
      <c r="DF710" s="75"/>
      <c r="DG710" s="75"/>
      <c r="DH710" s="75"/>
      <c r="DI710" s="75"/>
      <c r="DJ710" s="75"/>
      <c r="DK710" s="75"/>
      <c r="DL710" s="75"/>
      <c r="DM710" s="75"/>
      <c r="DN710" s="75"/>
      <c r="DO710" s="75"/>
      <c r="DP710" s="75"/>
      <c r="DQ710" s="75"/>
      <c r="DR710" s="75"/>
      <c r="DS710" s="75"/>
      <c r="DT710" s="75"/>
      <c r="DU710" s="75"/>
      <c r="DZ710" s="75"/>
      <c r="EA710" s="75"/>
      <c r="EB710" s="75"/>
      <c r="EC710" s="75"/>
      <c r="ED710" s="75"/>
      <c r="EE710" s="75"/>
      <c r="EF710" s="75"/>
      <c r="EG710" s="75"/>
      <c r="EH710" s="75"/>
      <c r="EI710" s="75"/>
      <c r="EJ710" s="75"/>
      <c r="EK710" s="75"/>
      <c r="EL710" s="75"/>
      <c r="EM710" s="75"/>
      <c r="EN710" s="75"/>
      <c r="EO710" s="75"/>
      <c r="EP710" s="75"/>
      <c r="EQ710" s="75"/>
      <c r="ER710" s="75"/>
      <c r="ES710" s="75"/>
      <c r="ET710" s="75"/>
      <c r="EU710" s="75"/>
      <c r="EV710" s="75"/>
      <c r="EW710" s="75"/>
      <c r="EX710" s="75"/>
      <c r="EY710" s="75"/>
      <c r="EZ710" s="75"/>
    </row>
    <row r="711" ht="12.75" spans="1:156">
      <c r="A711" s="6"/>
      <c r="B711" s="42"/>
      <c r="M711" s="20"/>
      <c r="O711" s="62"/>
      <c r="P711" s="62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  <c r="CC711" s="75"/>
      <c r="CD711" s="75"/>
      <c r="CE711" s="75"/>
      <c r="CF711" s="75"/>
      <c r="CG711" s="75"/>
      <c r="CH711" s="75"/>
      <c r="CI711" s="75"/>
      <c r="CJ711" s="75"/>
      <c r="CK711" s="75"/>
      <c r="CL711" s="75"/>
      <c r="CM711" s="75"/>
      <c r="CN711" s="75"/>
      <c r="CO711" s="75"/>
      <c r="CP711" s="75"/>
      <c r="CQ711" s="75"/>
      <c r="CR711" s="75"/>
      <c r="CS711" s="75"/>
      <c r="CT711" s="75"/>
      <c r="CU711" s="75"/>
      <c r="CV711" s="75"/>
      <c r="CW711" s="75"/>
      <c r="CX711" s="75"/>
      <c r="CY711" s="75"/>
      <c r="CZ711" s="75"/>
      <c r="DA711" s="75"/>
      <c r="DB711" s="75"/>
      <c r="DC711" s="75"/>
      <c r="DD711" s="75"/>
      <c r="DE711" s="75"/>
      <c r="DF711" s="75"/>
      <c r="DG711" s="75"/>
      <c r="DH711" s="75"/>
      <c r="DI711" s="75"/>
      <c r="DJ711" s="75"/>
      <c r="DK711" s="75"/>
      <c r="DL711" s="75"/>
      <c r="DM711" s="75"/>
      <c r="DN711" s="75"/>
      <c r="DO711" s="75"/>
      <c r="DP711" s="75"/>
      <c r="DQ711" s="75"/>
      <c r="DR711" s="75"/>
      <c r="DS711" s="75"/>
      <c r="DT711" s="75"/>
      <c r="DU711" s="75"/>
      <c r="DZ711" s="75"/>
      <c r="EA711" s="75"/>
      <c r="EB711" s="75"/>
      <c r="EC711" s="75"/>
      <c r="ED711" s="75"/>
      <c r="EE711" s="75"/>
      <c r="EF711" s="75"/>
      <c r="EG711" s="75"/>
      <c r="EH711" s="75"/>
      <c r="EI711" s="75"/>
      <c r="EJ711" s="75"/>
      <c r="EK711" s="75"/>
      <c r="EL711" s="75"/>
      <c r="EM711" s="75"/>
      <c r="EN711" s="75"/>
      <c r="EO711" s="75"/>
      <c r="EP711" s="75"/>
      <c r="EQ711" s="75"/>
      <c r="ER711" s="75"/>
      <c r="ES711" s="75"/>
      <c r="ET711" s="75"/>
      <c r="EU711" s="75"/>
      <c r="EV711" s="75"/>
      <c r="EW711" s="75"/>
      <c r="EX711" s="75"/>
      <c r="EY711" s="75"/>
      <c r="EZ711" s="75"/>
    </row>
    <row r="712" ht="12.75" spans="1:156">
      <c r="A712" s="6"/>
      <c r="B712" s="42"/>
      <c r="M712" s="20"/>
      <c r="O712" s="62"/>
      <c r="P712" s="62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  <c r="CC712" s="75"/>
      <c r="CD712" s="75"/>
      <c r="CE712" s="75"/>
      <c r="CF712" s="75"/>
      <c r="CG712" s="75"/>
      <c r="CH712" s="75"/>
      <c r="CI712" s="75"/>
      <c r="CJ712" s="75"/>
      <c r="CK712" s="75"/>
      <c r="CL712" s="75"/>
      <c r="CM712" s="75"/>
      <c r="CN712" s="75"/>
      <c r="CO712" s="75"/>
      <c r="CP712" s="75"/>
      <c r="CQ712" s="75"/>
      <c r="CR712" s="75"/>
      <c r="CS712" s="75"/>
      <c r="CT712" s="75"/>
      <c r="CU712" s="75"/>
      <c r="CV712" s="75"/>
      <c r="CW712" s="75"/>
      <c r="CX712" s="75"/>
      <c r="CY712" s="75"/>
      <c r="CZ712" s="75"/>
      <c r="DA712" s="75"/>
      <c r="DB712" s="75"/>
      <c r="DC712" s="75"/>
      <c r="DD712" s="75"/>
      <c r="DE712" s="75"/>
      <c r="DF712" s="75"/>
      <c r="DG712" s="75"/>
      <c r="DH712" s="75"/>
      <c r="DI712" s="75"/>
      <c r="DJ712" s="75"/>
      <c r="DK712" s="75"/>
      <c r="DL712" s="75"/>
      <c r="DM712" s="75"/>
      <c r="DN712" s="75"/>
      <c r="DO712" s="75"/>
      <c r="DP712" s="75"/>
      <c r="DQ712" s="75"/>
      <c r="DR712" s="75"/>
      <c r="DS712" s="75"/>
      <c r="DT712" s="75"/>
      <c r="DU712" s="75"/>
      <c r="DZ712" s="75"/>
      <c r="EA712" s="75"/>
      <c r="EB712" s="75"/>
      <c r="EC712" s="75"/>
      <c r="ED712" s="75"/>
      <c r="EE712" s="75"/>
      <c r="EF712" s="75"/>
      <c r="EG712" s="75"/>
      <c r="EH712" s="75"/>
      <c r="EI712" s="75"/>
      <c r="EJ712" s="75"/>
      <c r="EK712" s="75"/>
      <c r="EL712" s="75"/>
      <c r="EM712" s="75"/>
      <c r="EN712" s="75"/>
      <c r="EO712" s="75"/>
      <c r="EP712" s="75"/>
      <c r="EQ712" s="75"/>
      <c r="ER712" s="75"/>
      <c r="ES712" s="75"/>
      <c r="ET712" s="75"/>
      <c r="EU712" s="75"/>
      <c r="EV712" s="75"/>
      <c r="EW712" s="75"/>
      <c r="EX712" s="75"/>
      <c r="EY712" s="75"/>
      <c r="EZ712" s="75"/>
    </row>
    <row r="713" ht="12.75" spans="1:156">
      <c r="A713" s="6"/>
      <c r="B713" s="42"/>
      <c r="M713" s="20"/>
      <c r="O713" s="62"/>
      <c r="P713" s="62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  <c r="CC713" s="75"/>
      <c r="CD713" s="75"/>
      <c r="CE713" s="75"/>
      <c r="CF713" s="75"/>
      <c r="CG713" s="75"/>
      <c r="CH713" s="75"/>
      <c r="CI713" s="75"/>
      <c r="CJ713" s="75"/>
      <c r="CK713" s="75"/>
      <c r="CL713" s="75"/>
      <c r="CM713" s="75"/>
      <c r="CN713" s="75"/>
      <c r="CO713" s="75"/>
      <c r="CP713" s="75"/>
      <c r="CQ713" s="75"/>
      <c r="CR713" s="75"/>
      <c r="CS713" s="75"/>
      <c r="CT713" s="75"/>
      <c r="CU713" s="75"/>
      <c r="CV713" s="75"/>
      <c r="CW713" s="75"/>
      <c r="CX713" s="75"/>
      <c r="CY713" s="75"/>
      <c r="CZ713" s="75"/>
      <c r="DA713" s="75"/>
      <c r="DB713" s="75"/>
      <c r="DC713" s="75"/>
      <c r="DD713" s="75"/>
      <c r="DE713" s="75"/>
      <c r="DF713" s="75"/>
      <c r="DG713" s="75"/>
      <c r="DH713" s="75"/>
      <c r="DI713" s="75"/>
      <c r="DJ713" s="75"/>
      <c r="DK713" s="75"/>
      <c r="DL713" s="75"/>
      <c r="DM713" s="75"/>
      <c r="DN713" s="75"/>
      <c r="DO713" s="75"/>
      <c r="DP713" s="75"/>
      <c r="DQ713" s="75"/>
      <c r="DR713" s="75"/>
      <c r="DS713" s="75"/>
      <c r="DT713" s="75"/>
      <c r="DU713" s="75"/>
      <c r="DZ713" s="75"/>
      <c r="EA713" s="75"/>
      <c r="EB713" s="75"/>
      <c r="EC713" s="75"/>
      <c r="ED713" s="75"/>
      <c r="EE713" s="75"/>
      <c r="EF713" s="75"/>
      <c r="EG713" s="75"/>
      <c r="EH713" s="75"/>
      <c r="EI713" s="75"/>
      <c r="EJ713" s="75"/>
      <c r="EK713" s="75"/>
      <c r="EL713" s="75"/>
      <c r="EM713" s="75"/>
      <c r="EN713" s="75"/>
      <c r="EO713" s="75"/>
      <c r="EP713" s="75"/>
      <c r="EQ713" s="75"/>
      <c r="ER713" s="75"/>
      <c r="ES713" s="75"/>
      <c r="ET713" s="75"/>
      <c r="EU713" s="75"/>
      <c r="EV713" s="75"/>
      <c r="EW713" s="75"/>
      <c r="EX713" s="75"/>
      <c r="EY713" s="75"/>
      <c r="EZ713" s="75"/>
    </row>
    <row r="714" ht="12.75" spans="1:156">
      <c r="A714" s="6"/>
      <c r="B714" s="42"/>
      <c r="M714" s="20"/>
      <c r="O714" s="62"/>
      <c r="P714" s="62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  <c r="CC714" s="75"/>
      <c r="CD714" s="75"/>
      <c r="CE714" s="75"/>
      <c r="CF714" s="75"/>
      <c r="CG714" s="75"/>
      <c r="CH714" s="75"/>
      <c r="CI714" s="75"/>
      <c r="CJ714" s="75"/>
      <c r="CK714" s="75"/>
      <c r="CL714" s="75"/>
      <c r="CM714" s="75"/>
      <c r="CN714" s="75"/>
      <c r="CO714" s="75"/>
      <c r="CP714" s="75"/>
      <c r="CQ714" s="75"/>
      <c r="CR714" s="75"/>
      <c r="CS714" s="75"/>
      <c r="CT714" s="75"/>
      <c r="CU714" s="75"/>
      <c r="CV714" s="75"/>
      <c r="CW714" s="75"/>
      <c r="CX714" s="75"/>
      <c r="CY714" s="75"/>
      <c r="CZ714" s="75"/>
      <c r="DA714" s="75"/>
      <c r="DB714" s="75"/>
      <c r="DC714" s="75"/>
      <c r="DD714" s="75"/>
      <c r="DE714" s="75"/>
      <c r="DF714" s="75"/>
      <c r="DG714" s="75"/>
      <c r="DH714" s="75"/>
      <c r="DI714" s="75"/>
      <c r="DJ714" s="75"/>
      <c r="DK714" s="75"/>
      <c r="DL714" s="75"/>
      <c r="DM714" s="75"/>
      <c r="DN714" s="75"/>
      <c r="DO714" s="75"/>
      <c r="DP714" s="75"/>
      <c r="DQ714" s="75"/>
      <c r="DR714" s="75"/>
      <c r="DS714" s="75"/>
      <c r="DT714" s="75"/>
      <c r="DU714" s="75"/>
      <c r="DZ714" s="75"/>
      <c r="EA714" s="75"/>
      <c r="EB714" s="75"/>
      <c r="EC714" s="75"/>
      <c r="ED714" s="75"/>
      <c r="EE714" s="75"/>
      <c r="EF714" s="75"/>
      <c r="EG714" s="75"/>
      <c r="EH714" s="75"/>
      <c r="EI714" s="75"/>
      <c r="EJ714" s="75"/>
      <c r="EK714" s="75"/>
      <c r="EL714" s="75"/>
      <c r="EM714" s="75"/>
      <c r="EN714" s="75"/>
      <c r="EO714" s="75"/>
      <c r="EP714" s="75"/>
      <c r="EQ714" s="75"/>
      <c r="ER714" s="75"/>
      <c r="ES714" s="75"/>
      <c r="ET714" s="75"/>
      <c r="EU714" s="75"/>
      <c r="EV714" s="75"/>
      <c r="EW714" s="75"/>
      <c r="EX714" s="75"/>
      <c r="EY714" s="75"/>
      <c r="EZ714" s="75"/>
    </row>
    <row r="715" ht="12.75" spans="1:156">
      <c r="A715" s="6"/>
      <c r="B715" s="42"/>
      <c r="M715" s="20"/>
      <c r="O715" s="62"/>
      <c r="P715" s="62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  <c r="CC715" s="75"/>
      <c r="CD715" s="75"/>
      <c r="CE715" s="75"/>
      <c r="CF715" s="75"/>
      <c r="CG715" s="75"/>
      <c r="CH715" s="75"/>
      <c r="CI715" s="75"/>
      <c r="CJ715" s="75"/>
      <c r="CK715" s="75"/>
      <c r="CL715" s="75"/>
      <c r="CM715" s="75"/>
      <c r="CN715" s="75"/>
      <c r="CO715" s="75"/>
      <c r="CP715" s="75"/>
      <c r="CQ715" s="75"/>
      <c r="CR715" s="75"/>
      <c r="CS715" s="75"/>
      <c r="CT715" s="75"/>
      <c r="CU715" s="75"/>
      <c r="CV715" s="75"/>
      <c r="CW715" s="75"/>
      <c r="CX715" s="75"/>
      <c r="CY715" s="75"/>
      <c r="CZ715" s="75"/>
      <c r="DA715" s="75"/>
      <c r="DB715" s="75"/>
      <c r="DC715" s="75"/>
      <c r="DD715" s="75"/>
      <c r="DE715" s="75"/>
      <c r="DF715" s="75"/>
      <c r="DG715" s="75"/>
      <c r="DH715" s="75"/>
      <c r="DI715" s="75"/>
      <c r="DJ715" s="75"/>
      <c r="DK715" s="75"/>
      <c r="DL715" s="75"/>
      <c r="DM715" s="75"/>
      <c r="DN715" s="75"/>
      <c r="DO715" s="75"/>
      <c r="DP715" s="75"/>
      <c r="DQ715" s="75"/>
      <c r="DR715" s="75"/>
      <c r="DS715" s="75"/>
      <c r="DT715" s="75"/>
      <c r="DU715" s="75"/>
      <c r="DZ715" s="75"/>
      <c r="EA715" s="75"/>
      <c r="EB715" s="75"/>
      <c r="EC715" s="75"/>
      <c r="ED715" s="75"/>
      <c r="EE715" s="75"/>
      <c r="EF715" s="75"/>
      <c r="EG715" s="75"/>
      <c r="EH715" s="75"/>
      <c r="EI715" s="75"/>
      <c r="EJ715" s="75"/>
      <c r="EK715" s="75"/>
      <c r="EL715" s="75"/>
      <c r="EM715" s="75"/>
      <c r="EN715" s="75"/>
      <c r="EO715" s="75"/>
      <c r="EP715" s="75"/>
      <c r="EQ715" s="75"/>
      <c r="ER715" s="75"/>
      <c r="ES715" s="75"/>
      <c r="ET715" s="75"/>
      <c r="EU715" s="75"/>
      <c r="EV715" s="75"/>
      <c r="EW715" s="75"/>
      <c r="EX715" s="75"/>
      <c r="EY715" s="75"/>
      <c r="EZ715" s="75"/>
    </row>
    <row r="716" ht="12.75" spans="1:156">
      <c r="A716" s="6"/>
      <c r="B716" s="42"/>
      <c r="M716" s="20"/>
      <c r="O716" s="62"/>
      <c r="P716" s="62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  <c r="CC716" s="75"/>
      <c r="CD716" s="75"/>
      <c r="CE716" s="75"/>
      <c r="CF716" s="75"/>
      <c r="CG716" s="75"/>
      <c r="CH716" s="75"/>
      <c r="CI716" s="75"/>
      <c r="CJ716" s="75"/>
      <c r="CK716" s="75"/>
      <c r="CL716" s="75"/>
      <c r="CM716" s="75"/>
      <c r="CN716" s="75"/>
      <c r="CO716" s="75"/>
      <c r="CP716" s="75"/>
      <c r="CQ716" s="75"/>
      <c r="CR716" s="75"/>
      <c r="CS716" s="75"/>
      <c r="CT716" s="75"/>
      <c r="CU716" s="75"/>
      <c r="CV716" s="75"/>
      <c r="CW716" s="75"/>
      <c r="CX716" s="75"/>
      <c r="CY716" s="75"/>
      <c r="CZ716" s="75"/>
      <c r="DA716" s="75"/>
      <c r="DB716" s="75"/>
      <c r="DC716" s="75"/>
      <c r="DD716" s="75"/>
      <c r="DE716" s="75"/>
      <c r="DF716" s="75"/>
      <c r="DG716" s="75"/>
      <c r="DH716" s="75"/>
      <c r="DI716" s="75"/>
      <c r="DJ716" s="75"/>
      <c r="DK716" s="75"/>
      <c r="DL716" s="75"/>
      <c r="DM716" s="75"/>
      <c r="DN716" s="75"/>
      <c r="DO716" s="75"/>
      <c r="DP716" s="75"/>
      <c r="DQ716" s="75"/>
      <c r="DR716" s="75"/>
      <c r="DS716" s="75"/>
      <c r="DT716" s="75"/>
      <c r="DU716" s="75"/>
      <c r="DZ716" s="75"/>
      <c r="EA716" s="75"/>
      <c r="EB716" s="75"/>
      <c r="EC716" s="75"/>
      <c r="ED716" s="75"/>
      <c r="EE716" s="75"/>
      <c r="EF716" s="75"/>
      <c r="EG716" s="75"/>
      <c r="EH716" s="75"/>
      <c r="EI716" s="75"/>
      <c r="EJ716" s="75"/>
      <c r="EK716" s="75"/>
      <c r="EL716" s="75"/>
      <c r="EM716" s="75"/>
      <c r="EN716" s="75"/>
      <c r="EO716" s="75"/>
      <c r="EP716" s="75"/>
      <c r="EQ716" s="75"/>
      <c r="ER716" s="75"/>
      <c r="ES716" s="75"/>
      <c r="ET716" s="75"/>
      <c r="EU716" s="75"/>
      <c r="EV716" s="75"/>
      <c r="EW716" s="75"/>
      <c r="EX716" s="75"/>
      <c r="EY716" s="75"/>
      <c r="EZ716" s="75"/>
    </row>
    <row r="717" ht="12.75" spans="1:156">
      <c r="A717" s="6"/>
      <c r="B717" s="42"/>
      <c r="M717" s="20"/>
      <c r="O717" s="62"/>
      <c r="P717" s="62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  <c r="CC717" s="75"/>
      <c r="CD717" s="75"/>
      <c r="CE717" s="75"/>
      <c r="CF717" s="75"/>
      <c r="CG717" s="75"/>
      <c r="CH717" s="75"/>
      <c r="CI717" s="75"/>
      <c r="CJ717" s="75"/>
      <c r="CK717" s="75"/>
      <c r="CL717" s="75"/>
      <c r="CM717" s="75"/>
      <c r="CN717" s="75"/>
      <c r="CO717" s="75"/>
      <c r="CP717" s="75"/>
      <c r="CQ717" s="75"/>
      <c r="CR717" s="75"/>
      <c r="CS717" s="75"/>
      <c r="CT717" s="75"/>
      <c r="CU717" s="75"/>
      <c r="CV717" s="75"/>
      <c r="CW717" s="75"/>
      <c r="CX717" s="75"/>
      <c r="CY717" s="75"/>
      <c r="CZ717" s="75"/>
      <c r="DA717" s="75"/>
      <c r="DB717" s="75"/>
      <c r="DC717" s="75"/>
      <c r="DD717" s="75"/>
      <c r="DE717" s="75"/>
      <c r="DF717" s="75"/>
      <c r="DG717" s="75"/>
      <c r="DH717" s="75"/>
      <c r="DI717" s="75"/>
      <c r="DJ717" s="75"/>
      <c r="DK717" s="75"/>
      <c r="DL717" s="75"/>
      <c r="DM717" s="75"/>
      <c r="DN717" s="75"/>
      <c r="DO717" s="75"/>
      <c r="DP717" s="75"/>
      <c r="DQ717" s="75"/>
      <c r="DR717" s="75"/>
      <c r="DS717" s="75"/>
      <c r="DT717" s="75"/>
      <c r="DU717" s="75"/>
      <c r="DZ717" s="75"/>
      <c r="EA717" s="75"/>
      <c r="EB717" s="75"/>
      <c r="EC717" s="75"/>
      <c r="ED717" s="75"/>
      <c r="EE717" s="75"/>
      <c r="EF717" s="75"/>
      <c r="EG717" s="75"/>
      <c r="EH717" s="75"/>
      <c r="EI717" s="75"/>
      <c r="EJ717" s="75"/>
      <c r="EK717" s="75"/>
      <c r="EL717" s="75"/>
      <c r="EM717" s="75"/>
      <c r="EN717" s="75"/>
      <c r="EO717" s="75"/>
      <c r="EP717" s="75"/>
      <c r="EQ717" s="75"/>
      <c r="ER717" s="75"/>
      <c r="ES717" s="75"/>
      <c r="ET717" s="75"/>
      <c r="EU717" s="75"/>
      <c r="EV717" s="75"/>
      <c r="EW717" s="75"/>
      <c r="EX717" s="75"/>
      <c r="EY717" s="75"/>
      <c r="EZ717" s="75"/>
    </row>
    <row r="718" ht="12.75" spans="1:156">
      <c r="A718" s="6"/>
      <c r="B718" s="42"/>
      <c r="M718" s="20"/>
      <c r="O718" s="62"/>
      <c r="P718" s="62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  <c r="CC718" s="75"/>
      <c r="CD718" s="75"/>
      <c r="CE718" s="75"/>
      <c r="CF718" s="75"/>
      <c r="CG718" s="75"/>
      <c r="CH718" s="75"/>
      <c r="CI718" s="75"/>
      <c r="CJ718" s="75"/>
      <c r="CK718" s="75"/>
      <c r="CL718" s="75"/>
      <c r="CM718" s="75"/>
      <c r="CN718" s="75"/>
      <c r="CO718" s="75"/>
      <c r="CP718" s="75"/>
      <c r="CQ718" s="75"/>
      <c r="CR718" s="75"/>
      <c r="CS718" s="75"/>
      <c r="CT718" s="75"/>
      <c r="CU718" s="75"/>
      <c r="CV718" s="75"/>
      <c r="CW718" s="75"/>
      <c r="CX718" s="75"/>
      <c r="CY718" s="75"/>
      <c r="CZ718" s="75"/>
      <c r="DA718" s="75"/>
      <c r="DB718" s="75"/>
      <c r="DC718" s="75"/>
      <c r="DD718" s="75"/>
      <c r="DE718" s="75"/>
      <c r="DF718" s="75"/>
      <c r="DG718" s="75"/>
      <c r="DH718" s="75"/>
      <c r="DI718" s="75"/>
      <c r="DJ718" s="75"/>
      <c r="DK718" s="75"/>
      <c r="DL718" s="75"/>
      <c r="DM718" s="75"/>
      <c r="DN718" s="75"/>
      <c r="DO718" s="75"/>
      <c r="DP718" s="75"/>
      <c r="DQ718" s="75"/>
      <c r="DR718" s="75"/>
      <c r="DS718" s="75"/>
      <c r="DT718" s="75"/>
      <c r="DU718" s="75"/>
      <c r="DZ718" s="75"/>
      <c r="EA718" s="75"/>
      <c r="EB718" s="75"/>
      <c r="EC718" s="75"/>
      <c r="ED718" s="75"/>
      <c r="EE718" s="75"/>
      <c r="EF718" s="75"/>
      <c r="EG718" s="75"/>
      <c r="EH718" s="75"/>
      <c r="EI718" s="75"/>
      <c r="EJ718" s="75"/>
      <c r="EK718" s="75"/>
      <c r="EL718" s="75"/>
      <c r="EM718" s="75"/>
      <c r="EN718" s="75"/>
      <c r="EO718" s="75"/>
      <c r="EP718" s="75"/>
      <c r="EQ718" s="75"/>
      <c r="ER718" s="75"/>
      <c r="ES718" s="75"/>
      <c r="ET718" s="75"/>
      <c r="EU718" s="75"/>
      <c r="EV718" s="75"/>
      <c r="EW718" s="75"/>
      <c r="EX718" s="75"/>
      <c r="EY718" s="75"/>
      <c r="EZ718" s="75"/>
    </row>
    <row r="719" ht="12.75" spans="1:156">
      <c r="A719" s="6"/>
      <c r="B719" s="42"/>
      <c r="M719" s="20"/>
      <c r="O719" s="62"/>
      <c r="P719" s="62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  <c r="CC719" s="75"/>
      <c r="CD719" s="75"/>
      <c r="CE719" s="75"/>
      <c r="CF719" s="75"/>
      <c r="CG719" s="75"/>
      <c r="CH719" s="75"/>
      <c r="CI719" s="75"/>
      <c r="CJ719" s="75"/>
      <c r="CK719" s="75"/>
      <c r="CL719" s="75"/>
      <c r="CM719" s="75"/>
      <c r="CN719" s="75"/>
      <c r="CO719" s="75"/>
      <c r="CP719" s="75"/>
      <c r="CQ719" s="75"/>
      <c r="CR719" s="75"/>
      <c r="CS719" s="75"/>
      <c r="CT719" s="75"/>
      <c r="CU719" s="75"/>
      <c r="CV719" s="75"/>
      <c r="CW719" s="75"/>
      <c r="CX719" s="75"/>
      <c r="CY719" s="75"/>
      <c r="CZ719" s="75"/>
      <c r="DA719" s="75"/>
      <c r="DB719" s="75"/>
      <c r="DC719" s="75"/>
      <c r="DD719" s="75"/>
      <c r="DE719" s="75"/>
      <c r="DF719" s="75"/>
      <c r="DG719" s="75"/>
      <c r="DH719" s="75"/>
      <c r="DI719" s="75"/>
      <c r="DJ719" s="75"/>
      <c r="DK719" s="75"/>
      <c r="DL719" s="75"/>
      <c r="DM719" s="75"/>
      <c r="DN719" s="75"/>
      <c r="DO719" s="75"/>
      <c r="DP719" s="75"/>
      <c r="DQ719" s="75"/>
      <c r="DR719" s="75"/>
      <c r="DS719" s="75"/>
      <c r="DT719" s="75"/>
      <c r="DU719" s="75"/>
      <c r="DZ719" s="75"/>
      <c r="EA719" s="75"/>
      <c r="EB719" s="75"/>
      <c r="EC719" s="75"/>
      <c r="ED719" s="75"/>
      <c r="EE719" s="75"/>
      <c r="EF719" s="75"/>
      <c r="EG719" s="75"/>
      <c r="EH719" s="75"/>
      <c r="EI719" s="75"/>
      <c r="EJ719" s="75"/>
      <c r="EK719" s="75"/>
      <c r="EL719" s="75"/>
      <c r="EM719" s="75"/>
      <c r="EN719" s="75"/>
      <c r="EO719" s="75"/>
      <c r="EP719" s="75"/>
      <c r="EQ719" s="75"/>
      <c r="ER719" s="75"/>
      <c r="ES719" s="75"/>
      <c r="ET719" s="75"/>
      <c r="EU719" s="75"/>
      <c r="EV719" s="75"/>
      <c r="EW719" s="75"/>
      <c r="EX719" s="75"/>
      <c r="EY719" s="75"/>
      <c r="EZ719" s="75"/>
    </row>
    <row r="720" ht="12.75" spans="1:156">
      <c r="A720" s="6"/>
      <c r="B720" s="42"/>
      <c r="M720" s="20"/>
      <c r="O720" s="62"/>
      <c r="P720" s="62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  <c r="CC720" s="75"/>
      <c r="CD720" s="75"/>
      <c r="CE720" s="75"/>
      <c r="CF720" s="75"/>
      <c r="CG720" s="75"/>
      <c r="CH720" s="75"/>
      <c r="CI720" s="75"/>
      <c r="CJ720" s="75"/>
      <c r="CK720" s="75"/>
      <c r="CL720" s="75"/>
      <c r="CM720" s="75"/>
      <c r="CN720" s="75"/>
      <c r="CO720" s="75"/>
      <c r="CP720" s="75"/>
      <c r="CQ720" s="75"/>
      <c r="CR720" s="75"/>
      <c r="CS720" s="75"/>
      <c r="CT720" s="75"/>
      <c r="CU720" s="75"/>
      <c r="CV720" s="75"/>
      <c r="CW720" s="75"/>
      <c r="CX720" s="75"/>
      <c r="CY720" s="75"/>
      <c r="CZ720" s="75"/>
      <c r="DA720" s="75"/>
      <c r="DB720" s="75"/>
      <c r="DC720" s="75"/>
      <c r="DD720" s="75"/>
      <c r="DE720" s="75"/>
      <c r="DF720" s="75"/>
      <c r="DG720" s="75"/>
      <c r="DH720" s="75"/>
      <c r="DI720" s="75"/>
      <c r="DJ720" s="75"/>
      <c r="DK720" s="75"/>
      <c r="DL720" s="75"/>
      <c r="DM720" s="75"/>
      <c r="DN720" s="75"/>
      <c r="DO720" s="75"/>
      <c r="DP720" s="75"/>
      <c r="DQ720" s="75"/>
      <c r="DR720" s="75"/>
      <c r="DS720" s="75"/>
      <c r="DT720" s="75"/>
      <c r="DU720" s="75"/>
      <c r="DZ720" s="75"/>
      <c r="EA720" s="75"/>
      <c r="EB720" s="75"/>
      <c r="EC720" s="75"/>
      <c r="ED720" s="75"/>
      <c r="EE720" s="75"/>
      <c r="EF720" s="75"/>
      <c r="EG720" s="75"/>
      <c r="EH720" s="75"/>
      <c r="EI720" s="75"/>
      <c r="EJ720" s="75"/>
      <c r="EK720" s="75"/>
      <c r="EL720" s="75"/>
      <c r="EM720" s="75"/>
      <c r="EN720" s="75"/>
      <c r="EO720" s="75"/>
      <c r="EP720" s="75"/>
      <c r="EQ720" s="75"/>
      <c r="ER720" s="75"/>
      <c r="ES720" s="75"/>
      <c r="ET720" s="75"/>
      <c r="EU720" s="75"/>
      <c r="EV720" s="75"/>
      <c r="EW720" s="75"/>
      <c r="EX720" s="75"/>
      <c r="EY720" s="75"/>
      <c r="EZ720" s="75"/>
    </row>
    <row r="721" ht="12.75" spans="1:156">
      <c r="A721" s="6"/>
      <c r="B721" s="42"/>
      <c r="M721" s="20"/>
      <c r="O721" s="62"/>
      <c r="P721" s="62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  <c r="CC721" s="75"/>
      <c r="CD721" s="75"/>
      <c r="CE721" s="75"/>
      <c r="CF721" s="75"/>
      <c r="CG721" s="75"/>
      <c r="CH721" s="75"/>
      <c r="CI721" s="75"/>
      <c r="CJ721" s="75"/>
      <c r="CK721" s="75"/>
      <c r="CL721" s="75"/>
      <c r="CM721" s="75"/>
      <c r="CN721" s="75"/>
      <c r="CO721" s="75"/>
      <c r="CP721" s="75"/>
      <c r="CQ721" s="75"/>
      <c r="CR721" s="75"/>
      <c r="CS721" s="75"/>
      <c r="CT721" s="75"/>
      <c r="CU721" s="75"/>
      <c r="CV721" s="75"/>
      <c r="CW721" s="75"/>
      <c r="CX721" s="75"/>
      <c r="CY721" s="75"/>
      <c r="CZ721" s="75"/>
      <c r="DA721" s="75"/>
      <c r="DB721" s="75"/>
      <c r="DC721" s="75"/>
      <c r="DD721" s="75"/>
      <c r="DE721" s="75"/>
      <c r="DF721" s="75"/>
      <c r="DG721" s="75"/>
      <c r="DH721" s="75"/>
      <c r="DI721" s="75"/>
      <c r="DJ721" s="75"/>
      <c r="DK721" s="75"/>
      <c r="DL721" s="75"/>
      <c r="DM721" s="75"/>
      <c r="DN721" s="75"/>
      <c r="DO721" s="75"/>
      <c r="DP721" s="75"/>
      <c r="DQ721" s="75"/>
      <c r="DR721" s="75"/>
      <c r="DS721" s="75"/>
      <c r="DT721" s="75"/>
      <c r="DU721" s="75"/>
      <c r="DZ721" s="75"/>
      <c r="EA721" s="75"/>
      <c r="EB721" s="75"/>
      <c r="EC721" s="75"/>
      <c r="ED721" s="75"/>
      <c r="EE721" s="75"/>
      <c r="EF721" s="75"/>
      <c r="EG721" s="75"/>
      <c r="EH721" s="75"/>
      <c r="EI721" s="75"/>
      <c r="EJ721" s="75"/>
      <c r="EK721" s="75"/>
      <c r="EL721" s="75"/>
      <c r="EM721" s="75"/>
      <c r="EN721" s="75"/>
      <c r="EO721" s="75"/>
      <c r="EP721" s="75"/>
      <c r="EQ721" s="75"/>
      <c r="ER721" s="75"/>
      <c r="ES721" s="75"/>
      <c r="ET721" s="75"/>
      <c r="EU721" s="75"/>
      <c r="EV721" s="75"/>
      <c r="EW721" s="75"/>
      <c r="EX721" s="75"/>
      <c r="EY721" s="75"/>
      <c r="EZ721" s="75"/>
    </row>
    <row r="722" ht="12.75" spans="1:156">
      <c r="A722" s="6"/>
      <c r="B722" s="42"/>
      <c r="M722" s="20"/>
      <c r="O722" s="62"/>
      <c r="P722" s="62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  <c r="CC722" s="75"/>
      <c r="CD722" s="75"/>
      <c r="CE722" s="75"/>
      <c r="CF722" s="75"/>
      <c r="CG722" s="75"/>
      <c r="CH722" s="75"/>
      <c r="CI722" s="75"/>
      <c r="CJ722" s="75"/>
      <c r="CK722" s="75"/>
      <c r="CL722" s="75"/>
      <c r="CM722" s="75"/>
      <c r="CN722" s="75"/>
      <c r="CO722" s="75"/>
      <c r="CP722" s="75"/>
      <c r="CQ722" s="75"/>
      <c r="CR722" s="75"/>
      <c r="CS722" s="75"/>
      <c r="CT722" s="75"/>
      <c r="CU722" s="75"/>
      <c r="CV722" s="75"/>
      <c r="CW722" s="75"/>
      <c r="CX722" s="75"/>
      <c r="CY722" s="75"/>
      <c r="CZ722" s="75"/>
      <c r="DA722" s="75"/>
      <c r="DB722" s="75"/>
      <c r="DC722" s="75"/>
      <c r="DD722" s="75"/>
      <c r="DE722" s="75"/>
      <c r="DF722" s="75"/>
      <c r="DG722" s="75"/>
      <c r="DH722" s="75"/>
      <c r="DI722" s="75"/>
      <c r="DJ722" s="75"/>
      <c r="DK722" s="75"/>
      <c r="DL722" s="75"/>
      <c r="DM722" s="75"/>
      <c r="DN722" s="75"/>
      <c r="DO722" s="75"/>
      <c r="DP722" s="75"/>
      <c r="DQ722" s="75"/>
      <c r="DR722" s="75"/>
      <c r="DS722" s="75"/>
      <c r="DT722" s="75"/>
      <c r="DU722" s="75"/>
      <c r="DZ722" s="75"/>
      <c r="EA722" s="75"/>
      <c r="EB722" s="75"/>
      <c r="EC722" s="75"/>
      <c r="ED722" s="75"/>
      <c r="EE722" s="75"/>
      <c r="EF722" s="75"/>
      <c r="EG722" s="75"/>
      <c r="EH722" s="75"/>
      <c r="EI722" s="75"/>
      <c r="EJ722" s="75"/>
      <c r="EK722" s="75"/>
      <c r="EL722" s="75"/>
      <c r="EM722" s="75"/>
      <c r="EN722" s="75"/>
      <c r="EO722" s="75"/>
      <c r="EP722" s="75"/>
      <c r="EQ722" s="75"/>
      <c r="ER722" s="75"/>
      <c r="ES722" s="75"/>
      <c r="ET722" s="75"/>
      <c r="EU722" s="75"/>
      <c r="EV722" s="75"/>
      <c r="EW722" s="75"/>
      <c r="EX722" s="75"/>
      <c r="EY722" s="75"/>
      <c r="EZ722" s="75"/>
    </row>
    <row r="723" ht="12.75" spans="1:156">
      <c r="A723" s="6"/>
      <c r="B723" s="42"/>
      <c r="M723" s="20"/>
      <c r="O723" s="62"/>
      <c r="P723" s="62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  <c r="CC723" s="75"/>
      <c r="CD723" s="75"/>
      <c r="CE723" s="75"/>
      <c r="CF723" s="75"/>
      <c r="CG723" s="75"/>
      <c r="CH723" s="75"/>
      <c r="CI723" s="75"/>
      <c r="CJ723" s="75"/>
      <c r="CK723" s="75"/>
      <c r="CL723" s="75"/>
      <c r="CM723" s="75"/>
      <c r="CN723" s="75"/>
      <c r="CO723" s="75"/>
      <c r="CP723" s="75"/>
      <c r="CQ723" s="75"/>
      <c r="CR723" s="75"/>
      <c r="CS723" s="75"/>
      <c r="CT723" s="75"/>
      <c r="CU723" s="75"/>
      <c r="CV723" s="75"/>
      <c r="CW723" s="75"/>
      <c r="CX723" s="75"/>
      <c r="CY723" s="75"/>
      <c r="CZ723" s="75"/>
      <c r="DA723" s="75"/>
      <c r="DB723" s="75"/>
      <c r="DC723" s="75"/>
      <c r="DD723" s="75"/>
      <c r="DE723" s="75"/>
      <c r="DF723" s="75"/>
      <c r="DG723" s="75"/>
      <c r="DH723" s="75"/>
      <c r="DI723" s="75"/>
      <c r="DJ723" s="75"/>
      <c r="DK723" s="75"/>
      <c r="DL723" s="75"/>
      <c r="DM723" s="75"/>
      <c r="DN723" s="75"/>
      <c r="DO723" s="75"/>
      <c r="DP723" s="75"/>
      <c r="DQ723" s="75"/>
      <c r="DR723" s="75"/>
      <c r="DS723" s="75"/>
      <c r="DT723" s="75"/>
      <c r="DU723" s="75"/>
      <c r="DZ723" s="75"/>
      <c r="EA723" s="75"/>
      <c r="EB723" s="75"/>
      <c r="EC723" s="75"/>
      <c r="ED723" s="75"/>
      <c r="EE723" s="75"/>
      <c r="EF723" s="75"/>
      <c r="EG723" s="75"/>
      <c r="EH723" s="75"/>
      <c r="EI723" s="75"/>
      <c r="EJ723" s="75"/>
      <c r="EK723" s="75"/>
      <c r="EL723" s="75"/>
      <c r="EM723" s="75"/>
      <c r="EN723" s="75"/>
      <c r="EO723" s="75"/>
      <c r="EP723" s="75"/>
      <c r="EQ723" s="75"/>
      <c r="ER723" s="75"/>
      <c r="ES723" s="75"/>
      <c r="ET723" s="75"/>
      <c r="EU723" s="75"/>
      <c r="EV723" s="75"/>
      <c r="EW723" s="75"/>
      <c r="EX723" s="75"/>
      <c r="EY723" s="75"/>
      <c r="EZ723" s="75"/>
    </row>
    <row r="724" ht="12.75" spans="1:156">
      <c r="A724" s="6"/>
      <c r="B724" s="42"/>
      <c r="M724" s="20"/>
      <c r="O724" s="62"/>
      <c r="P724" s="62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  <c r="CC724" s="75"/>
      <c r="CD724" s="75"/>
      <c r="CE724" s="75"/>
      <c r="CF724" s="75"/>
      <c r="CG724" s="75"/>
      <c r="CH724" s="75"/>
      <c r="CI724" s="75"/>
      <c r="CJ724" s="75"/>
      <c r="CK724" s="75"/>
      <c r="CL724" s="75"/>
      <c r="CM724" s="75"/>
      <c r="CN724" s="75"/>
      <c r="CO724" s="75"/>
      <c r="CP724" s="75"/>
      <c r="CQ724" s="75"/>
      <c r="CR724" s="75"/>
      <c r="CS724" s="75"/>
      <c r="CT724" s="75"/>
      <c r="CU724" s="75"/>
      <c r="CV724" s="75"/>
      <c r="CW724" s="75"/>
      <c r="CX724" s="75"/>
      <c r="CY724" s="75"/>
      <c r="CZ724" s="75"/>
      <c r="DA724" s="75"/>
      <c r="DB724" s="75"/>
      <c r="DC724" s="75"/>
      <c r="DD724" s="75"/>
      <c r="DE724" s="75"/>
      <c r="DF724" s="75"/>
      <c r="DG724" s="75"/>
      <c r="DH724" s="75"/>
      <c r="DI724" s="75"/>
      <c r="DJ724" s="75"/>
      <c r="DK724" s="75"/>
      <c r="DL724" s="75"/>
      <c r="DM724" s="75"/>
      <c r="DN724" s="75"/>
      <c r="DO724" s="75"/>
      <c r="DP724" s="75"/>
      <c r="DQ724" s="75"/>
      <c r="DR724" s="75"/>
      <c r="DS724" s="75"/>
      <c r="DT724" s="75"/>
      <c r="DU724" s="75"/>
      <c r="DZ724" s="75"/>
      <c r="EA724" s="75"/>
      <c r="EB724" s="75"/>
      <c r="EC724" s="75"/>
      <c r="ED724" s="75"/>
      <c r="EE724" s="75"/>
      <c r="EF724" s="75"/>
      <c r="EG724" s="75"/>
      <c r="EH724" s="75"/>
      <c r="EI724" s="75"/>
      <c r="EJ724" s="75"/>
      <c r="EK724" s="75"/>
      <c r="EL724" s="75"/>
      <c r="EM724" s="75"/>
      <c r="EN724" s="75"/>
      <c r="EO724" s="75"/>
      <c r="EP724" s="75"/>
      <c r="EQ724" s="75"/>
      <c r="ER724" s="75"/>
      <c r="ES724" s="75"/>
      <c r="ET724" s="75"/>
      <c r="EU724" s="75"/>
      <c r="EV724" s="75"/>
      <c r="EW724" s="75"/>
      <c r="EX724" s="75"/>
      <c r="EY724" s="75"/>
      <c r="EZ724" s="75"/>
    </row>
    <row r="725" ht="12.75" spans="1:156">
      <c r="A725" s="6"/>
      <c r="B725" s="42"/>
      <c r="M725" s="20"/>
      <c r="O725" s="62"/>
      <c r="P725" s="62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  <c r="CC725" s="75"/>
      <c r="CD725" s="75"/>
      <c r="CE725" s="75"/>
      <c r="CF725" s="75"/>
      <c r="CG725" s="75"/>
      <c r="CH725" s="75"/>
      <c r="CI725" s="75"/>
      <c r="CJ725" s="75"/>
      <c r="CK725" s="75"/>
      <c r="CL725" s="75"/>
      <c r="CM725" s="75"/>
      <c r="CN725" s="75"/>
      <c r="CO725" s="75"/>
      <c r="CP725" s="75"/>
      <c r="CQ725" s="75"/>
      <c r="CR725" s="75"/>
      <c r="CS725" s="75"/>
      <c r="CT725" s="75"/>
      <c r="CU725" s="75"/>
      <c r="CV725" s="75"/>
      <c r="CW725" s="75"/>
      <c r="CX725" s="75"/>
      <c r="CY725" s="75"/>
      <c r="CZ725" s="75"/>
      <c r="DA725" s="75"/>
      <c r="DB725" s="75"/>
      <c r="DC725" s="75"/>
      <c r="DD725" s="75"/>
      <c r="DE725" s="75"/>
      <c r="DF725" s="75"/>
      <c r="DG725" s="75"/>
      <c r="DH725" s="75"/>
      <c r="DI725" s="75"/>
      <c r="DJ725" s="75"/>
      <c r="DK725" s="75"/>
      <c r="DL725" s="75"/>
      <c r="DM725" s="75"/>
      <c r="DN725" s="75"/>
      <c r="DO725" s="75"/>
      <c r="DP725" s="75"/>
      <c r="DQ725" s="75"/>
      <c r="DR725" s="75"/>
      <c r="DS725" s="75"/>
      <c r="DT725" s="75"/>
      <c r="DU725" s="75"/>
      <c r="DZ725" s="75"/>
      <c r="EA725" s="75"/>
      <c r="EB725" s="75"/>
      <c r="EC725" s="75"/>
      <c r="ED725" s="75"/>
      <c r="EE725" s="75"/>
      <c r="EF725" s="75"/>
      <c r="EG725" s="75"/>
      <c r="EH725" s="75"/>
      <c r="EI725" s="75"/>
      <c r="EJ725" s="75"/>
      <c r="EK725" s="75"/>
      <c r="EL725" s="75"/>
      <c r="EM725" s="75"/>
      <c r="EN725" s="75"/>
      <c r="EO725" s="75"/>
      <c r="EP725" s="75"/>
      <c r="EQ725" s="75"/>
      <c r="ER725" s="75"/>
      <c r="ES725" s="75"/>
      <c r="ET725" s="75"/>
      <c r="EU725" s="75"/>
      <c r="EV725" s="75"/>
      <c r="EW725" s="75"/>
      <c r="EX725" s="75"/>
      <c r="EY725" s="75"/>
      <c r="EZ725" s="75"/>
    </row>
    <row r="726" ht="12.75" spans="1:156">
      <c r="A726" s="6"/>
      <c r="B726" s="42"/>
      <c r="M726" s="20"/>
      <c r="O726" s="62"/>
      <c r="P726" s="62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  <c r="CC726" s="75"/>
      <c r="CD726" s="75"/>
      <c r="CE726" s="75"/>
      <c r="CF726" s="75"/>
      <c r="CG726" s="75"/>
      <c r="CH726" s="75"/>
      <c r="CI726" s="75"/>
      <c r="CJ726" s="75"/>
      <c r="CK726" s="75"/>
      <c r="CL726" s="75"/>
      <c r="CM726" s="75"/>
      <c r="CN726" s="75"/>
      <c r="CO726" s="75"/>
      <c r="CP726" s="75"/>
      <c r="CQ726" s="75"/>
      <c r="CR726" s="75"/>
      <c r="CS726" s="75"/>
      <c r="CT726" s="75"/>
      <c r="CU726" s="75"/>
      <c r="CV726" s="75"/>
      <c r="CW726" s="75"/>
      <c r="CX726" s="75"/>
      <c r="CY726" s="75"/>
      <c r="CZ726" s="75"/>
      <c r="DA726" s="75"/>
      <c r="DB726" s="75"/>
      <c r="DC726" s="75"/>
      <c r="DD726" s="75"/>
      <c r="DE726" s="75"/>
      <c r="DF726" s="75"/>
      <c r="DG726" s="75"/>
      <c r="DH726" s="75"/>
      <c r="DI726" s="75"/>
      <c r="DJ726" s="75"/>
      <c r="DK726" s="75"/>
      <c r="DL726" s="75"/>
      <c r="DM726" s="75"/>
      <c r="DN726" s="75"/>
      <c r="DO726" s="75"/>
      <c r="DP726" s="75"/>
      <c r="DQ726" s="75"/>
      <c r="DR726" s="75"/>
      <c r="DS726" s="75"/>
      <c r="DT726" s="75"/>
      <c r="DU726" s="75"/>
      <c r="DZ726" s="75"/>
      <c r="EA726" s="75"/>
      <c r="EB726" s="75"/>
      <c r="EC726" s="75"/>
      <c r="ED726" s="75"/>
      <c r="EE726" s="75"/>
      <c r="EF726" s="75"/>
      <c r="EG726" s="75"/>
      <c r="EH726" s="75"/>
      <c r="EI726" s="75"/>
      <c r="EJ726" s="75"/>
      <c r="EK726" s="75"/>
      <c r="EL726" s="75"/>
      <c r="EM726" s="75"/>
      <c r="EN726" s="75"/>
      <c r="EO726" s="75"/>
      <c r="EP726" s="75"/>
      <c r="EQ726" s="75"/>
      <c r="ER726" s="75"/>
      <c r="ES726" s="75"/>
      <c r="ET726" s="75"/>
      <c r="EU726" s="75"/>
      <c r="EV726" s="75"/>
      <c r="EW726" s="75"/>
      <c r="EX726" s="75"/>
      <c r="EY726" s="75"/>
      <c r="EZ726" s="75"/>
    </row>
    <row r="727" ht="12.75" spans="1:156">
      <c r="A727" s="6"/>
      <c r="B727" s="42"/>
      <c r="M727" s="20"/>
      <c r="O727" s="62"/>
      <c r="P727" s="62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  <c r="CC727" s="75"/>
      <c r="CD727" s="75"/>
      <c r="CE727" s="75"/>
      <c r="CF727" s="75"/>
      <c r="CG727" s="75"/>
      <c r="CH727" s="75"/>
      <c r="CI727" s="75"/>
      <c r="CJ727" s="75"/>
      <c r="CK727" s="75"/>
      <c r="CL727" s="75"/>
      <c r="CM727" s="75"/>
      <c r="CN727" s="75"/>
      <c r="CO727" s="75"/>
      <c r="CP727" s="75"/>
      <c r="CQ727" s="75"/>
      <c r="CR727" s="75"/>
      <c r="CS727" s="75"/>
      <c r="CT727" s="75"/>
      <c r="CU727" s="75"/>
      <c r="CV727" s="75"/>
      <c r="CW727" s="75"/>
      <c r="CX727" s="75"/>
      <c r="CY727" s="75"/>
      <c r="CZ727" s="75"/>
      <c r="DA727" s="75"/>
      <c r="DB727" s="75"/>
      <c r="DC727" s="75"/>
      <c r="DD727" s="75"/>
      <c r="DE727" s="75"/>
      <c r="DF727" s="75"/>
      <c r="DG727" s="75"/>
      <c r="DH727" s="75"/>
      <c r="DI727" s="75"/>
      <c r="DJ727" s="75"/>
      <c r="DK727" s="75"/>
      <c r="DL727" s="75"/>
      <c r="DM727" s="75"/>
      <c r="DN727" s="75"/>
      <c r="DO727" s="75"/>
      <c r="DP727" s="75"/>
      <c r="DQ727" s="75"/>
      <c r="DR727" s="75"/>
      <c r="DS727" s="75"/>
      <c r="DT727" s="75"/>
      <c r="DU727" s="75"/>
      <c r="DZ727" s="75"/>
      <c r="EA727" s="75"/>
      <c r="EB727" s="75"/>
      <c r="EC727" s="75"/>
      <c r="ED727" s="75"/>
      <c r="EE727" s="75"/>
      <c r="EF727" s="75"/>
      <c r="EG727" s="75"/>
      <c r="EH727" s="75"/>
      <c r="EI727" s="75"/>
      <c r="EJ727" s="75"/>
      <c r="EK727" s="75"/>
      <c r="EL727" s="75"/>
      <c r="EM727" s="75"/>
      <c r="EN727" s="75"/>
      <c r="EO727" s="75"/>
      <c r="EP727" s="75"/>
      <c r="EQ727" s="75"/>
      <c r="ER727" s="75"/>
      <c r="ES727" s="75"/>
      <c r="ET727" s="75"/>
      <c r="EU727" s="75"/>
      <c r="EV727" s="75"/>
      <c r="EW727" s="75"/>
      <c r="EX727" s="75"/>
      <c r="EY727" s="75"/>
      <c r="EZ727" s="75"/>
    </row>
    <row r="728" ht="12.75" spans="1:156">
      <c r="A728" s="6"/>
      <c r="B728" s="42"/>
      <c r="M728" s="20"/>
      <c r="O728" s="62"/>
      <c r="P728" s="62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  <c r="CC728" s="75"/>
      <c r="CD728" s="75"/>
      <c r="CE728" s="75"/>
      <c r="CF728" s="75"/>
      <c r="CG728" s="75"/>
      <c r="CH728" s="75"/>
      <c r="CI728" s="75"/>
      <c r="CJ728" s="75"/>
      <c r="CK728" s="75"/>
      <c r="CL728" s="75"/>
      <c r="CM728" s="75"/>
      <c r="CN728" s="75"/>
      <c r="CO728" s="75"/>
      <c r="CP728" s="75"/>
      <c r="CQ728" s="75"/>
      <c r="CR728" s="75"/>
      <c r="CS728" s="75"/>
      <c r="CT728" s="75"/>
      <c r="CU728" s="75"/>
      <c r="CV728" s="75"/>
      <c r="CW728" s="75"/>
      <c r="CX728" s="75"/>
      <c r="CY728" s="75"/>
      <c r="CZ728" s="75"/>
      <c r="DA728" s="75"/>
      <c r="DB728" s="75"/>
      <c r="DC728" s="75"/>
      <c r="DD728" s="75"/>
      <c r="DE728" s="75"/>
      <c r="DF728" s="75"/>
      <c r="DG728" s="75"/>
      <c r="DH728" s="75"/>
      <c r="DI728" s="75"/>
      <c r="DJ728" s="75"/>
      <c r="DK728" s="75"/>
      <c r="DL728" s="75"/>
      <c r="DM728" s="75"/>
      <c r="DN728" s="75"/>
      <c r="DO728" s="75"/>
      <c r="DP728" s="75"/>
      <c r="DQ728" s="75"/>
      <c r="DR728" s="75"/>
      <c r="DS728" s="75"/>
      <c r="DT728" s="75"/>
      <c r="DU728" s="75"/>
      <c r="DZ728" s="75"/>
      <c r="EA728" s="75"/>
      <c r="EB728" s="75"/>
      <c r="EC728" s="75"/>
      <c r="ED728" s="75"/>
      <c r="EE728" s="75"/>
      <c r="EF728" s="75"/>
      <c r="EG728" s="75"/>
      <c r="EH728" s="75"/>
      <c r="EI728" s="75"/>
      <c r="EJ728" s="75"/>
      <c r="EK728" s="75"/>
      <c r="EL728" s="75"/>
      <c r="EM728" s="75"/>
      <c r="EN728" s="75"/>
      <c r="EO728" s="75"/>
      <c r="EP728" s="75"/>
      <c r="EQ728" s="75"/>
      <c r="ER728" s="75"/>
      <c r="ES728" s="75"/>
      <c r="ET728" s="75"/>
      <c r="EU728" s="75"/>
      <c r="EV728" s="75"/>
      <c r="EW728" s="75"/>
      <c r="EX728" s="75"/>
      <c r="EY728" s="75"/>
      <c r="EZ728" s="75"/>
    </row>
    <row r="729" ht="12.75" spans="1:156">
      <c r="A729" s="6"/>
      <c r="B729" s="42"/>
      <c r="M729" s="20"/>
      <c r="O729" s="62"/>
      <c r="P729" s="62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  <c r="CC729" s="75"/>
      <c r="CD729" s="75"/>
      <c r="CE729" s="75"/>
      <c r="CF729" s="75"/>
      <c r="CG729" s="75"/>
      <c r="CH729" s="75"/>
      <c r="CI729" s="75"/>
      <c r="CJ729" s="75"/>
      <c r="CK729" s="75"/>
      <c r="CL729" s="75"/>
      <c r="CM729" s="75"/>
      <c r="CN729" s="75"/>
      <c r="CO729" s="75"/>
      <c r="CP729" s="75"/>
      <c r="CQ729" s="75"/>
      <c r="CR729" s="75"/>
      <c r="CS729" s="75"/>
      <c r="CT729" s="75"/>
      <c r="CU729" s="75"/>
      <c r="CV729" s="75"/>
      <c r="CW729" s="75"/>
      <c r="CX729" s="75"/>
      <c r="CY729" s="75"/>
      <c r="CZ729" s="75"/>
      <c r="DA729" s="75"/>
      <c r="DB729" s="75"/>
      <c r="DC729" s="75"/>
      <c r="DD729" s="75"/>
      <c r="DE729" s="75"/>
      <c r="DF729" s="75"/>
      <c r="DG729" s="75"/>
      <c r="DH729" s="75"/>
      <c r="DI729" s="75"/>
      <c r="DJ729" s="75"/>
      <c r="DK729" s="75"/>
      <c r="DL729" s="75"/>
      <c r="DM729" s="75"/>
      <c r="DN729" s="75"/>
      <c r="DO729" s="75"/>
      <c r="DP729" s="75"/>
      <c r="DQ729" s="75"/>
      <c r="DR729" s="75"/>
      <c r="DS729" s="75"/>
      <c r="DT729" s="75"/>
      <c r="DU729" s="75"/>
      <c r="DZ729" s="75"/>
      <c r="EA729" s="75"/>
      <c r="EB729" s="75"/>
      <c r="EC729" s="75"/>
      <c r="ED729" s="75"/>
      <c r="EE729" s="75"/>
      <c r="EF729" s="75"/>
      <c r="EG729" s="75"/>
      <c r="EH729" s="75"/>
      <c r="EI729" s="75"/>
      <c r="EJ729" s="75"/>
      <c r="EK729" s="75"/>
      <c r="EL729" s="75"/>
      <c r="EM729" s="75"/>
      <c r="EN729" s="75"/>
      <c r="EO729" s="75"/>
      <c r="EP729" s="75"/>
      <c r="EQ729" s="75"/>
      <c r="ER729" s="75"/>
      <c r="ES729" s="75"/>
      <c r="ET729" s="75"/>
      <c r="EU729" s="75"/>
      <c r="EV729" s="75"/>
      <c r="EW729" s="75"/>
      <c r="EX729" s="75"/>
      <c r="EY729" s="75"/>
      <c r="EZ729" s="75"/>
    </row>
    <row r="730" ht="12.75" spans="1:156">
      <c r="A730" s="6"/>
      <c r="B730" s="42"/>
      <c r="M730" s="20"/>
      <c r="O730" s="62"/>
      <c r="P730" s="62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  <c r="CC730" s="75"/>
      <c r="CD730" s="75"/>
      <c r="CE730" s="75"/>
      <c r="CF730" s="75"/>
      <c r="CG730" s="75"/>
      <c r="CH730" s="75"/>
      <c r="CI730" s="75"/>
      <c r="CJ730" s="75"/>
      <c r="CK730" s="75"/>
      <c r="CL730" s="75"/>
      <c r="CM730" s="75"/>
      <c r="CN730" s="75"/>
      <c r="CO730" s="75"/>
      <c r="CP730" s="75"/>
      <c r="CQ730" s="75"/>
      <c r="CR730" s="75"/>
      <c r="CS730" s="75"/>
      <c r="CT730" s="75"/>
      <c r="CU730" s="75"/>
      <c r="CV730" s="75"/>
      <c r="CW730" s="75"/>
      <c r="CX730" s="75"/>
      <c r="CY730" s="75"/>
      <c r="CZ730" s="75"/>
      <c r="DA730" s="75"/>
      <c r="DB730" s="75"/>
      <c r="DC730" s="75"/>
      <c r="DD730" s="75"/>
      <c r="DE730" s="75"/>
      <c r="DF730" s="75"/>
      <c r="DG730" s="75"/>
      <c r="DH730" s="75"/>
      <c r="DI730" s="75"/>
      <c r="DJ730" s="75"/>
      <c r="DK730" s="75"/>
      <c r="DL730" s="75"/>
      <c r="DM730" s="75"/>
      <c r="DN730" s="75"/>
      <c r="DO730" s="75"/>
      <c r="DP730" s="75"/>
      <c r="DQ730" s="75"/>
      <c r="DR730" s="75"/>
      <c r="DS730" s="75"/>
      <c r="DT730" s="75"/>
      <c r="DU730" s="75"/>
      <c r="DZ730" s="75"/>
      <c r="EA730" s="75"/>
      <c r="EB730" s="75"/>
      <c r="EC730" s="75"/>
      <c r="ED730" s="75"/>
      <c r="EE730" s="75"/>
      <c r="EF730" s="75"/>
      <c r="EG730" s="75"/>
      <c r="EH730" s="75"/>
      <c r="EI730" s="75"/>
      <c r="EJ730" s="75"/>
      <c r="EK730" s="75"/>
      <c r="EL730" s="75"/>
      <c r="EM730" s="75"/>
      <c r="EN730" s="75"/>
      <c r="EO730" s="75"/>
      <c r="EP730" s="75"/>
      <c r="EQ730" s="75"/>
      <c r="ER730" s="75"/>
      <c r="ES730" s="75"/>
      <c r="ET730" s="75"/>
      <c r="EU730" s="75"/>
      <c r="EV730" s="75"/>
      <c r="EW730" s="75"/>
      <c r="EX730" s="75"/>
      <c r="EY730" s="75"/>
      <c r="EZ730" s="75"/>
    </row>
    <row r="731" ht="12.75" spans="1:156">
      <c r="A731" s="6"/>
      <c r="B731" s="42"/>
      <c r="M731" s="20"/>
      <c r="O731" s="62"/>
      <c r="P731" s="62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  <c r="CC731" s="75"/>
      <c r="CD731" s="75"/>
      <c r="CE731" s="75"/>
      <c r="CF731" s="75"/>
      <c r="CG731" s="75"/>
      <c r="CH731" s="75"/>
      <c r="CI731" s="75"/>
      <c r="CJ731" s="75"/>
      <c r="CK731" s="75"/>
      <c r="CL731" s="75"/>
      <c r="CM731" s="75"/>
      <c r="CN731" s="75"/>
      <c r="CO731" s="75"/>
      <c r="CP731" s="75"/>
      <c r="CQ731" s="75"/>
      <c r="CR731" s="75"/>
      <c r="CS731" s="75"/>
      <c r="CT731" s="75"/>
      <c r="CU731" s="75"/>
      <c r="CV731" s="75"/>
      <c r="CW731" s="75"/>
      <c r="CX731" s="75"/>
      <c r="CY731" s="75"/>
      <c r="CZ731" s="75"/>
      <c r="DA731" s="75"/>
      <c r="DB731" s="75"/>
      <c r="DC731" s="75"/>
      <c r="DD731" s="75"/>
      <c r="DE731" s="75"/>
      <c r="DF731" s="75"/>
      <c r="DG731" s="75"/>
      <c r="DH731" s="75"/>
      <c r="DI731" s="75"/>
      <c r="DJ731" s="75"/>
      <c r="DK731" s="75"/>
      <c r="DL731" s="75"/>
      <c r="DM731" s="75"/>
      <c r="DN731" s="75"/>
      <c r="DO731" s="75"/>
      <c r="DP731" s="75"/>
      <c r="DQ731" s="75"/>
      <c r="DR731" s="75"/>
      <c r="DS731" s="75"/>
      <c r="DT731" s="75"/>
      <c r="DU731" s="75"/>
      <c r="DZ731" s="75"/>
      <c r="EA731" s="75"/>
      <c r="EB731" s="75"/>
      <c r="EC731" s="75"/>
      <c r="ED731" s="75"/>
      <c r="EE731" s="75"/>
      <c r="EF731" s="75"/>
      <c r="EG731" s="75"/>
      <c r="EH731" s="75"/>
      <c r="EI731" s="75"/>
      <c r="EJ731" s="75"/>
      <c r="EK731" s="75"/>
      <c r="EL731" s="75"/>
      <c r="EM731" s="75"/>
      <c r="EN731" s="75"/>
      <c r="EO731" s="75"/>
      <c r="EP731" s="75"/>
      <c r="EQ731" s="75"/>
      <c r="ER731" s="75"/>
      <c r="ES731" s="75"/>
      <c r="ET731" s="75"/>
      <c r="EU731" s="75"/>
      <c r="EV731" s="75"/>
      <c r="EW731" s="75"/>
      <c r="EX731" s="75"/>
      <c r="EY731" s="75"/>
      <c r="EZ731" s="75"/>
    </row>
    <row r="732" ht="12.75" spans="1:156">
      <c r="A732" s="6"/>
      <c r="B732" s="42"/>
      <c r="M732" s="20"/>
      <c r="O732" s="62"/>
      <c r="P732" s="62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  <c r="CC732" s="75"/>
      <c r="CD732" s="75"/>
      <c r="CE732" s="75"/>
      <c r="CF732" s="75"/>
      <c r="CG732" s="75"/>
      <c r="CH732" s="75"/>
      <c r="CI732" s="75"/>
      <c r="CJ732" s="75"/>
      <c r="CK732" s="75"/>
      <c r="CL732" s="75"/>
      <c r="CM732" s="75"/>
      <c r="CN732" s="75"/>
      <c r="CO732" s="75"/>
      <c r="CP732" s="75"/>
      <c r="CQ732" s="75"/>
      <c r="CR732" s="75"/>
      <c r="CS732" s="75"/>
      <c r="CT732" s="75"/>
      <c r="CU732" s="75"/>
      <c r="CV732" s="75"/>
      <c r="CW732" s="75"/>
      <c r="CX732" s="75"/>
      <c r="CY732" s="75"/>
      <c r="CZ732" s="75"/>
      <c r="DA732" s="75"/>
      <c r="DB732" s="75"/>
      <c r="DC732" s="75"/>
      <c r="DD732" s="75"/>
      <c r="DE732" s="75"/>
      <c r="DF732" s="75"/>
      <c r="DG732" s="75"/>
      <c r="DH732" s="75"/>
      <c r="DI732" s="75"/>
      <c r="DJ732" s="75"/>
      <c r="DK732" s="75"/>
      <c r="DL732" s="75"/>
      <c r="DM732" s="75"/>
      <c r="DN732" s="75"/>
      <c r="DO732" s="75"/>
      <c r="DP732" s="75"/>
      <c r="DQ732" s="75"/>
      <c r="DR732" s="75"/>
      <c r="DS732" s="75"/>
      <c r="DT732" s="75"/>
      <c r="DU732" s="75"/>
      <c r="DZ732" s="75"/>
      <c r="EA732" s="75"/>
      <c r="EB732" s="75"/>
      <c r="EC732" s="75"/>
      <c r="ED732" s="75"/>
      <c r="EE732" s="75"/>
      <c r="EF732" s="75"/>
      <c r="EG732" s="75"/>
      <c r="EH732" s="75"/>
      <c r="EI732" s="75"/>
      <c r="EJ732" s="75"/>
      <c r="EK732" s="75"/>
      <c r="EL732" s="75"/>
      <c r="EM732" s="75"/>
      <c r="EN732" s="75"/>
      <c r="EO732" s="75"/>
      <c r="EP732" s="75"/>
      <c r="EQ732" s="75"/>
      <c r="ER732" s="75"/>
      <c r="ES732" s="75"/>
      <c r="ET732" s="75"/>
      <c r="EU732" s="75"/>
      <c r="EV732" s="75"/>
      <c r="EW732" s="75"/>
      <c r="EX732" s="75"/>
      <c r="EY732" s="75"/>
      <c r="EZ732" s="75"/>
    </row>
    <row r="733" ht="12.75" spans="1:156">
      <c r="A733" s="6"/>
      <c r="B733" s="42"/>
      <c r="M733" s="20"/>
      <c r="O733" s="62"/>
      <c r="P733" s="62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  <c r="CC733" s="75"/>
      <c r="CD733" s="75"/>
      <c r="CE733" s="75"/>
      <c r="CF733" s="75"/>
      <c r="CG733" s="75"/>
      <c r="CH733" s="75"/>
      <c r="CI733" s="75"/>
      <c r="CJ733" s="75"/>
      <c r="CK733" s="75"/>
      <c r="CL733" s="75"/>
      <c r="CM733" s="75"/>
      <c r="CN733" s="75"/>
      <c r="CO733" s="75"/>
      <c r="CP733" s="75"/>
      <c r="CQ733" s="75"/>
      <c r="CR733" s="75"/>
      <c r="CS733" s="75"/>
      <c r="CT733" s="75"/>
      <c r="CU733" s="75"/>
      <c r="CV733" s="75"/>
      <c r="CW733" s="75"/>
      <c r="CX733" s="75"/>
      <c r="CY733" s="75"/>
      <c r="CZ733" s="75"/>
      <c r="DA733" s="75"/>
      <c r="DB733" s="75"/>
      <c r="DC733" s="75"/>
      <c r="DD733" s="75"/>
      <c r="DE733" s="75"/>
      <c r="DF733" s="75"/>
      <c r="DG733" s="75"/>
      <c r="DH733" s="75"/>
      <c r="DI733" s="75"/>
      <c r="DJ733" s="75"/>
      <c r="DK733" s="75"/>
      <c r="DL733" s="75"/>
      <c r="DM733" s="75"/>
      <c r="DN733" s="75"/>
      <c r="DO733" s="75"/>
      <c r="DP733" s="75"/>
      <c r="DQ733" s="75"/>
      <c r="DR733" s="75"/>
      <c r="DS733" s="75"/>
      <c r="DT733" s="75"/>
      <c r="DU733" s="75"/>
      <c r="DZ733" s="75"/>
      <c r="EA733" s="75"/>
      <c r="EB733" s="75"/>
      <c r="EC733" s="75"/>
      <c r="ED733" s="75"/>
      <c r="EE733" s="75"/>
      <c r="EF733" s="75"/>
      <c r="EG733" s="75"/>
      <c r="EH733" s="75"/>
      <c r="EI733" s="75"/>
      <c r="EJ733" s="75"/>
      <c r="EK733" s="75"/>
      <c r="EL733" s="75"/>
      <c r="EM733" s="75"/>
      <c r="EN733" s="75"/>
      <c r="EO733" s="75"/>
      <c r="EP733" s="75"/>
      <c r="EQ733" s="75"/>
      <c r="ER733" s="75"/>
      <c r="ES733" s="75"/>
      <c r="ET733" s="75"/>
      <c r="EU733" s="75"/>
      <c r="EV733" s="75"/>
      <c r="EW733" s="75"/>
      <c r="EX733" s="75"/>
      <c r="EY733" s="75"/>
      <c r="EZ733" s="75"/>
    </row>
    <row r="734" ht="12.75" spans="1:156">
      <c r="A734" s="6"/>
      <c r="B734" s="42"/>
      <c r="M734" s="20"/>
      <c r="O734" s="62"/>
      <c r="P734" s="62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  <c r="CC734" s="75"/>
      <c r="CD734" s="75"/>
      <c r="CE734" s="75"/>
      <c r="CF734" s="75"/>
      <c r="CG734" s="75"/>
      <c r="CH734" s="75"/>
      <c r="CI734" s="75"/>
      <c r="CJ734" s="75"/>
      <c r="CK734" s="75"/>
      <c r="CL734" s="75"/>
      <c r="CM734" s="75"/>
      <c r="CN734" s="75"/>
      <c r="CO734" s="75"/>
      <c r="CP734" s="75"/>
      <c r="CQ734" s="75"/>
      <c r="CR734" s="75"/>
      <c r="CS734" s="75"/>
      <c r="CT734" s="75"/>
      <c r="CU734" s="75"/>
      <c r="CV734" s="75"/>
      <c r="CW734" s="75"/>
      <c r="CX734" s="75"/>
      <c r="CY734" s="75"/>
      <c r="CZ734" s="75"/>
      <c r="DA734" s="75"/>
      <c r="DB734" s="75"/>
      <c r="DC734" s="75"/>
      <c r="DD734" s="75"/>
      <c r="DE734" s="75"/>
      <c r="DF734" s="75"/>
      <c r="DG734" s="75"/>
      <c r="DH734" s="75"/>
      <c r="DI734" s="75"/>
      <c r="DJ734" s="75"/>
      <c r="DK734" s="75"/>
      <c r="DL734" s="75"/>
      <c r="DM734" s="75"/>
      <c r="DN734" s="75"/>
      <c r="DO734" s="75"/>
      <c r="DP734" s="75"/>
      <c r="DQ734" s="75"/>
      <c r="DR734" s="75"/>
      <c r="DS734" s="75"/>
      <c r="DT734" s="75"/>
      <c r="DU734" s="75"/>
      <c r="DZ734" s="75"/>
      <c r="EA734" s="75"/>
      <c r="EB734" s="75"/>
      <c r="EC734" s="75"/>
      <c r="ED734" s="75"/>
      <c r="EE734" s="75"/>
      <c r="EF734" s="75"/>
      <c r="EG734" s="75"/>
      <c r="EH734" s="75"/>
      <c r="EI734" s="75"/>
      <c r="EJ734" s="75"/>
      <c r="EK734" s="75"/>
      <c r="EL734" s="75"/>
      <c r="EM734" s="75"/>
      <c r="EN734" s="75"/>
      <c r="EO734" s="75"/>
      <c r="EP734" s="75"/>
      <c r="EQ734" s="75"/>
      <c r="ER734" s="75"/>
      <c r="ES734" s="75"/>
      <c r="ET734" s="75"/>
      <c r="EU734" s="75"/>
      <c r="EV734" s="75"/>
      <c r="EW734" s="75"/>
      <c r="EX734" s="75"/>
      <c r="EY734" s="75"/>
      <c r="EZ734" s="75"/>
    </row>
    <row r="735" ht="12.75" spans="1:156">
      <c r="A735" s="6"/>
      <c r="B735" s="42"/>
      <c r="M735" s="20"/>
      <c r="O735" s="62"/>
      <c r="P735" s="62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  <c r="CC735" s="75"/>
      <c r="CD735" s="75"/>
      <c r="CE735" s="75"/>
      <c r="CF735" s="75"/>
      <c r="CG735" s="75"/>
      <c r="CH735" s="75"/>
      <c r="CI735" s="75"/>
      <c r="CJ735" s="75"/>
      <c r="CK735" s="75"/>
      <c r="CL735" s="75"/>
      <c r="CM735" s="75"/>
      <c r="CN735" s="75"/>
      <c r="CO735" s="75"/>
      <c r="CP735" s="75"/>
      <c r="CQ735" s="75"/>
      <c r="CR735" s="75"/>
      <c r="CS735" s="75"/>
      <c r="CT735" s="75"/>
      <c r="CU735" s="75"/>
      <c r="CV735" s="75"/>
      <c r="CW735" s="75"/>
      <c r="CX735" s="75"/>
      <c r="CY735" s="75"/>
      <c r="CZ735" s="75"/>
      <c r="DA735" s="75"/>
      <c r="DB735" s="75"/>
      <c r="DC735" s="75"/>
      <c r="DD735" s="75"/>
      <c r="DE735" s="75"/>
      <c r="DF735" s="75"/>
      <c r="DG735" s="75"/>
      <c r="DH735" s="75"/>
      <c r="DI735" s="75"/>
      <c r="DJ735" s="75"/>
      <c r="DK735" s="75"/>
      <c r="DL735" s="75"/>
      <c r="DM735" s="75"/>
      <c r="DN735" s="75"/>
      <c r="DO735" s="75"/>
      <c r="DP735" s="75"/>
      <c r="DQ735" s="75"/>
      <c r="DR735" s="75"/>
      <c r="DS735" s="75"/>
      <c r="DT735" s="75"/>
      <c r="DU735" s="75"/>
      <c r="DZ735" s="75"/>
      <c r="EA735" s="75"/>
      <c r="EB735" s="75"/>
      <c r="EC735" s="75"/>
      <c r="ED735" s="75"/>
      <c r="EE735" s="75"/>
      <c r="EF735" s="75"/>
      <c r="EG735" s="75"/>
      <c r="EH735" s="75"/>
      <c r="EI735" s="75"/>
      <c r="EJ735" s="75"/>
      <c r="EK735" s="75"/>
      <c r="EL735" s="75"/>
      <c r="EM735" s="75"/>
      <c r="EN735" s="75"/>
      <c r="EO735" s="75"/>
      <c r="EP735" s="75"/>
      <c r="EQ735" s="75"/>
      <c r="ER735" s="75"/>
      <c r="ES735" s="75"/>
      <c r="ET735" s="75"/>
      <c r="EU735" s="75"/>
      <c r="EV735" s="75"/>
      <c r="EW735" s="75"/>
      <c r="EX735" s="75"/>
      <c r="EY735" s="75"/>
      <c r="EZ735" s="75"/>
    </row>
    <row r="736" ht="12.75" spans="1:156">
      <c r="A736" s="6"/>
      <c r="B736" s="42"/>
      <c r="M736" s="20"/>
      <c r="O736" s="62"/>
      <c r="P736" s="62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  <c r="CC736" s="75"/>
      <c r="CD736" s="75"/>
      <c r="CE736" s="75"/>
      <c r="CF736" s="75"/>
      <c r="CG736" s="75"/>
      <c r="CH736" s="75"/>
      <c r="CI736" s="75"/>
      <c r="CJ736" s="75"/>
      <c r="CK736" s="75"/>
      <c r="CL736" s="75"/>
      <c r="CM736" s="75"/>
      <c r="CN736" s="75"/>
      <c r="CO736" s="75"/>
      <c r="CP736" s="75"/>
      <c r="CQ736" s="75"/>
      <c r="CR736" s="75"/>
      <c r="CS736" s="75"/>
      <c r="CT736" s="75"/>
      <c r="CU736" s="75"/>
      <c r="CV736" s="75"/>
      <c r="CW736" s="75"/>
      <c r="CX736" s="75"/>
      <c r="CY736" s="75"/>
      <c r="CZ736" s="75"/>
      <c r="DA736" s="75"/>
      <c r="DB736" s="75"/>
      <c r="DC736" s="75"/>
      <c r="DD736" s="75"/>
      <c r="DE736" s="75"/>
      <c r="DF736" s="75"/>
      <c r="DG736" s="75"/>
      <c r="DH736" s="75"/>
      <c r="DI736" s="75"/>
      <c r="DJ736" s="75"/>
      <c r="DK736" s="75"/>
      <c r="DL736" s="75"/>
      <c r="DM736" s="75"/>
      <c r="DN736" s="75"/>
      <c r="DO736" s="75"/>
      <c r="DP736" s="75"/>
      <c r="DQ736" s="75"/>
      <c r="DR736" s="75"/>
      <c r="DS736" s="75"/>
      <c r="DT736" s="75"/>
      <c r="DU736" s="75"/>
      <c r="DZ736" s="75"/>
      <c r="EA736" s="75"/>
      <c r="EB736" s="75"/>
      <c r="EC736" s="75"/>
      <c r="ED736" s="75"/>
      <c r="EE736" s="75"/>
      <c r="EF736" s="75"/>
      <c r="EG736" s="75"/>
      <c r="EH736" s="75"/>
      <c r="EI736" s="75"/>
      <c r="EJ736" s="75"/>
      <c r="EK736" s="75"/>
      <c r="EL736" s="75"/>
      <c r="EM736" s="75"/>
      <c r="EN736" s="75"/>
      <c r="EO736" s="75"/>
      <c r="EP736" s="75"/>
      <c r="EQ736" s="75"/>
      <c r="ER736" s="75"/>
      <c r="ES736" s="75"/>
      <c r="ET736" s="75"/>
      <c r="EU736" s="75"/>
      <c r="EV736" s="75"/>
      <c r="EW736" s="75"/>
      <c r="EX736" s="75"/>
      <c r="EY736" s="75"/>
      <c r="EZ736" s="75"/>
    </row>
    <row r="737" ht="12.75" spans="1:156">
      <c r="A737" s="6"/>
      <c r="B737" s="42"/>
      <c r="M737" s="20"/>
      <c r="O737" s="62"/>
      <c r="P737" s="62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  <c r="CC737" s="75"/>
      <c r="CD737" s="75"/>
      <c r="CE737" s="75"/>
      <c r="CF737" s="75"/>
      <c r="CG737" s="75"/>
      <c r="CH737" s="75"/>
      <c r="CI737" s="75"/>
      <c r="CJ737" s="75"/>
      <c r="CK737" s="75"/>
      <c r="CL737" s="75"/>
      <c r="CM737" s="75"/>
      <c r="CN737" s="75"/>
      <c r="CO737" s="75"/>
      <c r="CP737" s="75"/>
      <c r="CQ737" s="75"/>
      <c r="CR737" s="75"/>
      <c r="CS737" s="75"/>
      <c r="CT737" s="75"/>
      <c r="CU737" s="75"/>
      <c r="CV737" s="75"/>
      <c r="CW737" s="75"/>
      <c r="CX737" s="75"/>
      <c r="CY737" s="75"/>
      <c r="CZ737" s="75"/>
      <c r="DA737" s="75"/>
      <c r="DB737" s="75"/>
      <c r="DC737" s="75"/>
      <c r="DD737" s="75"/>
      <c r="DE737" s="75"/>
      <c r="DF737" s="75"/>
      <c r="DG737" s="75"/>
      <c r="DH737" s="75"/>
      <c r="DI737" s="75"/>
      <c r="DJ737" s="75"/>
      <c r="DK737" s="75"/>
      <c r="DL737" s="75"/>
      <c r="DM737" s="75"/>
      <c r="DN737" s="75"/>
      <c r="DO737" s="75"/>
      <c r="DP737" s="75"/>
      <c r="DQ737" s="75"/>
      <c r="DR737" s="75"/>
      <c r="DS737" s="75"/>
      <c r="DT737" s="75"/>
      <c r="DU737" s="75"/>
      <c r="DZ737" s="75"/>
      <c r="EA737" s="75"/>
      <c r="EB737" s="75"/>
      <c r="EC737" s="75"/>
      <c r="ED737" s="75"/>
      <c r="EE737" s="75"/>
      <c r="EF737" s="75"/>
      <c r="EG737" s="75"/>
      <c r="EH737" s="75"/>
      <c r="EI737" s="75"/>
      <c r="EJ737" s="75"/>
      <c r="EK737" s="75"/>
      <c r="EL737" s="75"/>
      <c r="EM737" s="75"/>
      <c r="EN737" s="75"/>
      <c r="EO737" s="75"/>
      <c r="EP737" s="75"/>
      <c r="EQ737" s="75"/>
      <c r="ER737" s="75"/>
      <c r="ES737" s="75"/>
      <c r="ET737" s="75"/>
      <c r="EU737" s="75"/>
      <c r="EV737" s="75"/>
      <c r="EW737" s="75"/>
      <c r="EX737" s="75"/>
      <c r="EY737" s="75"/>
      <c r="EZ737" s="75"/>
    </row>
    <row r="738" ht="12.75" spans="1:156">
      <c r="A738" s="6"/>
      <c r="B738" s="42"/>
      <c r="M738" s="20"/>
      <c r="O738" s="62"/>
      <c r="P738" s="62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  <c r="CC738" s="75"/>
      <c r="CD738" s="75"/>
      <c r="CE738" s="75"/>
      <c r="CF738" s="75"/>
      <c r="CG738" s="75"/>
      <c r="CH738" s="75"/>
      <c r="CI738" s="75"/>
      <c r="CJ738" s="75"/>
      <c r="CK738" s="75"/>
      <c r="CL738" s="75"/>
      <c r="CM738" s="75"/>
      <c r="CN738" s="75"/>
      <c r="CO738" s="75"/>
      <c r="CP738" s="75"/>
      <c r="CQ738" s="75"/>
      <c r="CR738" s="75"/>
      <c r="CS738" s="75"/>
      <c r="CT738" s="75"/>
      <c r="CU738" s="75"/>
      <c r="CV738" s="75"/>
      <c r="CW738" s="75"/>
      <c r="CX738" s="75"/>
      <c r="CY738" s="75"/>
      <c r="CZ738" s="75"/>
      <c r="DA738" s="75"/>
      <c r="DB738" s="75"/>
      <c r="DC738" s="75"/>
      <c r="DD738" s="75"/>
      <c r="DE738" s="75"/>
      <c r="DF738" s="75"/>
      <c r="DG738" s="75"/>
      <c r="DH738" s="75"/>
      <c r="DI738" s="75"/>
      <c r="DJ738" s="75"/>
      <c r="DK738" s="75"/>
      <c r="DL738" s="75"/>
      <c r="DM738" s="75"/>
      <c r="DN738" s="75"/>
      <c r="DO738" s="75"/>
      <c r="DP738" s="75"/>
      <c r="DQ738" s="75"/>
      <c r="DR738" s="75"/>
      <c r="DS738" s="75"/>
      <c r="DT738" s="75"/>
      <c r="DU738" s="75"/>
      <c r="DZ738" s="75"/>
      <c r="EA738" s="75"/>
      <c r="EB738" s="75"/>
      <c r="EC738" s="75"/>
      <c r="ED738" s="75"/>
      <c r="EE738" s="75"/>
      <c r="EF738" s="75"/>
      <c r="EG738" s="75"/>
      <c r="EH738" s="75"/>
      <c r="EI738" s="75"/>
      <c r="EJ738" s="75"/>
      <c r="EK738" s="75"/>
      <c r="EL738" s="75"/>
      <c r="EM738" s="75"/>
      <c r="EN738" s="75"/>
      <c r="EO738" s="75"/>
      <c r="EP738" s="75"/>
      <c r="EQ738" s="75"/>
      <c r="ER738" s="75"/>
      <c r="ES738" s="75"/>
      <c r="ET738" s="75"/>
      <c r="EU738" s="75"/>
      <c r="EV738" s="75"/>
      <c r="EW738" s="75"/>
      <c r="EX738" s="75"/>
      <c r="EY738" s="75"/>
      <c r="EZ738" s="75"/>
    </row>
    <row r="739" ht="12.75" spans="1:156">
      <c r="A739" s="6"/>
      <c r="B739" s="42"/>
      <c r="M739" s="20"/>
      <c r="O739" s="62"/>
      <c r="P739" s="62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  <c r="CC739" s="75"/>
      <c r="CD739" s="75"/>
      <c r="CE739" s="75"/>
      <c r="CF739" s="75"/>
      <c r="CG739" s="75"/>
      <c r="CH739" s="75"/>
      <c r="CI739" s="75"/>
      <c r="CJ739" s="75"/>
      <c r="CK739" s="75"/>
      <c r="CL739" s="75"/>
      <c r="CM739" s="75"/>
      <c r="CN739" s="75"/>
      <c r="CO739" s="75"/>
      <c r="CP739" s="75"/>
      <c r="CQ739" s="75"/>
      <c r="CR739" s="75"/>
      <c r="CS739" s="75"/>
      <c r="CT739" s="75"/>
      <c r="CU739" s="75"/>
      <c r="CV739" s="75"/>
      <c r="CW739" s="75"/>
      <c r="CX739" s="75"/>
      <c r="CY739" s="75"/>
      <c r="CZ739" s="75"/>
      <c r="DA739" s="75"/>
      <c r="DB739" s="75"/>
      <c r="DC739" s="75"/>
      <c r="DD739" s="75"/>
      <c r="DE739" s="75"/>
      <c r="DF739" s="75"/>
      <c r="DG739" s="75"/>
      <c r="DH739" s="75"/>
      <c r="DI739" s="75"/>
      <c r="DJ739" s="75"/>
      <c r="DK739" s="75"/>
      <c r="DL739" s="75"/>
      <c r="DM739" s="75"/>
      <c r="DN739" s="75"/>
      <c r="DO739" s="75"/>
      <c r="DP739" s="75"/>
      <c r="DQ739" s="75"/>
      <c r="DR739" s="75"/>
      <c r="DS739" s="75"/>
      <c r="DT739" s="75"/>
      <c r="DU739" s="75"/>
      <c r="DZ739" s="75"/>
      <c r="EA739" s="75"/>
      <c r="EB739" s="75"/>
      <c r="EC739" s="75"/>
      <c r="ED739" s="75"/>
      <c r="EE739" s="75"/>
      <c r="EF739" s="75"/>
      <c r="EG739" s="75"/>
      <c r="EH739" s="75"/>
      <c r="EI739" s="75"/>
      <c r="EJ739" s="75"/>
      <c r="EK739" s="75"/>
      <c r="EL739" s="75"/>
      <c r="EM739" s="75"/>
      <c r="EN739" s="75"/>
      <c r="EO739" s="75"/>
      <c r="EP739" s="75"/>
      <c r="EQ739" s="75"/>
      <c r="ER739" s="75"/>
      <c r="ES739" s="75"/>
      <c r="ET739" s="75"/>
      <c r="EU739" s="75"/>
      <c r="EV739" s="75"/>
      <c r="EW739" s="75"/>
      <c r="EX739" s="75"/>
      <c r="EY739" s="75"/>
      <c r="EZ739" s="75"/>
    </row>
    <row r="740" ht="12.75" spans="1:156">
      <c r="A740" s="6"/>
      <c r="B740" s="42"/>
      <c r="M740" s="20"/>
      <c r="O740" s="62"/>
      <c r="P740" s="62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  <c r="CC740" s="75"/>
      <c r="CD740" s="75"/>
      <c r="CE740" s="75"/>
      <c r="CF740" s="75"/>
      <c r="CG740" s="75"/>
      <c r="CH740" s="75"/>
      <c r="CI740" s="75"/>
      <c r="CJ740" s="75"/>
      <c r="CK740" s="75"/>
      <c r="CL740" s="75"/>
      <c r="CM740" s="75"/>
      <c r="CN740" s="75"/>
      <c r="CO740" s="75"/>
      <c r="CP740" s="75"/>
      <c r="CQ740" s="75"/>
      <c r="CR740" s="75"/>
      <c r="CS740" s="75"/>
      <c r="CT740" s="75"/>
      <c r="CU740" s="75"/>
      <c r="CV740" s="75"/>
      <c r="CW740" s="75"/>
      <c r="CX740" s="75"/>
      <c r="CY740" s="75"/>
      <c r="CZ740" s="75"/>
      <c r="DA740" s="75"/>
      <c r="DB740" s="75"/>
      <c r="DC740" s="75"/>
      <c r="DD740" s="75"/>
      <c r="DE740" s="75"/>
      <c r="DF740" s="75"/>
      <c r="DG740" s="75"/>
      <c r="DH740" s="75"/>
      <c r="DI740" s="75"/>
      <c r="DJ740" s="75"/>
      <c r="DK740" s="75"/>
      <c r="DL740" s="75"/>
      <c r="DM740" s="75"/>
      <c r="DN740" s="75"/>
      <c r="DO740" s="75"/>
      <c r="DP740" s="75"/>
      <c r="DQ740" s="75"/>
      <c r="DR740" s="75"/>
      <c r="DS740" s="75"/>
      <c r="DT740" s="75"/>
      <c r="DU740" s="75"/>
      <c r="DZ740" s="75"/>
      <c r="EA740" s="75"/>
      <c r="EB740" s="75"/>
      <c r="EC740" s="75"/>
      <c r="ED740" s="75"/>
      <c r="EE740" s="75"/>
      <c r="EF740" s="75"/>
      <c r="EG740" s="75"/>
      <c r="EH740" s="75"/>
      <c r="EI740" s="75"/>
      <c r="EJ740" s="75"/>
      <c r="EK740" s="75"/>
      <c r="EL740" s="75"/>
      <c r="EM740" s="75"/>
      <c r="EN740" s="75"/>
      <c r="EO740" s="75"/>
      <c r="EP740" s="75"/>
      <c r="EQ740" s="75"/>
      <c r="ER740" s="75"/>
      <c r="ES740" s="75"/>
      <c r="ET740" s="75"/>
      <c r="EU740" s="75"/>
      <c r="EV740" s="75"/>
      <c r="EW740" s="75"/>
      <c r="EX740" s="75"/>
      <c r="EY740" s="75"/>
      <c r="EZ740" s="75"/>
    </row>
    <row r="741" ht="12.75" spans="1:156">
      <c r="A741" s="6"/>
      <c r="B741" s="42"/>
      <c r="M741" s="20"/>
      <c r="O741" s="62"/>
      <c r="P741" s="62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  <c r="CC741" s="75"/>
      <c r="CD741" s="75"/>
      <c r="CE741" s="75"/>
      <c r="CF741" s="75"/>
      <c r="CG741" s="75"/>
      <c r="CH741" s="75"/>
      <c r="CI741" s="75"/>
      <c r="CJ741" s="75"/>
      <c r="CK741" s="75"/>
      <c r="CL741" s="75"/>
      <c r="CM741" s="75"/>
      <c r="CN741" s="75"/>
      <c r="CO741" s="75"/>
      <c r="CP741" s="75"/>
      <c r="CQ741" s="75"/>
      <c r="CR741" s="75"/>
      <c r="CS741" s="75"/>
      <c r="CT741" s="75"/>
      <c r="CU741" s="75"/>
      <c r="CV741" s="75"/>
      <c r="CW741" s="75"/>
      <c r="CX741" s="75"/>
      <c r="CY741" s="75"/>
      <c r="CZ741" s="75"/>
      <c r="DA741" s="75"/>
      <c r="DB741" s="75"/>
      <c r="DC741" s="75"/>
      <c r="DD741" s="75"/>
      <c r="DE741" s="75"/>
      <c r="DF741" s="75"/>
      <c r="DG741" s="75"/>
      <c r="DH741" s="75"/>
      <c r="DI741" s="75"/>
      <c r="DJ741" s="75"/>
      <c r="DK741" s="75"/>
      <c r="DL741" s="75"/>
      <c r="DM741" s="75"/>
      <c r="DN741" s="75"/>
      <c r="DO741" s="75"/>
      <c r="DP741" s="75"/>
      <c r="DQ741" s="75"/>
      <c r="DR741" s="75"/>
      <c r="DS741" s="75"/>
      <c r="DT741" s="75"/>
      <c r="DU741" s="75"/>
      <c r="DZ741" s="75"/>
      <c r="EA741" s="75"/>
      <c r="EB741" s="75"/>
      <c r="EC741" s="75"/>
      <c r="ED741" s="75"/>
      <c r="EE741" s="75"/>
      <c r="EF741" s="75"/>
      <c r="EG741" s="75"/>
      <c r="EH741" s="75"/>
      <c r="EI741" s="75"/>
      <c r="EJ741" s="75"/>
      <c r="EK741" s="75"/>
      <c r="EL741" s="75"/>
      <c r="EM741" s="75"/>
      <c r="EN741" s="75"/>
      <c r="EO741" s="75"/>
      <c r="EP741" s="75"/>
      <c r="EQ741" s="75"/>
      <c r="ER741" s="75"/>
      <c r="ES741" s="75"/>
      <c r="ET741" s="75"/>
      <c r="EU741" s="75"/>
      <c r="EV741" s="75"/>
      <c r="EW741" s="75"/>
      <c r="EX741" s="75"/>
      <c r="EY741" s="75"/>
      <c r="EZ741" s="75"/>
    </row>
    <row r="742" ht="12.75" spans="1:156">
      <c r="A742" s="6"/>
      <c r="B742" s="42"/>
      <c r="M742" s="20"/>
      <c r="O742" s="62"/>
      <c r="P742" s="62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  <c r="CC742" s="75"/>
      <c r="CD742" s="75"/>
      <c r="CE742" s="75"/>
      <c r="CF742" s="75"/>
      <c r="CG742" s="75"/>
      <c r="CH742" s="75"/>
      <c r="CI742" s="75"/>
      <c r="CJ742" s="75"/>
      <c r="CK742" s="75"/>
      <c r="CL742" s="75"/>
      <c r="CM742" s="75"/>
      <c r="CN742" s="75"/>
      <c r="CO742" s="75"/>
      <c r="CP742" s="75"/>
      <c r="CQ742" s="75"/>
      <c r="CR742" s="75"/>
      <c r="CS742" s="75"/>
      <c r="CT742" s="75"/>
      <c r="CU742" s="75"/>
      <c r="CV742" s="75"/>
      <c r="CW742" s="75"/>
      <c r="CX742" s="75"/>
      <c r="CY742" s="75"/>
      <c r="CZ742" s="75"/>
      <c r="DA742" s="75"/>
      <c r="DB742" s="75"/>
      <c r="DC742" s="75"/>
      <c r="DD742" s="75"/>
      <c r="DE742" s="75"/>
      <c r="DF742" s="75"/>
      <c r="DG742" s="75"/>
      <c r="DH742" s="75"/>
      <c r="DI742" s="75"/>
      <c r="DJ742" s="75"/>
      <c r="DK742" s="75"/>
      <c r="DL742" s="75"/>
      <c r="DM742" s="75"/>
      <c r="DN742" s="75"/>
      <c r="DO742" s="75"/>
      <c r="DP742" s="75"/>
      <c r="DQ742" s="75"/>
      <c r="DR742" s="75"/>
      <c r="DS742" s="75"/>
      <c r="DT742" s="75"/>
      <c r="DU742" s="75"/>
      <c r="DZ742" s="75"/>
      <c r="EA742" s="75"/>
      <c r="EB742" s="75"/>
      <c r="EC742" s="75"/>
      <c r="ED742" s="75"/>
      <c r="EE742" s="75"/>
      <c r="EF742" s="75"/>
      <c r="EG742" s="75"/>
      <c r="EH742" s="75"/>
      <c r="EI742" s="75"/>
      <c r="EJ742" s="75"/>
      <c r="EK742" s="75"/>
      <c r="EL742" s="75"/>
      <c r="EM742" s="75"/>
      <c r="EN742" s="75"/>
      <c r="EO742" s="75"/>
      <c r="EP742" s="75"/>
      <c r="EQ742" s="75"/>
      <c r="ER742" s="75"/>
      <c r="ES742" s="75"/>
      <c r="ET742" s="75"/>
      <c r="EU742" s="75"/>
      <c r="EV742" s="75"/>
      <c r="EW742" s="75"/>
      <c r="EX742" s="75"/>
      <c r="EY742" s="75"/>
      <c r="EZ742" s="75"/>
    </row>
    <row r="743" ht="12.75" spans="1:156">
      <c r="A743" s="6"/>
      <c r="B743" s="42"/>
      <c r="M743" s="20"/>
      <c r="O743" s="62"/>
      <c r="P743" s="62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  <c r="CC743" s="75"/>
      <c r="CD743" s="75"/>
      <c r="CE743" s="75"/>
      <c r="CF743" s="75"/>
      <c r="CG743" s="75"/>
      <c r="CH743" s="75"/>
      <c r="CI743" s="75"/>
      <c r="CJ743" s="75"/>
      <c r="CK743" s="75"/>
      <c r="CL743" s="75"/>
      <c r="CM743" s="75"/>
      <c r="CN743" s="75"/>
      <c r="CO743" s="75"/>
      <c r="CP743" s="75"/>
      <c r="CQ743" s="75"/>
      <c r="CR743" s="75"/>
      <c r="CS743" s="75"/>
      <c r="CT743" s="75"/>
      <c r="CU743" s="75"/>
      <c r="CV743" s="75"/>
      <c r="CW743" s="75"/>
      <c r="CX743" s="75"/>
      <c r="CY743" s="75"/>
      <c r="CZ743" s="75"/>
      <c r="DA743" s="75"/>
      <c r="DB743" s="75"/>
      <c r="DC743" s="75"/>
      <c r="DD743" s="75"/>
      <c r="DE743" s="75"/>
      <c r="DF743" s="75"/>
      <c r="DG743" s="75"/>
      <c r="DH743" s="75"/>
      <c r="DI743" s="75"/>
      <c r="DJ743" s="75"/>
      <c r="DK743" s="75"/>
      <c r="DL743" s="75"/>
      <c r="DM743" s="75"/>
      <c r="DN743" s="75"/>
      <c r="DO743" s="75"/>
      <c r="DP743" s="75"/>
      <c r="DQ743" s="75"/>
      <c r="DR743" s="75"/>
      <c r="DS743" s="75"/>
      <c r="DT743" s="75"/>
      <c r="DU743" s="75"/>
      <c r="DZ743" s="75"/>
      <c r="EA743" s="75"/>
      <c r="EB743" s="75"/>
      <c r="EC743" s="75"/>
      <c r="ED743" s="75"/>
      <c r="EE743" s="75"/>
      <c r="EF743" s="75"/>
      <c r="EG743" s="75"/>
      <c r="EH743" s="75"/>
      <c r="EI743" s="75"/>
      <c r="EJ743" s="75"/>
      <c r="EK743" s="75"/>
      <c r="EL743" s="75"/>
      <c r="EM743" s="75"/>
      <c r="EN743" s="75"/>
      <c r="EO743" s="75"/>
      <c r="EP743" s="75"/>
      <c r="EQ743" s="75"/>
      <c r="ER743" s="75"/>
      <c r="ES743" s="75"/>
      <c r="ET743" s="75"/>
      <c r="EU743" s="75"/>
      <c r="EV743" s="75"/>
      <c r="EW743" s="75"/>
      <c r="EX743" s="75"/>
      <c r="EY743" s="75"/>
      <c r="EZ743" s="75"/>
    </row>
    <row r="744" ht="12.75" spans="1:156">
      <c r="A744" s="6"/>
      <c r="B744" s="42"/>
      <c r="M744" s="20"/>
      <c r="O744" s="62"/>
      <c r="P744" s="62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  <c r="CC744" s="75"/>
      <c r="CD744" s="75"/>
      <c r="CE744" s="75"/>
      <c r="CF744" s="75"/>
      <c r="CG744" s="75"/>
      <c r="CH744" s="75"/>
      <c r="CI744" s="75"/>
      <c r="CJ744" s="75"/>
      <c r="CK744" s="75"/>
      <c r="CL744" s="75"/>
      <c r="CM744" s="75"/>
      <c r="CN744" s="75"/>
      <c r="CO744" s="75"/>
      <c r="CP744" s="75"/>
      <c r="CQ744" s="75"/>
      <c r="CR744" s="75"/>
      <c r="CS744" s="75"/>
      <c r="CT744" s="75"/>
      <c r="CU744" s="75"/>
      <c r="CV744" s="75"/>
      <c r="CW744" s="75"/>
      <c r="CX744" s="75"/>
      <c r="CY744" s="75"/>
      <c r="CZ744" s="75"/>
      <c r="DA744" s="75"/>
      <c r="DB744" s="75"/>
      <c r="DC744" s="75"/>
      <c r="DD744" s="75"/>
      <c r="DE744" s="75"/>
      <c r="DF744" s="75"/>
      <c r="DG744" s="75"/>
      <c r="DH744" s="75"/>
      <c r="DI744" s="75"/>
      <c r="DJ744" s="75"/>
      <c r="DK744" s="75"/>
      <c r="DL744" s="75"/>
      <c r="DM744" s="75"/>
      <c r="DN744" s="75"/>
      <c r="DO744" s="75"/>
      <c r="DP744" s="75"/>
      <c r="DQ744" s="75"/>
      <c r="DR744" s="75"/>
      <c r="DS744" s="75"/>
      <c r="DT744" s="75"/>
      <c r="DU744" s="75"/>
      <c r="DZ744" s="75"/>
      <c r="EA744" s="75"/>
      <c r="EB744" s="75"/>
      <c r="EC744" s="75"/>
      <c r="ED744" s="75"/>
      <c r="EE744" s="75"/>
      <c r="EF744" s="75"/>
      <c r="EG744" s="75"/>
      <c r="EH744" s="75"/>
      <c r="EI744" s="75"/>
      <c r="EJ744" s="75"/>
      <c r="EK744" s="75"/>
      <c r="EL744" s="75"/>
      <c r="EM744" s="75"/>
      <c r="EN744" s="75"/>
      <c r="EO744" s="75"/>
      <c r="EP744" s="75"/>
      <c r="EQ744" s="75"/>
      <c r="ER744" s="75"/>
      <c r="ES744" s="75"/>
      <c r="ET744" s="75"/>
      <c r="EU744" s="75"/>
      <c r="EV744" s="75"/>
      <c r="EW744" s="75"/>
      <c r="EX744" s="75"/>
      <c r="EY744" s="75"/>
      <c r="EZ744" s="75"/>
    </row>
    <row r="745" ht="12.75" spans="1:156">
      <c r="A745" s="6"/>
      <c r="B745" s="42"/>
      <c r="M745" s="20"/>
      <c r="O745" s="62"/>
      <c r="P745" s="62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  <c r="CC745" s="75"/>
      <c r="CD745" s="75"/>
      <c r="CE745" s="75"/>
      <c r="CF745" s="75"/>
      <c r="CG745" s="75"/>
      <c r="CH745" s="75"/>
      <c r="CI745" s="75"/>
      <c r="CJ745" s="75"/>
      <c r="CK745" s="75"/>
      <c r="CL745" s="75"/>
      <c r="CM745" s="75"/>
      <c r="CN745" s="75"/>
      <c r="CO745" s="75"/>
      <c r="CP745" s="75"/>
      <c r="CQ745" s="75"/>
      <c r="CR745" s="75"/>
      <c r="CS745" s="75"/>
      <c r="CT745" s="75"/>
      <c r="CU745" s="75"/>
      <c r="CV745" s="75"/>
      <c r="CW745" s="75"/>
      <c r="CX745" s="75"/>
      <c r="CY745" s="75"/>
      <c r="CZ745" s="75"/>
      <c r="DA745" s="75"/>
      <c r="DB745" s="75"/>
      <c r="DC745" s="75"/>
      <c r="DD745" s="75"/>
      <c r="DE745" s="75"/>
      <c r="DF745" s="75"/>
      <c r="DG745" s="75"/>
      <c r="DH745" s="75"/>
      <c r="DI745" s="75"/>
      <c r="DJ745" s="75"/>
      <c r="DK745" s="75"/>
      <c r="DL745" s="75"/>
      <c r="DM745" s="75"/>
      <c r="DN745" s="75"/>
      <c r="DO745" s="75"/>
      <c r="DP745" s="75"/>
      <c r="DQ745" s="75"/>
      <c r="DR745" s="75"/>
      <c r="DS745" s="75"/>
      <c r="DT745" s="75"/>
      <c r="DU745" s="75"/>
      <c r="DZ745" s="75"/>
      <c r="EA745" s="75"/>
      <c r="EB745" s="75"/>
      <c r="EC745" s="75"/>
      <c r="ED745" s="75"/>
      <c r="EE745" s="75"/>
      <c r="EF745" s="75"/>
      <c r="EG745" s="75"/>
      <c r="EH745" s="75"/>
      <c r="EI745" s="75"/>
      <c r="EJ745" s="75"/>
      <c r="EK745" s="75"/>
      <c r="EL745" s="75"/>
      <c r="EM745" s="75"/>
      <c r="EN745" s="75"/>
      <c r="EO745" s="75"/>
      <c r="EP745" s="75"/>
      <c r="EQ745" s="75"/>
      <c r="ER745" s="75"/>
      <c r="ES745" s="75"/>
      <c r="ET745" s="75"/>
      <c r="EU745" s="75"/>
      <c r="EV745" s="75"/>
      <c r="EW745" s="75"/>
      <c r="EX745" s="75"/>
      <c r="EY745" s="75"/>
      <c r="EZ745" s="75"/>
    </row>
    <row r="746" ht="12.75" spans="1:156">
      <c r="A746" s="6"/>
      <c r="B746" s="42"/>
      <c r="M746" s="20"/>
      <c r="O746" s="62"/>
      <c r="P746" s="62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  <c r="CC746" s="75"/>
      <c r="CD746" s="75"/>
      <c r="CE746" s="75"/>
      <c r="CF746" s="75"/>
      <c r="CG746" s="75"/>
      <c r="CH746" s="75"/>
      <c r="CI746" s="75"/>
      <c r="CJ746" s="75"/>
      <c r="CK746" s="75"/>
      <c r="CL746" s="75"/>
      <c r="CM746" s="75"/>
      <c r="CN746" s="75"/>
      <c r="CO746" s="75"/>
      <c r="CP746" s="75"/>
      <c r="CQ746" s="75"/>
      <c r="CR746" s="75"/>
      <c r="CS746" s="75"/>
      <c r="CT746" s="75"/>
      <c r="CU746" s="75"/>
      <c r="CV746" s="75"/>
      <c r="CW746" s="75"/>
      <c r="CX746" s="75"/>
      <c r="CY746" s="75"/>
      <c r="CZ746" s="75"/>
      <c r="DA746" s="75"/>
      <c r="DB746" s="75"/>
      <c r="DC746" s="75"/>
      <c r="DD746" s="75"/>
      <c r="DE746" s="75"/>
      <c r="DF746" s="75"/>
      <c r="DG746" s="75"/>
      <c r="DH746" s="75"/>
      <c r="DI746" s="75"/>
      <c r="DJ746" s="75"/>
      <c r="DK746" s="75"/>
      <c r="DL746" s="75"/>
      <c r="DM746" s="75"/>
      <c r="DN746" s="75"/>
      <c r="DO746" s="75"/>
      <c r="DP746" s="75"/>
      <c r="DQ746" s="75"/>
      <c r="DR746" s="75"/>
      <c r="DS746" s="75"/>
      <c r="DT746" s="75"/>
      <c r="DU746" s="75"/>
      <c r="DZ746" s="75"/>
      <c r="EA746" s="75"/>
      <c r="EB746" s="75"/>
      <c r="EC746" s="75"/>
      <c r="ED746" s="75"/>
      <c r="EE746" s="75"/>
      <c r="EF746" s="75"/>
      <c r="EG746" s="75"/>
      <c r="EH746" s="75"/>
      <c r="EI746" s="75"/>
      <c r="EJ746" s="75"/>
      <c r="EK746" s="75"/>
      <c r="EL746" s="75"/>
      <c r="EM746" s="75"/>
      <c r="EN746" s="75"/>
      <c r="EO746" s="75"/>
      <c r="EP746" s="75"/>
      <c r="EQ746" s="75"/>
      <c r="ER746" s="75"/>
      <c r="ES746" s="75"/>
      <c r="ET746" s="75"/>
      <c r="EU746" s="75"/>
      <c r="EV746" s="75"/>
      <c r="EW746" s="75"/>
      <c r="EX746" s="75"/>
      <c r="EY746" s="75"/>
      <c r="EZ746" s="75"/>
    </row>
    <row r="747" ht="12.75" spans="1:156">
      <c r="A747" s="6"/>
      <c r="B747" s="42"/>
      <c r="M747" s="20"/>
      <c r="O747" s="62"/>
      <c r="P747" s="62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  <c r="CC747" s="75"/>
      <c r="CD747" s="75"/>
      <c r="CE747" s="75"/>
      <c r="CF747" s="75"/>
      <c r="CG747" s="75"/>
      <c r="CH747" s="75"/>
      <c r="CI747" s="75"/>
      <c r="CJ747" s="75"/>
      <c r="CK747" s="75"/>
      <c r="CL747" s="75"/>
      <c r="CM747" s="75"/>
      <c r="CN747" s="75"/>
      <c r="CO747" s="75"/>
      <c r="CP747" s="75"/>
      <c r="CQ747" s="75"/>
      <c r="CR747" s="75"/>
      <c r="CS747" s="75"/>
      <c r="CT747" s="75"/>
      <c r="CU747" s="75"/>
      <c r="CV747" s="75"/>
      <c r="CW747" s="75"/>
      <c r="CX747" s="75"/>
      <c r="CY747" s="75"/>
      <c r="CZ747" s="75"/>
      <c r="DA747" s="75"/>
      <c r="DB747" s="75"/>
      <c r="DC747" s="75"/>
      <c r="DD747" s="75"/>
      <c r="DE747" s="75"/>
      <c r="DF747" s="75"/>
      <c r="DG747" s="75"/>
      <c r="DH747" s="75"/>
      <c r="DI747" s="75"/>
      <c r="DJ747" s="75"/>
      <c r="DK747" s="75"/>
      <c r="DL747" s="75"/>
      <c r="DM747" s="75"/>
      <c r="DN747" s="75"/>
      <c r="DO747" s="75"/>
      <c r="DP747" s="75"/>
      <c r="DQ747" s="75"/>
      <c r="DR747" s="75"/>
      <c r="DS747" s="75"/>
      <c r="DT747" s="75"/>
      <c r="DU747" s="75"/>
      <c r="DZ747" s="75"/>
      <c r="EA747" s="75"/>
      <c r="EB747" s="75"/>
      <c r="EC747" s="75"/>
      <c r="ED747" s="75"/>
      <c r="EE747" s="75"/>
      <c r="EF747" s="75"/>
      <c r="EG747" s="75"/>
      <c r="EH747" s="75"/>
      <c r="EI747" s="75"/>
      <c r="EJ747" s="75"/>
      <c r="EK747" s="75"/>
      <c r="EL747" s="75"/>
      <c r="EM747" s="75"/>
      <c r="EN747" s="75"/>
      <c r="EO747" s="75"/>
      <c r="EP747" s="75"/>
      <c r="EQ747" s="75"/>
      <c r="ER747" s="75"/>
      <c r="ES747" s="75"/>
      <c r="ET747" s="75"/>
      <c r="EU747" s="75"/>
      <c r="EV747" s="75"/>
      <c r="EW747" s="75"/>
      <c r="EX747" s="75"/>
      <c r="EY747" s="75"/>
      <c r="EZ747" s="75"/>
    </row>
    <row r="748" ht="12.75" spans="1:156">
      <c r="A748" s="6"/>
      <c r="B748" s="42"/>
      <c r="M748" s="20"/>
      <c r="O748" s="62"/>
      <c r="P748" s="62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  <c r="CC748" s="75"/>
      <c r="CD748" s="75"/>
      <c r="CE748" s="75"/>
      <c r="CF748" s="75"/>
      <c r="CG748" s="75"/>
      <c r="CH748" s="75"/>
      <c r="CI748" s="75"/>
      <c r="CJ748" s="75"/>
      <c r="CK748" s="75"/>
      <c r="CL748" s="75"/>
      <c r="CM748" s="75"/>
      <c r="CN748" s="75"/>
      <c r="CO748" s="75"/>
      <c r="CP748" s="75"/>
      <c r="CQ748" s="75"/>
      <c r="CR748" s="75"/>
      <c r="CS748" s="75"/>
      <c r="CT748" s="75"/>
      <c r="CU748" s="75"/>
      <c r="CV748" s="75"/>
      <c r="CW748" s="75"/>
      <c r="CX748" s="75"/>
      <c r="CY748" s="75"/>
      <c r="CZ748" s="75"/>
      <c r="DA748" s="75"/>
      <c r="DB748" s="75"/>
      <c r="DC748" s="75"/>
      <c r="DD748" s="75"/>
      <c r="DE748" s="75"/>
      <c r="DF748" s="75"/>
      <c r="DG748" s="75"/>
      <c r="DH748" s="75"/>
      <c r="DI748" s="75"/>
      <c r="DJ748" s="75"/>
      <c r="DK748" s="75"/>
      <c r="DL748" s="75"/>
      <c r="DM748" s="75"/>
      <c r="DN748" s="75"/>
      <c r="DO748" s="75"/>
      <c r="DP748" s="75"/>
      <c r="DQ748" s="75"/>
      <c r="DR748" s="75"/>
      <c r="DS748" s="75"/>
      <c r="DT748" s="75"/>
      <c r="DU748" s="75"/>
      <c r="DZ748" s="75"/>
      <c r="EA748" s="75"/>
      <c r="EB748" s="75"/>
      <c r="EC748" s="75"/>
      <c r="ED748" s="75"/>
      <c r="EE748" s="75"/>
      <c r="EF748" s="75"/>
      <c r="EG748" s="75"/>
      <c r="EH748" s="75"/>
      <c r="EI748" s="75"/>
      <c r="EJ748" s="75"/>
      <c r="EK748" s="75"/>
      <c r="EL748" s="75"/>
      <c r="EM748" s="75"/>
      <c r="EN748" s="75"/>
      <c r="EO748" s="75"/>
      <c r="EP748" s="75"/>
      <c r="EQ748" s="75"/>
      <c r="ER748" s="75"/>
      <c r="ES748" s="75"/>
      <c r="ET748" s="75"/>
      <c r="EU748" s="75"/>
      <c r="EV748" s="75"/>
      <c r="EW748" s="75"/>
      <c r="EX748" s="75"/>
      <c r="EY748" s="75"/>
      <c r="EZ748" s="75"/>
    </row>
    <row r="749" ht="12.75" spans="1:156">
      <c r="A749" s="6"/>
      <c r="B749" s="42"/>
      <c r="M749" s="20"/>
      <c r="O749" s="62"/>
      <c r="P749" s="62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  <c r="CC749" s="75"/>
      <c r="CD749" s="75"/>
      <c r="CE749" s="75"/>
      <c r="CF749" s="75"/>
      <c r="CG749" s="75"/>
      <c r="CH749" s="75"/>
      <c r="CI749" s="75"/>
      <c r="CJ749" s="75"/>
      <c r="CK749" s="75"/>
      <c r="CL749" s="75"/>
      <c r="CM749" s="75"/>
      <c r="CN749" s="75"/>
      <c r="CO749" s="75"/>
      <c r="CP749" s="75"/>
      <c r="CQ749" s="75"/>
      <c r="CR749" s="75"/>
      <c r="CS749" s="75"/>
      <c r="CT749" s="75"/>
      <c r="CU749" s="75"/>
      <c r="CV749" s="75"/>
      <c r="CW749" s="75"/>
      <c r="CX749" s="75"/>
      <c r="CY749" s="75"/>
      <c r="CZ749" s="75"/>
      <c r="DA749" s="75"/>
      <c r="DB749" s="75"/>
      <c r="DC749" s="75"/>
      <c r="DD749" s="75"/>
      <c r="DE749" s="75"/>
      <c r="DF749" s="75"/>
      <c r="DG749" s="75"/>
      <c r="DH749" s="75"/>
      <c r="DI749" s="75"/>
      <c r="DJ749" s="75"/>
      <c r="DK749" s="75"/>
      <c r="DL749" s="75"/>
      <c r="DM749" s="75"/>
      <c r="DN749" s="75"/>
      <c r="DO749" s="75"/>
      <c r="DP749" s="75"/>
      <c r="DQ749" s="75"/>
      <c r="DR749" s="75"/>
      <c r="DS749" s="75"/>
      <c r="DT749" s="75"/>
      <c r="DU749" s="75"/>
      <c r="DZ749" s="75"/>
      <c r="EA749" s="75"/>
      <c r="EB749" s="75"/>
      <c r="EC749" s="75"/>
      <c r="ED749" s="75"/>
      <c r="EE749" s="75"/>
      <c r="EF749" s="75"/>
      <c r="EG749" s="75"/>
      <c r="EH749" s="75"/>
      <c r="EI749" s="75"/>
      <c r="EJ749" s="75"/>
      <c r="EK749" s="75"/>
      <c r="EL749" s="75"/>
      <c r="EM749" s="75"/>
      <c r="EN749" s="75"/>
      <c r="EO749" s="75"/>
      <c r="EP749" s="75"/>
      <c r="EQ749" s="75"/>
      <c r="ER749" s="75"/>
      <c r="ES749" s="75"/>
      <c r="ET749" s="75"/>
      <c r="EU749" s="75"/>
      <c r="EV749" s="75"/>
      <c r="EW749" s="75"/>
      <c r="EX749" s="75"/>
      <c r="EY749" s="75"/>
      <c r="EZ749" s="75"/>
    </row>
    <row r="750" ht="12.75" spans="1:156">
      <c r="A750" s="6"/>
      <c r="B750" s="42"/>
      <c r="M750" s="20"/>
      <c r="O750" s="62"/>
      <c r="P750" s="62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  <c r="CC750" s="75"/>
      <c r="CD750" s="75"/>
      <c r="CE750" s="75"/>
      <c r="CF750" s="75"/>
      <c r="CG750" s="75"/>
      <c r="CH750" s="75"/>
      <c r="CI750" s="75"/>
      <c r="CJ750" s="75"/>
      <c r="CK750" s="75"/>
      <c r="CL750" s="75"/>
      <c r="CM750" s="75"/>
      <c r="CN750" s="75"/>
      <c r="CO750" s="75"/>
      <c r="CP750" s="75"/>
      <c r="CQ750" s="75"/>
      <c r="CR750" s="75"/>
      <c r="CS750" s="75"/>
      <c r="CT750" s="75"/>
      <c r="CU750" s="75"/>
      <c r="CV750" s="75"/>
      <c r="CW750" s="75"/>
      <c r="CX750" s="75"/>
      <c r="CY750" s="75"/>
      <c r="CZ750" s="75"/>
      <c r="DA750" s="75"/>
      <c r="DB750" s="75"/>
      <c r="DC750" s="75"/>
      <c r="DD750" s="75"/>
      <c r="DE750" s="75"/>
      <c r="DF750" s="75"/>
      <c r="DG750" s="75"/>
      <c r="DH750" s="75"/>
      <c r="DI750" s="75"/>
      <c r="DJ750" s="75"/>
      <c r="DK750" s="75"/>
      <c r="DL750" s="75"/>
      <c r="DM750" s="75"/>
      <c r="DN750" s="75"/>
      <c r="DO750" s="75"/>
      <c r="DP750" s="75"/>
      <c r="DQ750" s="75"/>
      <c r="DR750" s="75"/>
      <c r="DS750" s="75"/>
      <c r="DT750" s="75"/>
      <c r="DU750" s="75"/>
      <c r="DZ750" s="75"/>
      <c r="EA750" s="75"/>
      <c r="EB750" s="75"/>
      <c r="EC750" s="75"/>
      <c r="ED750" s="75"/>
      <c r="EE750" s="75"/>
      <c r="EF750" s="75"/>
      <c r="EG750" s="75"/>
      <c r="EH750" s="75"/>
      <c r="EI750" s="75"/>
      <c r="EJ750" s="75"/>
      <c r="EK750" s="75"/>
      <c r="EL750" s="75"/>
      <c r="EM750" s="75"/>
      <c r="EN750" s="75"/>
      <c r="EO750" s="75"/>
      <c r="EP750" s="75"/>
      <c r="EQ750" s="75"/>
      <c r="ER750" s="75"/>
      <c r="ES750" s="75"/>
      <c r="ET750" s="75"/>
      <c r="EU750" s="75"/>
      <c r="EV750" s="75"/>
      <c r="EW750" s="75"/>
      <c r="EX750" s="75"/>
      <c r="EY750" s="75"/>
      <c r="EZ750" s="75"/>
    </row>
    <row r="751" ht="12.75" spans="1:156">
      <c r="A751" s="6"/>
      <c r="B751" s="42"/>
      <c r="M751" s="20"/>
      <c r="O751" s="62"/>
      <c r="P751" s="62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  <c r="CC751" s="75"/>
      <c r="CD751" s="75"/>
      <c r="CE751" s="75"/>
      <c r="CF751" s="75"/>
      <c r="CG751" s="75"/>
      <c r="CH751" s="75"/>
      <c r="CI751" s="75"/>
      <c r="CJ751" s="75"/>
      <c r="CK751" s="75"/>
      <c r="CL751" s="75"/>
      <c r="CM751" s="75"/>
      <c r="CN751" s="75"/>
      <c r="CO751" s="75"/>
      <c r="CP751" s="75"/>
      <c r="CQ751" s="75"/>
      <c r="CR751" s="75"/>
      <c r="CS751" s="75"/>
      <c r="CT751" s="75"/>
      <c r="CU751" s="75"/>
      <c r="CV751" s="75"/>
      <c r="CW751" s="75"/>
      <c r="CX751" s="75"/>
      <c r="CY751" s="75"/>
      <c r="CZ751" s="75"/>
      <c r="DA751" s="75"/>
      <c r="DB751" s="75"/>
      <c r="DC751" s="75"/>
      <c r="DD751" s="75"/>
      <c r="DE751" s="75"/>
      <c r="DF751" s="75"/>
      <c r="DG751" s="75"/>
      <c r="DH751" s="75"/>
      <c r="DI751" s="75"/>
      <c r="DJ751" s="75"/>
      <c r="DK751" s="75"/>
      <c r="DL751" s="75"/>
      <c r="DM751" s="75"/>
      <c r="DN751" s="75"/>
      <c r="DO751" s="75"/>
      <c r="DP751" s="75"/>
      <c r="DQ751" s="75"/>
      <c r="DR751" s="75"/>
      <c r="DS751" s="75"/>
      <c r="DT751" s="75"/>
      <c r="DU751" s="75"/>
      <c r="DZ751" s="75"/>
      <c r="EA751" s="75"/>
      <c r="EB751" s="75"/>
      <c r="EC751" s="75"/>
      <c r="ED751" s="75"/>
      <c r="EE751" s="75"/>
      <c r="EF751" s="75"/>
      <c r="EG751" s="75"/>
      <c r="EH751" s="75"/>
      <c r="EI751" s="75"/>
      <c r="EJ751" s="75"/>
      <c r="EK751" s="75"/>
      <c r="EL751" s="75"/>
      <c r="EM751" s="75"/>
      <c r="EN751" s="75"/>
      <c r="EO751" s="75"/>
      <c r="EP751" s="75"/>
      <c r="EQ751" s="75"/>
      <c r="ER751" s="75"/>
      <c r="ES751" s="75"/>
      <c r="ET751" s="75"/>
      <c r="EU751" s="75"/>
      <c r="EV751" s="75"/>
      <c r="EW751" s="75"/>
      <c r="EX751" s="75"/>
      <c r="EY751" s="75"/>
      <c r="EZ751" s="75"/>
    </row>
    <row r="752" ht="12.75" spans="1:156">
      <c r="A752" s="6"/>
      <c r="B752" s="42"/>
      <c r="M752" s="20"/>
      <c r="O752" s="62"/>
      <c r="P752" s="62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  <c r="CC752" s="75"/>
      <c r="CD752" s="75"/>
      <c r="CE752" s="75"/>
      <c r="CF752" s="75"/>
      <c r="CG752" s="75"/>
      <c r="CH752" s="75"/>
      <c r="CI752" s="75"/>
      <c r="CJ752" s="75"/>
      <c r="CK752" s="75"/>
      <c r="CL752" s="75"/>
      <c r="CM752" s="75"/>
      <c r="CN752" s="75"/>
      <c r="CO752" s="75"/>
      <c r="CP752" s="75"/>
      <c r="CQ752" s="75"/>
      <c r="CR752" s="75"/>
      <c r="CS752" s="75"/>
      <c r="CT752" s="75"/>
      <c r="CU752" s="75"/>
      <c r="CV752" s="75"/>
      <c r="CW752" s="75"/>
      <c r="CX752" s="75"/>
      <c r="CY752" s="75"/>
      <c r="CZ752" s="75"/>
      <c r="DA752" s="75"/>
      <c r="DB752" s="75"/>
      <c r="DC752" s="75"/>
      <c r="DD752" s="75"/>
      <c r="DE752" s="75"/>
      <c r="DF752" s="75"/>
      <c r="DG752" s="75"/>
      <c r="DH752" s="75"/>
      <c r="DI752" s="75"/>
      <c r="DJ752" s="75"/>
      <c r="DK752" s="75"/>
      <c r="DL752" s="75"/>
      <c r="DM752" s="75"/>
      <c r="DN752" s="75"/>
      <c r="DO752" s="75"/>
      <c r="DP752" s="75"/>
      <c r="DQ752" s="75"/>
      <c r="DR752" s="75"/>
      <c r="DS752" s="75"/>
      <c r="DT752" s="75"/>
      <c r="DU752" s="75"/>
      <c r="DZ752" s="75"/>
      <c r="EA752" s="75"/>
      <c r="EB752" s="75"/>
      <c r="EC752" s="75"/>
      <c r="ED752" s="75"/>
      <c r="EE752" s="75"/>
      <c r="EF752" s="75"/>
      <c r="EG752" s="75"/>
      <c r="EH752" s="75"/>
      <c r="EI752" s="75"/>
      <c r="EJ752" s="75"/>
      <c r="EK752" s="75"/>
      <c r="EL752" s="75"/>
      <c r="EM752" s="75"/>
      <c r="EN752" s="75"/>
      <c r="EO752" s="75"/>
      <c r="EP752" s="75"/>
      <c r="EQ752" s="75"/>
      <c r="ER752" s="75"/>
      <c r="ES752" s="75"/>
      <c r="ET752" s="75"/>
      <c r="EU752" s="75"/>
      <c r="EV752" s="75"/>
      <c r="EW752" s="75"/>
      <c r="EX752" s="75"/>
      <c r="EY752" s="75"/>
      <c r="EZ752" s="75"/>
    </row>
    <row r="753" ht="12.75" spans="1:156">
      <c r="A753" s="6"/>
      <c r="B753" s="42"/>
      <c r="M753" s="20"/>
      <c r="O753" s="62"/>
      <c r="P753" s="62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  <c r="CC753" s="75"/>
      <c r="CD753" s="75"/>
      <c r="CE753" s="75"/>
      <c r="CF753" s="75"/>
      <c r="CG753" s="75"/>
      <c r="CH753" s="75"/>
      <c r="CI753" s="75"/>
      <c r="CJ753" s="75"/>
      <c r="CK753" s="75"/>
      <c r="CL753" s="75"/>
      <c r="CM753" s="75"/>
      <c r="CN753" s="75"/>
      <c r="CO753" s="75"/>
      <c r="CP753" s="75"/>
      <c r="CQ753" s="75"/>
      <c r="CR753" s="75"/>
      <c r="CS753" s="75"/>
      <c r="CT753" s="75"/>
      <c r="CU753" s="75"/>
      <c r="CV753" s="75"/>
      <c r="CW753" s="75"/>
      <c r="CX753" s="75"/>
      <c r="CY753" s="75"/>
      <c r="CZ753" s="75"/>
      <c r="DA753" s="75"/>
      <c r="DB753" s="75"/>
      <c r="DC753" s="75"/>
      <c r="DD753" s="75"/>
      <c r="DE753" s="75"/>
      <c r="DF753" s="75"/>
      <c r="DG753" s="75"/>
      <c r="DH753" s="75"/>
      <c r="DI753" s="75"/>
      <c r="DJ753" s="75"/>
      <c r="DK753" s="75"/>
      <c r="DL753" s="75"/>
      <c r="DM753" s="75"/>
      <c r="DN753" s="75"/>
      <c r="DO753" s="75"/>
      <c r="DP753" s="75"/>
      <c r="DQ753" s="75"/>
      <c r="DR753" s="75"/>
      <c r="DS753" s="75"/>
      <c r="DT753" s="75"/>
      <c r="DU753" s="75"/>
      <c r="DZ753" s="75"/>
      <c r="EA753" s="75"/>
      <c r="EB753" s="75"/>
      <c r="EC753" s="75"/>
      <c r="ED753" s="75"/>
      <c r="EE753" s="75"/>
      <c r="EF753" s="75"/>
      <c r="EG753" s="75"/>
      <c r="EH753" s="75"/>
      <c r="EI753" s="75"/>
      <c r="EJ753" s="75"/>
      <c r="EK753" s="75"/>
      <c r="EL753" s="75"/>
      <c r="EM753" s="75"/>
      <c r="EN753" s="75"/>
      <c r="EO753" s="75"/>
      <c r="EP753" s="75"/>
      <c r="EQ753" s="75"/>
      <c r="ER753" s="75"/>
      <c r="ES753" s="75"/>
      <c r="ET753" s="75"/>
      <c r="EU753" s="75"/>
      <c r="EV753" s="75"/>
      <c r="EW753" s="75"/>
      <c r="EX753" s="75"/>
      <c r="EY753" s="75"/>
      <c r="EZ753" s="75"/>
    </row>
    <row r="754" ht="12.75" spans="1:156">
      <c r="A754" s="6"/>
      <c r="B754" s="42"/>
      <c r="M754" s="20"/>
      <c r="O754" s="62"/>
      <c r="P754" s="62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  <c r="CC754" s="75"/>
      <c r="CD754" s="75"/>
      <c r="CE754" s="75"/>
      <c r="CF754" s="75"/>
      <c r="CG754" s="75"/>
      <c r="CH754" s="75"/>
      <c r="CI754" s="75"/>
      <c r="CJ754" s="75"/>
      <c r="CK754" s="75"/>
      <c r="CL754" s="75"/>
      <c r="CM754" s="75"/>
      <c r="CN754" s="75"/>
      <c r="CO754" s="75"/>
      <c r="CP754" s="75"/>
      <c r="CQ754" s="75"/>
      <c r="CR754" s="75"/>
      <c r="CS754" s="75"/>
      <c r="CT754" s="75"/>
      <c r="CU754" s="75"/>
      <c r="CV754" s="75"/>
      <c r="CW754" s="75"/>
      <c r="CX754" s="75"/>
      <c r="CY754" s="75"/>
      <c r="CZ754" s="75"/>
      <c r="DA754" s="75"/>
      <c r="DB754" s="75"/>
      <c r="DC754" s="75"/>
      <c r="DD754" s="75"/>
      <c r="DE754" s="75"/>
      <c r="DF754" s="75"/>
      <c r="DG754" s="75"/>
      <c r="DH754" s="75"/>
      <c r="DI754" s="75"/>
      <c r="DJ754" s="75"/>
      <c r="DK754" s="75"/>
      <c r="DL754" s="75"/>
      <c r="DM754" s="75"/>
      <c r="DN754" s="75"/>
      <c r="DO754" s="75"/>
      <c r="DP754" s="75"/>
      <c r="DQ754" s="75"/>
      <c r="DR754" s="75"/>
      <c r="DS754" s="75"/>
      <c r="DT754" s="75"/>
      <c r="DU754" s="75"/>
      <c r="DZ754" s="75"/>
      <c r="EA754" s="75"/>
      <c r="EB754" s="75"/>
      <c r="EC754" s="75"/>
      <c r="ED754" s="75"/>
      <c r="EE754" s="75"/>
      <c r="EF754" s="75"/>
      <c r="EG754" s="75"/>
      <c r="EH754" s="75"/>
      <c r="EI754" s="75"/>
      <c r="EJ754" s="75"/>
      <c r="EK754" s="75"/>
      <c r="EL754" s="75"/>
      <c r="EM754" s="75"/>
      <c r="EN754" s="75"/>
      <c r="EO754" s="75"/>
      <c r="EP754" s="75"/>
      <c r="EQ754" s="75"/>
      <c r="ER754" s="75"/>
      <c r="ES754" s="75"/>
      <c r="ET754" s="75"/>
      <c r="EU754" s="75"/>
      <c r="EV754" s="75"/>
      <c r="EW754" s="75"/>
      <c r="EX754" s="75"/>
      <c r="EY754" s="75"/>
      <c r="EZ754" s="75"/>
    </row>
    <row r="755" ht="12.75" spans="1:156">
      <c r="A755" s="6"/>
      <c r="B755" s="42"/>
      <c r="M755" s="20"/>
      <c r="O755" s="62"/>
      <c r="P755" s="62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  <c r="CC755" s="75"/>
      <c r="CD755" s="75"/>
      <c r="CE755" s="75"/>
      <c r="CF755" s="75"/>
      <c r="CG755" s="75"/>
      <c r="CH755" s="75"/>
      <c r="CI755" s="75"/>
      <c r="CJ755" s="75"/>
      <c r="CK755" s="75"/>
      <c r="CL755" s="75"/>
      <c r="CM755" s="75"/>
      <c r="CN755" s="75"/>
      <c r="CO755" s="75"/>
      <c r="CP755" s="75"/>
      <c r="CQ755" s="75"/>
      <c r="CR755" s="75"/>
      <c r="CS755" s="75"/>
      <c r="CT755" s="75"/>
      <c r="CU755" s="75"/>
      <c r="CV755" s="75"/>
      <c r="CW755" s="75"/>
      <c r="CX755" s="75"/>
      <c r="CY755" s="75"/>
      <c r="CZ755" s="75"/>
      <c r="DA755" s="75"/>
      <c r="DB755" s="75"/>
      <c r="DC755" s="75"/>
      <c r="DD755" s="75"/>
      <c r="DE755" s="75"/>
      <c r="DF755" s="75"/>
      <c r="DG755" s="75"/>
      <c r="DH755" s="75"/>
      <c r="DI755" s="75"/>
      <c r="DJ755" s="75"/>
      <c r="DK755" s="75"/>
      <c r="DL755" s="75"/>
      <c r="DM755" s="75"/>
      <c r="DN755" s="75"/>
      <c r="DO755" s="75"/>
      <c r="DP755" s="75"/>
      <c r="DQ755" s="75"/>
      <c r="DR755" s="75"/>
      <c r="DS755" s="75"/>
      <c r="DT755" s="75"/>
      <c r="DU755" s="75"/>
      <c r="DZ755" s="75"/>
      <c r="EA755" s="75"/>
      <c r="EB755" s="75"/>
      <c r="EC755" s="75"/>
      <c r="ED755" s="75"/>
      <c r="EE755" s="75"/>
      <c r="EF755" s="75"/>
      <c r="EG755" s="75"/>
      <c r="EH755" s="75"/>
      <c r="EI755" s="75"/>
      <c r="EJ755" s="75"/>
      <c r="EK755" s="75"/>
      <c r="EL755" s="75"/>
      <c r="EM755" s="75"/>
      <c r="EN755" s="75"/>
      <c r="EO755" s="75"/>
      <c r="EP755" s="75"/>
      <c r="EQ755" s="75"/>
      <c r="ER755" s="75"/>
      <c r="ES755" s="75"/>
      <c r="ET755" s="75"/>
      <c r="EU755" s="75"/>
      <c r="EV755" s="75"/>
      <c r="EW755" s="75"/>
      <c r="EX755" s="75"/>
      <c r="EY755" s="75"/>
      <c r="EZ755" s="75"/>
    </row>
    <row r="756" ht="12.75" spans="1:156">
      <c r="A756" s="6"/>
      <c r="B756" s="42"/>
      <c r="M756" s="20"/>
      <c r="O756" s="62"/>
      <c r="P756" s="62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  <c r="CC756" s="75"/>
      <c r="CD756" s="75"/>
      <c r="CE756" s="75"/>
      <c r="CF756" s="75"/>
      <c r="CG756" s="75"/>
      <c r="CH756" s="75"/>
      <c r="CI756" s="75"/>
      <c r="CJ756" s="75"/>
      <c r="CK756" s="75"/>
      <c r="CL756" s="75"/>
      <c r="CM756" s="75"/>
      <c r="CN756" s="75"/>
      <c r="CO756" s="75"/>
      <c r="CP756" s="75"/>
      <c r="CQ756" s="75"/>
      <c r="CR756" s="75"/>
      <c r="CS756" s="75"/>
      <c r="CT756" s="75"/>
      <c r="CU756" s="75"/>
      <c r="CV756" s="75"/>
      <c r="CW756" s="75"/>
      <c r="CX756" s="75"/>
      <c r="CY756" s="75"/>
      <c r="CZ756" s="75"/>
      <c r="DA756" s="75"/>
      <c r="DB756" s="75"/>
      <c r="DC756" s="75"/>
      <c r="DD756" s="75"/>
      <c r="DE756" s="75"/>
      <c r="DF756" s="75"/>
      <c r="DG756" s="75"/>
      <c r="DH756" s="75"/>
      <c r="DI756" s="75"/>
      <c r="DJ756" s="75"/>
      <c r="DK756" s="75"/>
      <c r="DL756" s="75"/>
      <c r="DM756" s="75"/>
      <c r="DN756" s="75"/>
      <c r="DO756" s="75"/>
      <c r="DP756" s="75"/>
      <c r="DQ756" s="75"/>
      <c r="DR756" s="75"/>
      <c r="DS756" s="75"/>
      <c r="DT756" s="75"/>
      <c r="DU756" s="75"/>
      <c r="DZ756" s="75"/>
      <c r="EA756" s="75"/>
      <c r="EB756" s="75"/>
      <c r="EC756" s="75"/>
      <c r="ED756" s="75"/>
      <c r="EE756" s="75"/>
      <c r="EF756" s="75"/>
      <c r="EG756" s="75"/>
      <c r="EH756" s="75"/>
      <c r="EI756" s="75"/>
      <c r="EJ756" s="75"/>
      <c r="EK756" s="75"/>
      <c r="EL756" s="75"/>
      <c r="EM756" s="75"/>
      <c r="EN756" s="75"/>
      <c r="EO756" s="75"/>
      <c r="EP756" s="75"/>
      <c r="EQ756" s="75"/>
      <c r="ER756" s="75"/>
      <c r="ES756" s="75"/>
      <c r="ET756" s="75"/>
      <c r="EU756" s="75"/>
      <c r="EV756" s="75"/>
      <c r="EW756" s="75"/>
      <c r="EX756" s="75"/>
      <c r="EY756" s="75"/>
      <c r="EZ756" s="75"/>
    </row>
    <row r="757" ht="12.75" spans="1:156">
      <c r="A757" s="6"/>
      <c r="B757" s="42"/>
      <c r="M757" s="20"/>
      <c r="O757" s="62"/>
      <c r="P757" s="62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  <c r="CC757" s="75"/>
      <c r="CD757" s="75"/>
      <c r="CE757" s="75"/>
      <c r="CF757" s="75"/>
      <c r="CG757" s="75"/>
      <c r="CH757" s="75"/>
      <c r="CI757" s="75"/>
      <c r="CJ757" s="75"/>
      <c r="CK757" s="75"/>
      <c r="CL757" s="75"/>
      <c r="CM757" s="75"/>
      <c r="CN757" s="75"/>
      <c r="CO757" s="75"/>
      <c r="CP757" s="75"/>
      <c r="CQ757" s="75"/>
      <c r="CR757" s="75"/>
      <c r="CS757" s="75"/>
      <c r="CT757" s="75"/>
      <c r="CU757" s="75"/>
      <c r="CV757" s="75"/>
      <c r="CW757" s="75"/>
      <c r="CX757" s="75"/>
      <c r="CY757" s="75"/>
      <c r="CZ757" s="75"/>
      <c r="DA757" s="75"/>
      <c r="DB757" s="75"/>
      <c r="DC757" s="75"/>
      <c r="DD757" s="75"/>
      <c r="DE757" s="75"/>
      <c r="DF757" s="75"/>
      <c r="DG757" s="75"/>
      <c r="DH757" s="75"/>
      <c r="DI757" s="75"/>
      <c r="DJ757" s="75"/>
      <c r="DK757" s="75"/>
      <c r="DL757" s="75"/>
      <c r="DM757" s="75"/>
      <c r="DN757" s="75"/>
      <c r="DO757" s="75"/>
      <c r="DP757" s="75"/>
      <c r="DQ757" s="75"/>
      <c r="DR757" s="75"/>
      <c r="DS757" s="75"/>
      <c r="DT757" s="75"/>
      <c r="DU757" s="75"/>
      <c r="DZ757" s="75"/>
      <c r="EA757" s="75"/>
      <c r="EB757" s="75"/>
      <c r="EC757" s="75"/>
      <c r="ED757" s="75"/>
      <c r="EE757" s="75"/>
      <c r="EF757" s="75"/>
      <c r="EG757" s="75"/>
      <c r="EH757" s="75"/>
      <c r="EI757" s="75"/>
      <c r="EJ757" s="75"/>
      <c r="EK757" s="75"/>
      <c r="EL757" s="75"/>
      <c r="EM757" s="75"/>
      <c r="EN757" s="75"/>
      <c r="EO757" s="75"/>
      <c r="EP757" s="75"/>
      <c r="EQ757" s="75"/>
      <c r="ER757" s="75"/>
      <c r="ES757" s="75"/>
      <c r="ET757" s="75"/>
      <c r="EU757" s="75"/>
      <c r="EV757" s="75"/>
      <c r="EW757" s="75"/>
      <c r="EX757" s="75"/>
      <c r="EY757" s="75"/>
      <c r="EZ757" s="75"/>
    </row>
    <row r="758" ht="12.75" spans="1:156">
      <c r="A758" s="6"/>
      <c r="B758" s="42"/>
      <c r="M758" s="20"/>
      <c r="O758" s="62"/>
      <c r="P758" s="62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  <c r="CC758" s="75"/>
      <c r="CD758" s="75"/>
      <c r="CE758" s="75"/>
      <c r="CF758" s="75"/>
      <c r="CG758" s="75"/>
      <c r="CH758" s="75"/>
      <c r="CI758" s="75"/>
      <c r="CJ758" s="75"/>
      <c r="CK758" s="75"/>
      <c r="CL758" s="75"/>
      <c r="CM758" s="75"/>
      <c r="CN758" s="75"/>
      <c r="CO758" s="75"/>
      <c r="CP758" s="75"/>
      <c r="CQ758" s="75"/>
      <c r="CR758" s="75"/>
      <c r="CS758" s="75"/>
      <c r="CT758" s="75"/>
      <c r="CU758" s="75"/>
      <c r="CV758" s="75"/>
      <c r="CW758" s="75"/>
      <c r="CX758" s="75"/>
      <c r="CY758" s="75"/>
      <c r="CZ758" s="75"/>
      <c r="DA758" s="75"/>
      <c r="DB758" s="75"/>
      <c r="DC758" s="75"/>
      <c r="DD758" s="75"/>
      <c r="DE758" s="75"/>
      <c r="DF758" s="75"/>
      <c r="DG758" s="75"/>
      <c r="DH758" s="75"/>
      <c r="DI758" s="75"/>
      <c r="DJ758" s="75"/>
      <c r="DK758" s="75"/>
      <c r="DL758" s="75"/>
      <c r="DM758" s="75"/>
      <c r="DN758" s="75"/>
      <c r="DO758" s="75"/>
      <c r="DP758" s="75"/>
      <c r="DQ758" s="75"/>
      <c r="DR758" s="75"/>
      <c r="DS758" s="75"/>
      <c r="DT758" s="75"/>
      <c r="DU758" s="75"/>
      <c r="DZ758" s="75"/>
      <c r="EA758" s="75"/>
      <c r="EB758" s="75"/>
      <c r="EC758" s="75"/>
      <c r="ED758" s="75"/>
      <c r="EE758" s="75"/>
      <c r="EF758" s="75"/>
      <c r="EG758" s="75"/>
      <c r="EH758" s="75"/>
      <c r="EI758" s="75"/>
      <c r="EJ758" s="75"/>
      <c r="EK758" s="75"/>
      <c r="EL758" s="75"/>
      <c r="EM758" s="75"/>
      <c r="EN758" s="75"/>
      <c r="EO758" s="75"/>
      <c r="EP758" s="75"/>
      <c r="EQ758" s="75"/>
      <c r="ER758" s="75"/>
      <c r="ES758" s="75"/>
      <c r="ET758" s="75"/>
      <c r="EU758" s="75"/>
      <c r="EV758" s="75"/>
      <c r="EW758" s="75"/>
      <c r="EX758" s="75"/>
      <c r="EY758" s="75"/>
      <c r="EZ758" s="75"/>
    </row>
    <row r="759" ht="12.75" spans="1:156">
      <c r="A759" s="6"/>
      <c r="B759" s="42"/>
      <c r="M759" s="20"/>
      <c r="O759" s="62"/>
      <c r="P759" s="62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  <c r="CC759" s="75"/>
      <c r="CD759" s="75"/>
      <c r="CE759" s="75"/>
      <c r="CF759" s="75"/>
      <c r="CG759" s="75"/>
      <c r="CH759" s="75"/>
      <c r="CI759" s="75"/>
      <c r="CJ759" s="75"/>
      <c r="CK759" s="75"/>
      <c r="CL759" s="75"/>
      <c r="CM759" s="75"/>
      <c r="CN759" s="75"/>
      <c r="CO759" s="75"/>
      <c r="CP759" s="75"/>
      <c r="CQ759" s="75"/>
      <c r="CR759" s="75"/>
      <c r="CS759" s="75"/>
      <c r="CT759" s="75"/>
      <c r="CU759" s="75"/>
      <c r="CV759" s="75"/>
      <c r="CW759" s="75"/>
      <c r="CX759" s="75"/>
      <c r="CY759" s="75"/>
      <c r="CZ759" s="75"/>
      <c r="DA759" s="75"/>
      <c r="DB759" s="75"/>
      <c r="DC759" s="75"/>
      <c r="DD759" s="75"/>
      <c r="DE759" s="75"/>
      <c r="DF759" s="75"/>
      <c r="DG759" s="75"/>
      <c r="DH759" s="75"/>
      <c r="DI759" s="75"/>
      <c r="DJ759" s="75"/>
      <c r="DK759" s="75"/>
      <c r="DL759" s="75"/>
      <c r="DM759" s="75"/>
      <c r="DN759" s="75"/>
      <c r="DO759" s="75"/>
      <c r="DP759" s="75"/>
      <c r="DQ759" s="75"/>
      <c r="DR759" s="75"/>
      <c r="DS759" s="75"/>
      <c r="DT759" s="75"/>
      <c r="DU759" s="75"/>
      <c r="DZ759" s="75"/>
      <c r="EA759" s="75"/>
      <c r="EB759" s="75"/>
      <c r="EC759" s="75"/>
      <c r="ED759" s="75"/>
      <c r="EE759" s="75"/>
      <c r="EF759" s="75"/>
      <c r="EG759" s="75"/>
      <c r="EH759" s="75"/>
      <c r="EI759" s="75"/>
      <c r="EJ759" s="75"/>
      <c r="EK759" s="75"/>
      <c r="EL759" s="75"/>
      <c r="EM759" s="75"/>
      <c r="EN759" s="75"/>
      <c r="EO759" s="75"/>
      <c r="EP759" s="75"/>
      <c r="EQ759" s="75"/>
      <c r="ER759" s="75"/>
      <c r="ES759" s="75"/>
      <c r="ET759" s="75"/>
      <c r="EU759" s="75"/>
      <c r="EV759" s="75"/>
      <c r="EW759" s="75"/>
      <c r="EX759" s="75"/>
      <c r="EY759" s="75"/>
      <c r="EZ759" s="75"/>
    </row>
    <row r="760" ht="12.75" spans="1:156">
      <c r="A760" s="6"/>
      <c r="B760" s="42"/>
      <c r="M760" s="20"/>
      <c r="O760" s="62"/>
      <c r="P760" s="62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  <c r="CC760" s="75"/>
      <c r="CD760" s="75"/>
      <c r="CE760" s="75"/>
      <c r="CF760" s="75"/>
      <c r="CG760" s="75"/>
      <c r="CH760" s="75"/>
      <c r="CI760" s="75"/>
      <c r="CJ760" s="75"/>
      <c r="CK760" s="75"/>
      <c r="CL760" s="75"/>
      <c r="CM760" s="75"/>
      <c r="CN760" s="75"/>
      <c r="CO760" s="75"/>
      <c r="CP760" s="75"/>
      <c r="CQ760" s="75"/>
      <c r="CR760" s="75"/>
      <c r="CS760" s="75"/>
      <c r="CT760" s="75"/>
      <c r="CU760" s="75"/>
      <c r="CV760" s="75"/>
      <c r="CW760" s="75"/>
      <c r="CX760" s="75"/>
      <c r="CY760" s="75"/>
      <c r="CZ760" s="75"/>
      <c r="DA760" s="75"/>
      <c r="DB760" s="75"/>
      <c r="DC760" s="75"/>
      <c r="DD760" s="75"/>
      <c r="DE760" s="75"/>
      <c r="DF760" s="75"/>
      <c r="DG760" s="75"/>
      <c r="DH760" s="75"/>
      <c r="DI760" s="75"/>
      <c r="DJ760" s="75"/>
      <c r="DK760" s="75"/>
      <c r="DL760" s="75"/>
      <c r="DM760" s="75"/>
      <c r="DN760" s="75"/>
      <c r="DO760" s="75"/>
      <c r="DP760" s="75"/>
      <c r="DQ760" s="75"/>
      <c r="DR760" s="75"/>
      <c r="DS760" s="75"/>
      <c r="DT760" s="75"/>
      <c r="DU760" s="75"/>
      <c r="DZ760" s="75"/>
      <c r="EA760" s="75"/>
      <c r="EB760" s="75"/>
      <c r="EC760" s="75"/>
      <c r="ED760" s="75"/>
      <c r="EE760" s="75"/>
      <c r="EF760" s="75"/>
      <c r="EG760" s="75"/>
      <c r="EH760" s="75"/>
      <c r="EI760" s="75"/>
      <c r="EJ760" s="75"/>
      <c r="EK760" s="75"/>
      <c r="EL760" s="75"/>
      <c r="EM760" s="75"/>
      <c r="EN760" s="75"/>
      <c r="EO760" s="75"/>
      <c r="EP760" s="75"/>
      <c r="EQ760" s="75"/>
      <c r="ER760" s="75"/>
      <c r="ES760" s="75"/>
      <c r="ET760" s="75"/>
      <c r="EU760" s="75"/>
      <c r="EV760" s="75"/>
      <c r="EW760" s="75"/>
      <c r="EX760" s="75"/>
      <c r="EY760" s="75"/>
      <c r="EZ760" s="75"/>
    </row>
    <row r="761" ht="12.75" spans="1:156">
      <c r="A761" s="6"/>
      <c r="B761" s="42"/>
      <c r="M761" s="20"/>
      <c r="O761" s="62"/>
      <c r="P761" s="62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  <c r="CC761" s="75"/>
      <c r="CD761" s="75"/>
      <c r="CE761" s="75"/>
      <c r="CF761" s="75"/>
      <c r="CG761" s="75"/>
      <c r="CH761" s="75"/>
      <c r="CI761" s="75"/>
      <c r="CJ761" s="75"/>
      <c r="CK761" s="75"/>
      <c r="CL761" s="75"/>
      <c r="CM761" s="75"/>
      <c r="CN761" s="75"/>
      <c r="CO761" s="75"/>
      <c r="CP761" s="75"/>
      <c r="CQ761" s="75"/>
      <c r="CR761" s="75"/>
      <c r="CS761" s="75"/>
      <c r="CT761" s="75"/>
      <c r="CU761" s="75"/>
      <c r="CV761" s="75"/>
      <c r="CW761" s="75"/>
      <c r="CX761" s="75"/>
      <c r="CY761" s="75"/>
      <c r="CZ761" s="75"/>
      <c r="DA761" s="75"/>
      <c r="DB761" s="75"/>
      <c r="DC761" s="75"/>
      <c r="DD761" s="75"/>
      <c r="DE761" s="75"/>
      <c r="DF761" s="75"/>
      <c r="DG761" s="75"/>
      <c r="DH761" s="75"/>
      <c r="DI761" s="75"/>
      <c r="DJ761" s="75"/>
      <c r="DK761" s="75"/>
      <c r="DL761" s="75"/>
      <c r="DM761" s="75"/>
      <c r="DN761" s="75"/>
      <c r="DO761" s="75"/>
      <c r="DP761" s="75"/>
      <c r="DQ761" s="75"/>
      <c r="DR761" s="75"/>
      <c r="DS761" s="75"/>
      <c r="DT761" s="75"/>
      <c r="DU761" s="75"/>
      <c r="DZ761" s="75"/>
      <c r="EA761" s="75"/>
      <c r="EB761" s="75"/>
      <c r="EC761" s="75"/>
      <c r="ED761" s="75"/>
      <c r="EE761" s="75"/>
      <c r="EF761" s="75"/>
      <c r="EG761" s="75"/>
      <c r="EH761" s="75"/>
      <c r="EI761" s="75"/>
      <c r="EJ761" s="75"/>
      <c r="EK761" s="75"/>
      <c r="EL761" s="75"/>
      <c r="EM761" s="75"/>
      <c r="EN761" s="75"/>
      <c r="EO761" s="75"/>
      <c r="EP761" s="75"/>
      <c r="EQ761" s="75"/>
      <c r="ER761" s="75"/>
      <c r="ES761" s="75"/>
      <c r="ET761" s="75"/>
      <c r="EU761" s="75"/>
      <c r="EV761" s="75"/>
      <c r="EW761" s="75"/>
      <c r="EX761" s="75"/>
      <c r="EY761" s="75"/>
      <c r="EZ761" s="75"/>
    </row>
    <row r="762" ht="12.75" spans="1:156">
      <c r="A762" s="6"/>
      <c r="B762" s="42"/>
      <c r="M762" s="20"/>
      <c r="O762" s="62"/>
      <c r="P762" s="62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  <c r="CC762" s="75"/>
      <c r="CD762" s="75"/>
      <c r="CE762" s="75"/>
      <c r="CF762" s="75"/>
      <c r="CG762" s="75"/>
      <c r="CH762" s="75"/>
      <c r="CI762" s="75"/>
      <c r="CJ762" s="75"/>
      <c r="CK762" s="75"/>
      <c r="CL762" s="75"/>
      <c r="CM762" s="75"/>
      <c r="CN762" s="75"/>
      <c r="CO762" s="75"/>
      <c r="CP762" s="75"/>
      <c r="CQ762" s="75"/>
      <c r="CR762" s="75"/>
      <c r="CS762" s="75"/>
      <c r="CT762" s="75"/>
      <c r="CU762" s="75"/>
      <c r="CV762" s="75"/>
      <c r="CW762" s="75"/>
      <c r="CX762" s="75"/>
      <c r="CY762" s="75"/>
      <c r="CZ762" s="75"/>
      <c r="DA762" s="75"/>
      <c r="DB762" s="75"/>
      <c r="DC762" s="75"/>
      <c r="DD762" s="75"/>
      <c r="DE762" s="75"/>
      <c r="DF762" s="75"/>
      <c r="DG762" s="75"/>
      <c r="DH762" s="75"/>
      <c r="DI762" s="75"/>
      <c r="DJ762" s="75"/>
      <c r="DK762" s="75"/>
      <c r="DL762" s="75"/>
      <c r="DM762" s="75"/>
      <c r="DN762" s="75"/>
      <c r="DO762" s="75"/>
      <c r="DP762" s="75"/>
      <c r="DQ762" s="75"/>
      <c r="DR762" s="75"/>
      <c r="DS762" s="75"/>
      <c r="DT762" s="75"/>
      <c r="DU762" s="75"/>
      <c r="DZ762" s="75"/>
      <c r="EA762" s="75"/>
      <c r="EB762" s="75"/>
      <c r="EC762" s="75"/>
      <c r="ED762" s="75"/>
      <c r="EE762" s="75"/>
      <c r="EF762" s="75"/>
      <c r="EG762" s="75"/>
      <c r="EH762" s="75"/>
      <c r="EI762" s="75"/>
      <c r="EJ762" s="75"/>
      <c r="EK762" s="75"/>
      <c r="EL762" s="75"/>
      <c r="EM762" s="75"/>
      <c r="EN762" s="75"/>
      <c r="EO762" s="75"/>
      <c r="EP762" s="75"/>
      <c r="EQ762" s="75"/>
      <c r="ER762" s="75"/>
      <c r="ES762" s="75"/>
      <c r="ET762" s="75"/>
      <c r="EU762" s="75"/>
      <c r="EV762" s="75"/>
      <c r="EW762" s="75"/>
      <c r="EX762" s="75"/>
      <c r="EY762" s="75"/>
      <c r="EZ762" s="75"/>
    </row>
    <row r="763" ht="12.75" spans="1:156">
      <c r="A763" s="6"/>
      <c r="B763" s="42"/>
      <c r="M763" s="20"/>
      <c r="O763" s="62"/>
      <c r="P763" s="62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  <c r="CC763" s="75"/>
      <c r="CD763" s="75"/>
      <c r="CE763" s="75"/>
      <c r="CF763" s="75"/>
      <c r="CG763" s="75"/>
      <c r="CH763" s="75"/>
      <c r="CI763" s="75"/>
      <c r="CJ763" s="75"/>
      <c r="CK763" s="75"/>
      <c r="CL763" s="75"/>
      <c r="CM763" s="75"/>
      <c r="CN763" s="75"/>
      <c r="CO763" s="75"/>
      <c r="CP763" s="75"/>
      <c r="CQ763" s="75"/>
      <c r="CR763" s="75"/>
      <c r="CS763" s="75"/>
      <c r="CT763" s="75"/>
      <c r="CU763" s="75"/>
      <c r="CV763" s="75"/>
      <c r="CW763" s="75"/>
      <c r="CX763" s="75"/>
      <c r="CY763" s="75"/>
      <c r="CZ763" s="75"/>
      <c r="DA763" s="75"/>
      <c r="DB763" s="75"/>
      <c r="DC763" s="75"/>
      <c r="DD763" s="75"/>
      <c r="DE763" s="75"/>
      <c r="DF763" s="75"/>
      <c r="DG763" s="75"/>
      <c r="DH763" s="75"/>
      <c r="DI763" s="75"/>
      <c r="DJ763" s="75"/>
      <c r="DK763" s="75"/>
      <c r="DL763" s="75"/>
      <c r="DM763" s="75"/>
      <c r="DN763" s="75"/>
      <c r="DO763" s="75"/>
      <c r="DP763" s="75"/>
      <c r="DQ763" s="75"/>
      <c r="DR763" s="75"/>
      <c r="DS763" s="75"/>
      <c r="DT763" s="75"/>
      <c r="DU763" s="75"/>
      <c r="DZ763" s="75"/>
      <c r="EA763" s="75"/>
      <c r="EB763" s="75"/>
      <c r="EC763" s="75"/>
      <c r="ED763" s="75"/>
      <c r="EE763" s="75"/>
      <c r="EF763" s="75"/>
      <c r="EG763" s="75"/>
      <c r="EH763" s="75"/>
      <c r="EI763" s="75"/>
      <c r="EJ763" s="75"/>
      <c r="EK763" s="75"/>
      <c r="EL763" s="75"/>
      <c r="EM763" s="75"/>
      <c r="EN763" s="75"/>
      <c r="EO763" s="75"/>
      <c r="EP763" s="75"/>
      <c r="EQ763" s="75"/>
      <c r="ER763" s="75"/>
      <c r="ES763" s="75"/>
      <c r="ET763" s="75"/>
      <c r="EU763" s="75"/>
      <c r="EV763" s="75"/>
      <c r="EW763" s="75"/>
      <c r="EX763" s="75"/>
      <c r="EY763" s="75"/>
      <c r="EZ763" s="75"/>
    </row>
    <row r="764" ht="12.75" spans="1:156">
      <c r="A764" s="6"/>
      <c r="B764" s="42"/>
      <c r="M764" s="20"/>
      <c r="O764" s="62"/>
      <c r="P764" s="62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  <c r="CC764" s="75"/>
      <c r="CD764" s="75"/>
      <c r="CE764" s="75"/>
      <c r="CF764" s="75"/>
      <c r="CG764" s="75"/>
      <c r="CH764" s="75"/>
      <c r="CI764" s="75"/>
      <c r="CJ764" s="75"/>
      <c r="CK764" s="75"/>
      <c r="CL764" s="75"/>
      <c r="CM764" s="75"/>
      <c r="CN764" s="75"/>
      <c r="CO764" s="75"/>
      <c r="CP764" s="75"/>
      <c r="CQ764" s="75"/>
      <c r="CR764" s="75"/>
      <c r="CS764" s="75"/>
      <c r="CT764" s="75"/>
      <c r="CU764" s="75"/>
      <c r="CV764" s="75"/>
      <c r="CW764" s="75"/>
      <c r="CX764" s="75"/>
      <c r="CY764" s="75"/>
      <c r="CZ764" s="75"/>
      <c r="DA764" s="75"/>
      <c r="DB764" s="75"/>
      <c r="DC764" s="75"/>
      <c r="DD764" s="75"/>
      <c r="DE764" s="75"/>
      <c r="DF764" s="75"/>
      <c r="DG764" s="75"/>
      <c r="DH764" s="75"/>
      <c r="DI764" s="75"/>
      <c r="DJ764" s="75"/>
      <c r="DK764" s="75"/>
      <c r="DL764" s="75"/>
      <c r="DM764" s="75"/>
      <c r="DN764" s="75"/>
      <c r="DO764" s="75"/>
      <c r="DP764" s="75"/>
      <c r="DQ764" s="75"/>
      <c r="DR764" s="75"/>
      <c r="DS764" s="75"/>
      <c r="DT764" s="75"/>
      <c r="DU764" s="75"/>
      <c r="DZ764" s="75"/>
      <c r="EA764" s="75"/>
      <c r="EB764" s="75"/>
      <c r="EC764" s="75"/>
      <c r="ED764" s="75"/>
      <c r="EE764" s="75"/>
      <c r="EF764" s="75"/>
      <c r="EG764" s="75"/>
      <c r="EH764" s="75"/>
      <c r="EI764" s="75"/>
      <c r="EJ764" s="75"/>
      <c r="EK764" s="75"/>
      <c r="EL764" s="75"/>
      <c r="EM764" s="75"/>
      <c r="EN764" s="75"/>
      <c r="EO764" s="75"/>
      <c r="EP764" s="75"/>
      <c r="EQ764" s="75"/>
      <c r="ER764" s="75"/>
      <c r="ES764" s="75"/>
      <c r="ET764" s="75"/>
      <c r="EU764" s="75"/>
      <c r="EV764" s="75"/>
      <c r="EW764" s="75"/>
      <c r="EX764" s="75"/>
      <c r="EY764" s="75"/>
      <c r="EZ764" s="75"/>
    </row>
    <row r="765" ht="12.75" spans="1:156">
      <c r="A765" s="6"/>
      <c r="B765" s="42"/>
      <c r="M765" s="20"/>
      <c r="O765" s="62"/>
      <c r="P765" s="62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  <c r="CC765" s="75"/>
      <c r="CD765" s="75"/>
      <c r="CE765" s="75"/>
      <c r="CF765" s="75"/>
      <c r="CG765" s="75"/>
      <c r="CH765" s="75"/>
      <c r="CI765" s="75"/>
      <c r="CJ765" s="75"/>
      <c r="CK765" s="75"/>
      <c r="CL765" s="75"/>
      <c r="CM765" s="75"/>
      <c r="CN765" s="75"/>
      <c r="CO765" s="75"/>
      <c r="CP765" s="75"/>
      <c r="CQ765" s="75"/>
      <c r="CR765" s="75"/>
      <c r="CS765" s="75"/>
      <c r="CT765" s="75"/>
      <c r="CU765" s="75"/>
      <c r="CV765" s="75"/>
      <c r="CW765" s="75"/>
      <c r="CX765" s="75"/>
      <c r="CY765" s="75"/>
      <c r="CZ765" s="75"/>
      <c r="DA765" s="75"/>
      <c r="DB765" s="75"/>
      <c r="DC765" s="75"/>
      <c r="DD765" s="75"/>
      <c r="DE765" s="75"/>
      <c r="DF765" s="75"/>
      <c r="DG765" s="75"/>
      <c r="DH765" s="75"/>
      <c r="DI765" s="75"/>
      <c r="DJ765" s="75"/>
      <c r="DK765" s="75"/>
      <c r="DL765" s="75"/>
      <c r="DM765" s="75"/>
      <c r="DN765" s="75"/>
      <c r="DO765" s="75"/>
      <c r="DP765" s="75"/>
      <c r="DQ765" s="75"/>
      <c r="DR765" s="75"/>
      <c r="DS765" s="75"/>
      <c r="DT765" s="75"/>
      <c r="DU765" s="75"/>
      <c r="DZ765" s="75"/>
      <c r="EA765" s="75"/>
      <c r="EB765" s="75"/>
      <c r="EC765" s="75"/>
      <c r="ED765" s="75"/>
      <c r="EE765" s="75"/>
      <c r="EF765" s="75"/>
      <c r="EG765" s="75"/>
      <c r="EH765" s="75"/>
      <c r="EI765" s="75"/>
      <c r="EJ765" s="75"/>
      <c r="EK765" s="75"/>
      <c r="EL765" s="75"/>
      <c r="EM765" s="75"/>
      <c r="EN765" s="75"/>
      <c r="EO765" s="75"/>
      <c r="EP765" s="75"/>
      <c r="EQ765" s="75"/>
      <c r="ER765" s="75"/>
      <c r="ES765" s="75"/>
      <c r="ET765" s="75"/>
      <c r="EU765" s="75"/>
      <c r="EV765" s="75"/>
      <c r="EW765" s="75"/>
      <c r="EX765" s="75"/>
      <c r="EY765" s="75"/>
      <c r="EZ765" s="75"/>
    </row>
    <row r="766" ht="12.75" spans="1:156">
      <c r="A766" s="6"/>
      <c r="B766" s="42"/>
      <c r="M766" s="20"/>
      <c r="O766" s="62"/>
      <c r="P766" s="62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  <c r="CC766" s="75"/>
      <c r="CD766" s="75"/>
      <c r="CE766" s="75"/>
      <c r="CF766" s="75"/>
      <c r="CG766" s="75"/>
      <c r="CH766" s="75"/>
      <c r="CI766" s="75"/>
      <c r="CJ766" s="75"/>
      <c r="CK766" s="75"/>
      <c r="CL766" s="75"/>
      <c r="CM766" s="75"/>
      <c r="CN766" s="75"/>
      <c r="CO766" s="75"/>
      <c r="CP766" s="75"/>
      <c r="CQ766" s="75"/>
      <c r="CR766" s="75"/>
      <c r="CS766" s="75"/>
      <c r="CT766" s="75"/>
      <c r="CU766" s="75"/>
      <c r="CV766" s="75"/>
      <c r="CW766" s="75"/>
      <c r="CX766" s="75"/>
      <c r="CY766" s="75"/>
      <c r="CZ766" s="75"/>
      <c r="DA766" s="75"/>
      <c r="DB766" s="75"/>
      <c r="DC766" s="75"/>
      <c r="DD766" s="75"/>
      <c r="DE766" s="75"/>
      <c r="DF766" s="75"/>
      <c r="DG766" s="75"/>
      <c r="DH766" s="75"/>
      <c r="DI766" s="75"/>
      <c r="DJ766" s="75"/>
      <c r="DK766" s="75"/>
      <c r="DL766" s="75"/>
      <c r="DM766" s="75"/>
      <c r="DN766" s="75"/>
      <c r="DO766" s="75"/>
      <c r="DP766" s="75"/>
      <c r="DQ766" s="75"/>
      <c r="DR766" s="75"/>
      <c r="DS766" s="75"/>
      <c r="DT766" s="75"/>
      <c r="DU766" s="75"/>
      <c r="DZ766" s="75"/>
      <c r="EA766" s="75"/>
      <c r="EB766" s="75"/>
      <c r="EC766" s="75"/>
      <c r="ED766" s="75"/>
      <c r="EE766" s="75"/>
      <c r="EF766" s="75"/>
      <c r="EG766" s="75"/>
      <c r="EH766" s="75"/>
      <c r="EI766" s="75"/>
      <c r="EJ766" s="75"/>
      <c r="EK766" s="75"/>
      <c r="EL766" s="75"/>
      <c r="EM766" s="75"/>
      <c r="EN766" s="75"/>
      <c r="EO766" s="75"/>
      <c r="EP766" s="75"/>
      <c r="EQ766" s="75"/>
      <c r="ER766" s="75"/>
      <c r="ES766" s="75"/>
      <c r="ET766" s="75"/>
      <c r="EU766" s="75"/>
      <c r="EV766" s="75"/>
      <c r="EW766" s="75"/>
      <c r="EX766" s="75"/>
      <c r="EY766" s="75"/>
      <c r="EZ766" s="75"/>
    </row>
    <row r="767" ht="12.75" spans="1:156">
      <c r="A767" s="6"/>
      <c r="B767" s="42"/>
      <c r="M767" s="20"/>
      <c r="O767" s="62"/>
      <c r="P767" s="62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  <c r="CC767" s="75"/>
      <c r="CD767" s="75"/>
      <c r="CE767" s="75"/>
      <c r="CF767" s="75"/>
      <c r="CG767" s="75"/>
      <c r="CH767" s="75"/>
      <c r="CI767" s="75"/>
      <c r="CJ767" s="75"/>
      <c r="CK767" s="75"/>
      <c r="CL767" s="75"/>
      <c r="CM767" s="75"/>
      <c r="CN767" s="75"/>
      <c r="CO767" s="75"/>
      <c r="CP767" s="75"/>
      <c r="CQ767" s="75"/>
      <c r="CR767" s="75"/>
      <c r="CS767" s="75"/>
      <c r="CT767" s="75"/>
      <c r="CU767" s="75"/>
      <c r="CV767" s="75"/>
      <c r="CW767" s="75"/>
      <c r="CX767" s="75"/>
      <c r="CY767" s="75"/>
      <c r="CZ767" s="75"/>
      <c r="DA767" s="75"/>
      <c r="DB767" s="75"/>
      <c r="DC767" s="75"/>
      <c r="DD767" s="75"/>
      <c r="DE767" s="75"/>
      <c r="DF767" s="75"/>
      <c r="DG767" s="75"/>
      <c r="DH767" s="75"/>
      <c r="DI767" s="75"/>
      <c r="DJ767" s="75"/>
      <c r="DK767" s="75"/>
      <c r="DL767" s="75"/>
      <c r="DM767" s="75"/>
      <c r="DN767" s="75"/>
      <c r="DO767" s="75"/>
      <c r="DP767" s="75"/>
      <c r="DQ767" s="75"/>
      <c r="DR767" s="75"/>
      <c r="DS767" s="75"/>
      <c r="DT767" s="75"/>
      <c r="DU767" s="75"/>
      <c r="DZ767" s="75"/>
      <c r="EA767" s="75"/>
      <c r="EB767" s="75"/>
      <c r="EC767" s="75"/>
      <c r="ED767" s="75"/>
      <c r="EE767" s="75"/>
      <c r="EF767" s="75"/>
      <c r="EG767" s="75"/>
      <c r="EH767" s="75"/>
      <c r="EI767" s="75"/>
      <c r="EJ767" s="75"/>
      <c r="EK767" s="75"/>
      <c r="EL767" s="75"/>
      <c r="EM767" s="75"/>
      <c r="EN767" s="75"/>
      <c r="EO767" s="75"/>
      <c r="EP767" s="75"/>
      <c r="EQ767" s="75"/>
      <c r="ER767" s="75"/>
      <c r="ES767" s="75"/>
      <c r="ET767" s="75"/>
      <c r="EU767" s="75"/>
      <c r="EV767" s="75"/>
      <c r="EW767" s="75"/>
      <c r="EX767" s="75"/>
      <c r="EY767" s="75"/>
      <c r="EZ767" s="75"/>
    </row>
    <row r="768" ht="12.75" spans="1:156">
      <c r="A768" s="6"/>
      <c r="B768" s="42"/>
      <c r="M768" s="20"/>
      <c r="O768" s="62"/>
      <c r="P768" s="62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  <c r="CC768" s="75"/>
      <c r="CD768" s="75"/>
      <c r="CE768" s="75"/>
      <c r="CF768" s="75"/>
      <c r="CG768" s="75"/>
      <c r="CH768" s="75"/>
      <c r="CI768" s="75"/>
      <c r="CJ768" s="75"/>
      <c r="CK768" s="75"/>
      <c r="CL768" s="75"/>
      <c r="CM768" s="75"/>
      <c r="CN768" s="75"/>
      <c r="CO768" s="75"/>
      <c r="CP768" s="75"/>
      <c r="CQ768" s="75"/>
      <c r="CR768" s="75"/>
      <c r="CS768" s="75"/>
      <c r="CT768" s="75"/>
      <c r="CU768" s="75"/>
      <c r="CV768" s="75"/>
      <c r="CW768" s="75"/>
      <c r="CX768" s="75"/>
      <c r="CY768" s="75"/>
      <c r="CZ768" s="75"/>
      <c r="DA768" s="75"/>
      <c r="DB768" s="75"/>
      <c r="DC768" s="75"/>
      <c r="DD768" s="75"/>
      <c r="DE768" s="75"/>
      <c r="DF768" s="75"/>
      <c r="DG768" s="75"/>
      <c r="DH768" s="75"/>
      <c r="DI768" s="75"/>
      <c r="DJ768" s="75"/>
      <c r="DK768" s="75"/>
      <c r="DL768" s="75"/>
      <c r="DM768" s="75"/>
      <c r="DN768" s="75"/>
      <c r="DO768" s="75"/>
      <c r="DP768" s="75"/>
      <c r="DQ768" s="75"/>
      <c r="DR768" s="75"/>
      <c r="DS768" s="75"/>
      <c r="DT768" s="75"/>
      <c r="DU768" s="75"/>
      <c r="DZ768" s="75"/>
      <c r="EA768" s="75"/>
      <c r="EB768" s="75"/>
      <c r="EC768" s="75"/>
      <c r="ED768" s="75"/>
      <c r="EE768" s="75"/>
      <c r="EF768" s="75"/>
      <c r="EG768" s="75"/>
      <c r="EH768" s="75"/>
      <c r="EI768" s="75"/>
      <c r="EJ768" s="75"/>
      <c r="EK768" s="75"/>
      <c r="EL768" s="75"/>
      <c r="EM768" s="75"/>
      <c r="EN768" s="75"/>
      <c r="EO768" s="75"/>
      <c r="EP768" s="75"/>
      <c r="EQ768" s="75"/>
      <c r="ER768" s="75"/>
      <c r="ES768" s="75"/>
      <c r="ET768" s="75"/>
      <c r="EU768" s="75"/>
      <c r="EV768" s="75"/>
      <c r="EW768" s="75"/>
      <c r="EX768" s="75"/>
      <c r="EY768" s="75"/>
      <c r="EZ768" s="75"/>
    </row>
    <row r="769" ht="12.75" spans="1:156">
      <c r="A769" s="6"/>
      <c r="B769" s="42"/>
      <c r="M769" s="20"/>
      <c r="O769" s="62"/>
      <c r="P769" s="62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  <c r="CC769" s="75"/>
      <c r="CD769" s="75"/>
      <c r="CE769" s="75"/>
      <c r="CF769" s="75"/>
      <c r="CG769" s="75"/>
      <c r="CH769" s="75"/>
      <c r="CI769" s="75"/>
      <c r="CJ769" s="75"/>
      <c r="CK769" s="75"/>
      <c r="CL769" s="75"/>
      <c r="CM769" s="75"/>
      <c r="CN769" s="75"/>
      <c r="CO769" s="75"/>
      <c r="CP769" s="75"/>
      <c r="CQ769" s="75"/>
      <c r="CR769" s="75"/>
      <c r="CS769" s="75"/>
      <c r="CT769" s="75"/>
      <c r="CU769" s="75"/>
      <c r="CV769" s="75"/>
      <c r="CW769" s="75"/>
      <c r="CX769" s="75"/>
      <c r="CY769" s="75"/>
      <c r="CZ769" s="75"/>
      <c r="DA769" s="75"/>
      <c r="DB769" s="75"/>
      <c r="DC769" s="75"/>
      <c r="DD769" s="75"/>
      <c r="DE769" s="75"/>
      <c r="DF769" s="75"/>
      <c r="DG769" s="75"/>
      <c r="DH769" s="75"/>
      <c r="DI769" s="75"/>
      <c r="DJ769" s="75"/>
      <c r="DK769" s="75"/>
      <c r="DL769" s="75"/>
      <c r="DM769" s="75"/>
      <c r="DN769" s="75"/>
      <c r="DO769" s="75"/>
      <c r="DP769" s="75"/>
      <c r="DQ769" s="75"/>
      <c r="DR769" s="75"/>
      <c r="DS769" s="75"/>
      <c r="DT769" s="75"/>
      <c r="DU769" s="75"/>
      <c r="DZ769" s="75"/>
      <c r="EA769" s="75"/>
      <c r="EB769" s="75"/>
      <c r="EC769" s="75"/>
      <c r="ED769" s="75"/>
      <c r="EE769" s="75"/>
      <c r="EF769" s="75"/>
      <c r="EG769" s="75"/>
      <c r="EH769" s="75"/>
      <c r="EI769" s="75"/>
      <c r="EJ769" s="75"/>
      <c r="EK769" s="75"/>
      <c r="EL769" s="75"/>
      <c r="EM769" s="75"/>
      <c r="EN769" s="75"/>
      <c r="EO769" s="75"/>
      <c r="EP769" s="75"/>
      <c r="EQ769" s="75"/>
      <c r="ER769" s="75"/>
      <c r="ES769" s="75"/>
      <c r="ET769" s="75"/>
      <c r="EU769" s="75"/>
      <c r="EV769" s="75"/>
      <c r="EW769" s="75"/>
      <c r="EX769" s="75"/>
      <c r="EY769" s="75"/>
      <c r="EZ769" s="75"/>
    </row>
    <row r="770" ht="12.75" spans="1:156">
      <c r="A770" s="6"/>
      <c r="B770" s="42"/>
      <c r="M770" s="20"/>
      <c r="O770" s="62"/>
      <c r="P770" s="62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  <c r="CC770" s="75"/>
      <c r="CD770" s="75"/>
      <c r="CE770" s="75"/>
      <c r="CF770" s="75"/>
      <c r="CG770" s="75"/>
      <c r="CH770" s="75"/>
      <c r="CI770" s="75"/>
      <c r="CJ770" s="75"/>
      <c r="CK770" s="75"/>
      <c r="CL770" s="75"/>
      <c r="CM770" s="75"/>
      <c r="CN770" s="75"/>
      <c r="CO770" s="75"/>
      <c r="CP770" s="75"/>
      <c r="CQ770" s="75"/>
      <c r="CR770" s="75"/>
      <c r="CS770" s="75"/>
      <c r="CT770" s="75"/>
      <c r="CU770" s="75"/>
      <c r="CV770" s="75"/>
      <c r="CW770" s="75"/>
      <c r="CX770" s="75"/>
      <c r="CY770" s="75"/>
      <c r="CZ770" s="75"/>
      <c r="DA770" s="75"/>
      <c r="DB770" s="75"/>
      <c r="DC770" s="75"/>
      <c r="DD770" s="75"/>
      <c r="DE770" s="75"/>
      <c r="DF770" s="75"/>
      <c r="DG770" s="75"/>
      <c r="DH770" s="75"/>
      <c r="DI770" s="75"/>
      <c r="DJ770" s="75"/>
      <c r="DK770" s="75"/>
      <c r="DL770" s="75"/>
      <c r="DM770" s="75"/>
      <c r="DN770" s="75"/>
      <c r="DO770" s="75"/>
      <c r="DP770" s="75"/>
      <c r="DQ770" s="75"/>
      <c r="DR770" s="75"/>
      <c r="DS770" s="75"/>
      <c r="DT770" s="75"/>
      <c r="DU770" s="75"/>
      <c r="DZ770" s="75"/>
      <c r="EA770" s="75"/>
      <c r="EB770" s="75"/>
      <c r="EC770" s="75"/>
      <c r="ED770" s="75"/>
      <c r="EE770" s="75"/>
      <c r="EF770" s="75"/>
      <c r="EG770" s="75"/>
      <c r="EH770" s="75"/>
      <c r="EI770" s="75"/>
      <c r="EJ770" s="75"/>
      <c r="EK770" s="75"/>
      <c r="EL770" s="75"/>
      <c r="EM770" s="75"/>
      <c r="EN770" s="75"/>
      <c r="EO770" s="75"/>
      <c r="EP770" s="75"/>
      <c r="EQ770" s="75"/>
      <c r="ER770" s="75"/>
      <c r="ES770" s="75"/>
      <c r="ET770" s="75"/>
      <c r="EU770" s="75"/>
      <c r="EV770" s="75"/>
      <c r="EW770" s="75"/>
      <c r="EX770" s="75"/>
      <c r="EY770" s="75"/>
      <c r="EZ770" s="75"/>
    </row>
    <row r="771" ht="12.75" spans="1:156">
      <c r="A771" s="6"/>
      <c r="B771" s="42"/>
      <c r="M771" s="20"/>
      <c r="O771" s="62"/>
      <c r="P771" s="62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  <c r="CC771" s="75"/>
      <c r="CD771" s="75"/>
      <c r="CE771" s="75"/>
      <c r="CF771" s="75"/>
      <c r="CG771" s="75"/>
      <c r="CH771" s="75"/>
      <c r="CI771" s="75"/>
      <c r="CJ771" s="75"/>
      <c r="CK771" s="75"/>
      <c r="CL771" s="75"/>
      <c r="CM771" s="75"/>
      <c r="CN771" s="75"/>
      <c r="CO771" s="75"/>
      <c r="CP771" s="75"/>
      <c r="CQ771" s="75"/>
      <c r="CR771" s="75"/>
      <c r="CS771" s="75"/>
      <c r="CT771" s="75"/>
      <c r="CU771" s="75"/>
      <c r="CV771" s="75"/>
      <c r="CW771" s="75"/>
      <c r="CX771" s="75"/>
      <c r="CY771" s="75"/>
      <c r="CZ771" s="75"/>
      <c r="DA771" s="75"/>
      <c r="DB771" s="75"/>
      <c r="DC771" s="75"/>
      <c r="DD771" s="75"/>
      <c r="DE771" s="75"/>
      <c r="DF771" s="75"/>
      <c r="DG771" s="75"/>
      <c r="DH771" s="75"/>
      <c r="DI771" s="75"/>
      <c r="DJ771" s="75"/>
      <c r="DK771" s="75"/>
      <c r="DL771" s="75"/>
      <c r="DM771" s="75"/>
      <c r="DN771" s="75"/>
      <c r="DO771" s="75"/>
      <c r="DP771" s="75"/>
      <c r="DQ771" s="75"/>
      <c r="DR771" s="75"/>
      <c r="DS771" s="75"/>
      <c r="DT771" s="75"/>
      <c r="DU771" s="75"/>
      <c r="DZ771" s="75"/>
      <c r="EA771" s="75"/>
      <c r="EB771" s="75"/>
      <c r="EC771" s="75"/>
      <c r="ED771" s="75"/>
      <c r="EE771" s="75"/>
      <c r="EF771" s="75"/>
      <c r="EG771" s="75"/>
      <c r="EH771" s="75"/>
      <c r="EI771" s="75"/>
      <c r="EJ771" s="75"/>
      <c r="EK771" s="75"/>
      <c r="EL771" s="75"/>
      <c r="EM771" s="75"/>
      <c r="EN771" s="75"/>
      <c r="EO771" s="75"/>
      <c r="EP771" s="75"/>
      <c r="EQ771" s="75"/>
      <c r="ER771" s="75"/>
      <c r="ES771" s="75"/>
      <c r="ET771" s="75"/>
      <c r="EU771" s="75"/>
      <c r="EV771" s="75"/>
      <c r="EW771" s="75"/>
      <c r="EX771" s="75"/>
      <c r="EY771" s="75"/>
      <c r="EZ771" s="75"/>
    </row>
    <row r="772" ht="12.75" spans="1:156">
      <c r="A772" s="6"/>
      <c r="B772" s="42"/>
      <c r="M772" s="20"/>
      <c r="O772" s="62"/>
      <c r="P772" s="62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  <c r="CC772" s="75"/>
      <c r="CD772" s="75"/>
      <c r="CE772" s="75"/>
      <c r="CF772" s="75"/>
      <c r="CG772" s="75"/>
      <c r="CH772" s="75"/>
      <c r="CI772" s="75"/>
      <c r="CJ772" s="75"/>
      <c r="CK772" s="75"/>
      <c r="CL772" s="75"/>
      <c r="CM772" s="75"/>
      <c r="CN772" s="75"/>
      <c r="CO772" s="75"/>
      <c r="CP772" s="75"/>
      <c r="CQ772" s="75"/>
      <c r="CR772" s="75"/>
      <c r="CS772" s="75"/>
      <c r="CT772" s="75"/>
      <c r="CU772" s="75"/>
      <c r="CV772" s="75"/>
      <c r="CW772" s="75"/>
      <c r="CX772" s="75"/>
      <c r="CY772" s="75"/>
      <c r="CZ772" s="75"/>
      <c r="DA772" s="75"/>
      <c r="DB772" s="75"/>
      <c r="DC772" s="75"/>
      <c r="DD772" s="75"/>
      <c r="DE772" s="75"/>
      <c r="DF772" s="75"/>
      <c r="DG772" s="75"/>
      <c r="DH772" s="75"/>
      <c r="DI772" s="75"/>
      <c r="DJ772" s="75"/>
      <c r="DK772" s="75"/>
      <c r="DL772" s="75"/>
      <c r="DM772" s="75"/>
      <c r="DN772" s="75"/>
      <c r="DO772" s="75"/>
      <c r="DP772" s="75"/>
      <c r="DQ772" s="75"/>
      <c r="DR772" s="75"/>
      <c r="DS772" s="75"/>
      <c r="DT772" s="75"/>
      <c r="DU772" s="75"/>
      <c r="DZ772" s="75"/>
      <c r="EA772" s="75"/>
      <c r="EB772" s="75"/>
      <c r="EC772" s="75"/>
      <c r="ED772" s="75"/>
      <c r="EE772" s="75"/>
      <c r="EF772" s="75"/>
      <c r="EG772" s="75"/>
      <c r="EH772" s="75"/>
      <c r="EI772" s="75"/>
      <c r="EJ772" s="75"/>
      <c r="EK772" s="75"/>
      <c r="EL772" s="75"/>
      <c r="EM772" s="75"/>
      <c r="EN772" s="75"/>
      <c r="EO772" s="75"/>
      <c r="EP772" s="75"/>
      <c r="EQ772" s="75"/>
      <c r="ER772" s="75"/>
      <c r="ES772" s="75"/>
      <c r="ET772" s="75"/>
      <c r="EU772" s="75"/>
      <c r="EV772" s="75"/>
      <c r="EW772" s="75"/>
      <c r="EX772" s="75"/>
      <c r="EY772" s="75"/>
      <c r="EZ772" s="75"/>
    </row>
    <row r="773" ht="12.75" spans="1:156">
      <c r="A773" s="6"/>
      <c r="B773" s="42"/>
      <c r="M773" s="20"/>
      <c r="O773" s="62"/>
      <c r="P773" s="62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  <c r="CC773" s="75"/>
      <c r="CD773" s="75"/>
      <c r="CE773" s="75"/>
      <c r="CF773" s="75"/>
      <c r="CG773" s="75"/>
      <c r="CH773" s="75"/>
      <c r="CI773" s="75"/>
      <c r="CJ773" s="75"/>
      <c r="CK773" s="75"/>
      <c r="CL773" s="75"/>
      <c r="CM773" s="75"/>
      <c r="CN773" s="75"/>
      <c r="CO773" s="75"/>
      <c r="CP773" s="75"/>
      <c r="CQ773" s="75"/>
      <c r="CR773" s="75"/>
      <c r="CS773" s="75"/>
      <c r="CT773" s="75"/>
      <c r="CU773" s="75"/>
      <c r="CV773" s="75"/>
      <c r="CW773" s="75"/>
      <c r="CX773" s="75"/>
      <c r="CY773" s="75"/>
      <c r="CZ773" s="75"/>
      <c r="DA773" s="75"/>
      <c r="DB773" s="75"/>
      <c r="DC773" s="75"/>
      <c r="DD773" s="75"/>
      <c r="DE773" s="75"/>
      <c r="DF773" s="75"/>
      <c r="DG773" s="75"/>
      <c r="DH773" s="75"/>
      <c r="DI773" s="75"/>
      <c r="DJ773" s="75"/>
      <c r="DK773" s="75"/>
      <c r="DL773" s="75"/>
      <c r="DM773" s="75"/>
      <c r="DN773" s="75"/>
      <c r="DO773" s="75"/>
      <c r="DP773" s="75"/>
      <c r="DQ773" s="75"/>
      <c r="DR773" s="75"/>
      <c r="DS773" s="75"/>
      <c r="DT773" s="75"/>
      <c r="DU773" s="75"/>
      <c r="DZ773" s="75"/>
      <c r="EA773" s="75"/>
      <c r="EB773" s="75"/>
      <c r="EC773" s="75"/>
      <c r="ED773" s="75"/>
      <c r="EE773" s="75"/>
      <c r="EF773" s="75"/>
      <c r="EG773" s="75"/>
      <c r="EH773" s="75"/>
      <c r="EI773" s="75"/>
      <c r="EJ773" s="75"/>
      <c r="EK773" s="75"/>
      <c r="EL773" s="75"/>
      <c r="EM773" s="75"/>
      <c r="EN773" s="75"/>
      <c r="EO773" s="75"/>
      <c r="EP773" s="75"/>
      <c r="EQ773" s="75"/>
      <c r="ER773" s="75"/>
      <c r="ES773" s="75"/>
      <c r="ET773" s="75"/>
      <c r="EU773" s="75"/>
      <c r="EV773" s="75"/>
      <c r="EW773" s="75"/>
      <c r="EX773" s="75"/>
      <c r="EY773" s="75"/>
      <c r="EZ773" s="75"/>
    </row>
    <row r="774" ht="12.75" spans="1:156">
      <c r="A774" s="6"/>
      <c r="B774" s="42"/>
      <c r="M774" s="20"/>
      <c r="O774" s="62"/>
      <c r="P774" s="62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  <c r="CC774" s="75"/>
      <c r="CD774" s="75"/>
      <c r="CE774" s="75"/>
      <c r="CF774" s="75"/>
      <c r="CG774" s="75"/>
      <c r="CH774" s="75"/>
      <c r="CI774" s="75"/>
      <c r="CJ774" s="75"/>
      <c r="CK774" s="75"/>
      <c r="CL774" s="75"/>
      <c r="CM774" s="75"/>
      <c r="CN774" s="75"/>
      <c r="CO774" s="75"/>
      <c r="CP774" s="75"/>
      <c r="CQ774" s="75"/>
      <c r="CR774" s="75"/>
      <c r="CS774" s="75"/>
      <c r="CT774" s="75"/>
      <c r="CU774" s="75"/>
      <c r="CV774" s="75"/>
      <c r="CW774" s="75"/>
      <c r="CX774" s="75"/>
      <c r="CY774" s="75"/>
      <c r="CZ774" s="75"/>
      <c r="DA774" s="75"/>
      <c r="DB774" s="75"/>
      <c r="DC774" s="75"/>
      <c r="DD774" s="75"/>
      <c r="DE774" s="75"/>
      <c r="DF774" s="75"/>
      <c r="DG774" s="75"/>
      <c r="DH774" s="75"/>
      <c r="DI774" s="75"/>
      <c r="DJ774" s="75"/>
      <c r="DK774" s="75"/>
      <c r="DL774" s="75"/>
      <c r="DM774" s="75"/>
      <c r="DN774" s="75"/>
      <c r="DO774" s="75"/>
      <c r="DP774" s="75"/>
      <c r="DQ774" s="75"/>
      <c r="DR774" s="75"/>
      <c r="DS774" s="75"/>
      <c r="DT774" s="75"/>
      <c r="DU774" s="75"/>
      <c r="DZ774" s="75"/>
      <c r="EA774" s="75"/>
      <c r="EB774" s="75"/>
      <c r="EC774" s="75"/>
      <c r="ED774" s="75"/>
      <c r="EE774" s="75"/>
      <c r="EF774" s="75"/>
      <c r="EG774" s="75"/>
      <c r="EH774" s="75"/>
      <c r="EI774" s="75"/>
      <c r="EJ774" s="75"/>
      <c r="EK774" s="75"/>
      <c r="EL774" s="75"/>
      <c r="EM774" s="75"/>
      <c r="EN774" s="75"/>
      <c r="EO774" s="75"/>
      <c r="EP774" s="75"/>
      <c r="EQ774" s="75"/>
      <c r="ER774" s="75"/>
      <c r="ES774" s="75"/>
      <c r="ET774" s="75"/>
      <c r="EU774" s="75"/>
      <c r="EV774" s="75"/>
      <c r="EW774" s="75"/>
      <c r="EX774" s="75"/>
      <c r="EY774" s="75"/>
      <c r="EZ774" s="75"/>
    </row>
    <row r="775" ht="12.75" spans="1:156">
      <c r="A775" s="6"/>
      <c r="B775" s="42"/>
      <c r="M775" s="20"/>
      <c r="O775" s="62"/>
      <c r="P775" s="62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  <c r="CC775" s="75"/>
      <c r="CD775" s="75"/>
      <c r="CE775" s="75"/>
      <c r="CF775" s="75"/>
      <c r="CG775" s="75"/>
      <c r="CH775" s="75"/>
      <c r="CI775" s="75"/>
      <c r="CJ775" s="75"/>
      <c r="CK775" s="75"/>
      <c r="CL775" s="75"/>
      <c r="CM775" s="75"/>
      <c r="CN775" s="75"/>
      <c r="CO775" s="75"/>
      <c r="CP775" s="75"/>
      <c r="CQ775" s="75"/>
      <c r="CR775" s="75"/>
      <c r="CS775" s="75"/>
      <c r="CT775" s="75"/>
      <c r="CU775" s="75"/>
      <c r="CV775" s="75"/>
      <c r="CW775" s="75"/>
      <c r="CX775" s="75"/>
      <c r="CY775" s="75"/>
      <c r="CZ775" s="75"/>
      <c r="DA775" s="75"/>
      <c r="DB775" s="75"/>
      <c r="DC775" s="75"/>
      <c r="DD775" s="75"/>
      <c r="DE775" s="75"/>
      <c r="DF775" s="75"/>
      <c r="DG775" s="75"/>
      <c r="DH775" s="75"/>
      <c r="DI775" s="75"/>
      <c r="DJ775" s="75"/>
      <c r="DK775" s="75"/>
      <c r="DL775" s="75"/>
      <c r="DM775" s="75"/>
      <c r="DN775" s="75"/>
      <c r="DO775" s="75"/>
      <c r="DP775" s="75"/>
      <c r="DQ775" s="75"/>
      <c r="DR775" s="75"/>
      <c r="DS775" s="75"/>
      <c r="DT775" s="75"/>
      <c r="DU775" s="75"/>
      <c r="DZ775" s="75"/>
      <c r="EA775" s="75"/>
      <c r="EB775" s="75"/>
      <c r="EC775" s="75"/>
      <c r="ED775" s="75"/>
      <c r="EE775" s="75"/>
      <c r="EF775" s="75"/>
      <c r="EG775" s="75"/>
      <c r="EH775" s="75"/>
      <c r="EI775" s="75"/>
      <c r="EJ775" s="75"/>
      <c r="EK775" s="75"/>
      <c r="EL775" s="75"/>
      <c r="EM775" s="75"/>
      <c r="EN775" s="75"/>
      <c r="EO775" s="75"/>
      <c r="EP775" s="75"/>
      <c r="EQ775" s="75"/>
      <c r="ER775" s="75"/>
      <c r="ES775" s="75"/>
      <c r="ET775" s="75"/>
      <c r="EU775" s="75"/>
      <c r="EV775" s="75"/>
      <c r="EW775" s="75"/>
      <c r="EX775" s="75"/>
      <c r="EY775" s="75"/>
      <c r="EZ775" s="75"/>
    </row>
    <row r="776" ht="12.75" spans="1:156">
      <c r="A776" s="6"/>
      <c r="B776" s="42"/>
      <c r="M776" s="20"/>
      <c r="O776" s="62"/>
      <c r="P776" s="62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  <c r="CC776" s="75"/>
      <c r="CD776" s="75"/>
      <c r="CE776" s="75"/>
      <c r="CF776" s="75"/>
      <c r="CG776" s="75"/>
      <c r="CH776" s="75"/>
      <c r="CI776" s="75"/>
      <c r="CJ776" s="75"/>
      <c r="CK776" s="75"/>
      <c r="CL776" s="75"/>
      <c r="CM776" s="75"/>
      <c r="CN776" s="75"/>
      <c r="CO776" s="75"/>
      <c r="CP776" s="75"/>
      <c r="CQ776" s="75"/>
      <c r="CR776" s="75"/>
      <c r="CS776" s="75"/>
      <c r="CT776" s="75"/>
      <c r="CU776" s="75"/>
      <c r="CV776" s="75"/>
      <c r="CW776" s="75"/>
      <c r="CX776" s="75"/>
      <c r="CY776" s="75"/>
      <c r="CZ776" s="75"/>
      <c r="DA776" s="75"/>
      <c r="DB776" s="75"/>
      <c r="DC776" s="75"/>
      <c r="DD776" s="75"/>
      <c r="DE776" s="75"/>
      <c r="DF776" s="75"/>
      <c r="DG776" s="75"/>
      <c r="DH776" s="75"/>
      <c r="DI776" s="75"/>
      <c r="DJ776" s="75"/>
      <c r="DK776" s="75"/>
      <c r="DL776" s="75"/>
      <c r="DM776" s="75"/>
      <c r="DN776" s="75"/>
      <c r="DO776" s="75"/>
      <c r="DP776" s="75"/>
      <c r="DQ776" s="75"/>
      <c r="DR776" s="75"/>
      <c r="DS776" s="75"/>
      <c r="DT776" s="75"/>
      <c r="DU776" s="75"/>
      <c r="DZ776" s="75"/>
      <c r="EA776" s="75"/>
      <c r="EB776" s="75"/>
      <c r="EC776" s="75"/>
      <c r="ED776" s="75"/>
      <c r="EE776" s="75"/>
      <c r="EF776" s="75"/>
      <c r="EG776" s="75"/>
      <c r="EH776" s="75"/>
      <c r="EI776" s="75"/>
      <c r="EJ776" s="75"/>
      <c r="EK776" s="75"/>
      <c r="EL776" s="75"/>
      <c r="EM776" s="75"/>
      <c r="EN776" s="75"/>
      <c r="EO776" s="75"/>
      <c r="EP776" s="75"/>
      <c r="EQ776" s="75"/>
      <c r="ER776" s="75"/>
      <c r="ES776" s="75"/>
      <c r="ET776" s="75"/>
      <c r="EU776" s="75"/>
      <c r="EV776" s="75"/>
      <c r="EW776" s="75"/>
      <c r="EX776" s="75"/>
      <c r="EY776" s="75"/>
      <c r="EZ776" s="75"/>
    </row>
    <row r="777" ht="12.75" spans="1:156">
      <c r="A777" s="6"/>
      <c r="B777" s="42"/>
      <c r="M777" s="20"/>
      <c r="O777" s="62"/>
      <c r="P777" s="62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  <c r="CC777" s="75"/>
      <c r="CD777" s="75"/>
      <c r="CE777" s="75"/>
      <c r="CF777" s="75"/>
      <c r="CG777" s="75"/>
      <c r="CH777" s="75"/>
      <c r="CI777" s="75"/>
      <c r="CJ777" s="75"/>
      <c r="CK777" s="75"/>
      <c r="CL777" s="75"/>
      <c r="CM777" s="75"/>
      <c r="CN777" s="75"/>
      <c r="CO777" s="75"/>
      <c r="CP777" s="75"/>
      <c r="CQ777" s="75"/>
      <c r="CR777" s="75"/>
      <c r="CS777" s="75"/>
      <c r="CT777" s="75"/>
      <c r="CU777" s="75"/>
      <c r="CV777" s="75"/>
      <c r="CW777" s="75"/>
      <c r="CX777" s="75"/>
      <c r="CY777" s="75"/>
      <c r="CZ777" s="75"/>
      <c r="DA777" s="75"/>
      <c r="DB777" s="75"/>
      <c r="DC777" s="75"/>
      <c r="DD777" s="75"/>
      <c r="DE777" s="75"/>
      <c r="DF777" s="75"/>
      <c r="DG777" s="75"/>
      <c r="DH777" s="75"/>
      <c r="DI777" s="75"/>
      <c r="DJ777" s="75"/>
      <c r="DK777" s="75"/>
      <c r="DL777" s="75"/>
      <c r="DM777" s="75"/>
      <c r="DN777" s="75"/>
      <c r="DO777" s="75"/>
      <c r="DP777" s="75"/>
      <c r="DQ777" s="75"/>
      <c r="DR777" s="75"/>
      <c r="DS777" s="75"/>
      <c r="DT777" s="75"/>
      <c r="DU777" s="75"/>
      <c r="DZ777" s="75"/>
      <c r="EA777" s="75"/>
      <c r="EB777" s="75"/>
      <c r="EC777" s="75"/>
      <c r="ED777" s="75"/>
      <c r="EE777" s="75"/>
      <c r="EF777" s="75"/>
      <c r="EG777" s="75"/>
      <c r="EH777" s="75"/>
      <c r="EI777" s="75"/>
      <c r="EJ777" s="75"/>
      <c r="EK777" s="75"/>
      <c r="EL777" s="75"/>
      <c r="EM777" s="75"/>
      <c r="EN777" s="75"/>
      <c r="EO777" s="75"/>
      <c r="EP777" s="75"/>
      <c r="EQ777" s="75"/>
      <c r="ER777" s="75"/>
      <c r="ES777" s="75"/>
      <c r="ET777" s="75"/>
      <c r="EU777" s="75"/>
      <c r="EV777" s="75"/>
      <c r="EW777" s="75"/>
      <c r="EX777" s="75"/>
      <c r="EY777" s="75"/>
      <c r="EZ777" s="75"/>
    </row>
    <row r="778" ht="12.75" spans="1:156">
      <c r="A778" s="6"/>
      <c r="B778" s="42"/>
      <c r="M778" s="20"/>
      <c r="O778" s="62"/>
      <c r="P778" s="62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  <c r="CC778" s="75"/>
      <c r="CD778" s="75"/>
      <c r="CE778" s="75"/>
      <c r="CF778" s="75"/>
      <c r="CG778" s="75"/>
      <c r="CH778" s="75"/>
      <c r="CI778" s="75"/>
      <c r="CJ778" s="75"/>
      <c r="CK778" s="75"/>
      <c r="CL778" s="75"/>
      <c r="CM778" s="75"/>
      <c r="CN778" s="75"/>
      <c r="CO778" s="75"/>
      <c r="CP778" s="75"/>
      <c r="CQ778" s="75"/>
      <c r="CR778" s="75"/>
      <c r="CS778" s="75"/>
      <c r="CT778" s="75"/>
      <c r="CU778" s="75"/>
      <c r="CV778" s="75"/>
      <c r="CW778" s="75"/>
      <c r="CX778" s="75"/>
      <c r="CY778" s="75"/>
      <c r="CZ778" s="75"/>
      <c r="DA778" s="75"/>
      <c r="DB778" s="75"/>
      <c r="DC778" s="75"/>
      <c r="DD778" s="75"/>
      <c r="DE778" s="75"/>
      <c r="DF778" s="75"/>
      <c r="DG778" s="75"/>
      <c r="DH778" s="75"/>
      <c r="DI778" s="75"/>
      <c r="DJ778" s="75"/>
      <c r="DK778" s="75"/>
      <c r="DL778" s="75"/>
      <c r="DM778" s="75"/>
      <c r="DN778" s="75"/>
      <c r="DO778" s="75"/>
      <c r="DP778" s="75"/>
      <c r="DQ778" s="75"/>
      <c r="DR778" s="75"/>
      <c r="DS778" s="75"/>
      <c r="DT778" s="75"/>
      <c r="DU778" s="75"/>
      <c r="DZ778" s="75"/>
      <c r="EA778" s="75"/>
      <c r="EB778" s="75"/>
      <c r="EC778" s="75"/>
      <c r="ED778" s="75"/>
      <c r="EE778" s="75"/>
      <c r="EF778" s="75"/>
      <c r="EG778" s="75"/>
      <c r="EH778" s="75"/>
      <c r="EI778" s="75"/>
      <c r="EJ778" s="75"/>
      <c r="EK778" s="75"/>
      <c r="EL778" s="75"/>
      <c r="EM778" s="75"/>
      <c r="EN778" s="75"/>
      <c r="EO778" s="75"/>
      <c r="EP778" s="75"/>
      <c r="EQ778" s="75"/>
      <c r="ER778" s="75"/>
      <c r="ES778" s="75"/>
      <c r="ET778" s="75"/>
      <c r="EU778" s="75"/>
      <c r="EV778" s="75"/>
      <c r="EW778" s="75"/>
      <c r="EX778" s="75"/>
      <c r="EY778" s="75"/>
      <c r="EZ778" s="75"/>
    </row>
    <row r="779" ht="12.75" spans="1:156">
      <c r="A779" s="6"/>
      <c r="B779" s="42"/>
      <c r="M779" s="20"/>
      <c r="O779" s="62"/>
      <c r="P779" s="62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  <c r="CC779" s="75"/>
      <c r="CD779" s="75"/>
      <c r="CE779" s="75"/>
      <c r="CF779" s="75"/>
      <c r="CG779" s="75"/>
      <c r="CH779" s="75"/>
      <c r="CI779" s="75"/>
      <c r="CJ779" s="75"/>
      <c r="CK779" s="75"/>
      <c r="CL779" s="75"/>
      <c r="CM779" s="75"/>
      <c r="CN779" s="75"/>
      <c r="CO779" s="75"/>
      <c r="CP779" s="75"/>
      <c r="CQ779" s="75"/>
      <c r="CR779" s="75"/>
      <c r="CS779" s="75"/>
      <c r="CT779" s="75"/>
      <c r="CU779" s="75"/>
      <c r="CV779" s="75"/>
      <c r="CW779" s="75"/>
      <c r="CX779" s="75"/>
      <c r="CY779" s="75"/>
      <c r="CZ779" s="75"/>
      <c r="DA779" s="75"/>
      <c r="DB779" s="75"/>
      <c r="DC779" s="75"/>
      <c r="DD779" s="75"/>
      <c r="DE779" s="75"/>
      <c r="DF779" s="75"/>
      <c r="DG779" s="75"/>
      <c r="DH779" s="75"/>
      <c r="DI779" s="75"/>
      <c r="DJ779" s="75"/>
      <c r="DK779" s="75"/>
      <c r="DL779" s="75"/>
      <c r="DM779" s="75"/>
      <c r="DN779" s="75"/>
      <c r="DO779" s="75"/>
      <c r="DP779" s="75"/>
      <c r="DQ779" s="75"/>
      <c r="DR779" s="75"/>
      <c r="DS779" s="75"/>
      <c r="DT779" s="75"/>
      <c r="DU779" s="75"/>
      <c r="DZ779" s="75"/>
      <c r="EA779" s="75"/>
      <c r="EB779" s="75"/>
      <c r="EC779" s="75"/>
      <c r="ED779" s="75"/>
      <c r="EE779" s="75"/>
      <c r="EF779" s="75"/>
      <c r="EG779" s="75"/>
      <c r="EH779" s="75"/>
      <c r="EI779" s="75"/>
      <c r="EJ779" s="75"/>
      <c r="EK779" s="75"/>
      <c r="EL779" s="75"/>
      <c r="EM779" s="75"/>
      <c r="EN779" s="75"/>
      <c r="EO779" s="75"/>
      <c r="EP779" s="75"/>
      <c r="EQ779" s="75"/>
      <c r="ER779" s="75"/>
      <c r="ES779" s="75"/>
      <c r="ET779" s="75"/>
      <c r="EU779" s="75"/>
      <c r="EV779" s="75"/>
      <c r="EW779" s="75"/>
      <c r="EX779" s="75"/>
      <c r="EY779" s="75"/>
      <c r="EZ779" s="75"/>
    </row>
    <row r="780" ht="12.75" spans="1:156">
      <c r="A780" s="6"/>
      <c r="B780" s="42"/>
      <c r="M780" s="20"/>
      <c r="O780" s="62"/>
      <c r="P780" s="62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  <c r="CC780" s="75"/>
      <c r="CD780" s="75"/>
      <c r="CE780" s="75"/>
      <c r="CF780" s="75"/>
      <c r="CG780" s="75"/>
      <c r="CH780" s="75"/>
      <c r="CI780" s="75"/>
      <c r="CJ780" s="75"/>
      <c r="CK780" s="75"/>
      <c r="CL780" s="75"/>
      <c r="CM780" s="75"/>
      <c r="CN780" s="75"/>
      <c r="CO780" s="75"/>
      <c r="CP780" s="75"/>
      <c r="CQ780" s="75"/>
      <c r="CR780" s="75"/>
      <c r="CS780" s="75"/>
      <c r="CT780" s="75"/>
      <c r="CU780" s="75"/>
      <c r="CV780" s="75"/>
      <c r="CW780" s="75"/>
      <c r="CX780" s="75"/>
      <c r="CY780" s="75"/>
      <c r="CZ780" s="75"/>
      <c r="DA780" s="75"/>
      <c r="DB780" s="75"/>
      <c r="DC780" s="75"/>
      <c r="DD780" s="75"/>
      <c r="DE780" s="75"/>
      <c r="DF780" s="75"/>
      <c r="DG780" s="75"/>
      <c r="DH780" s="75"/>
      <c r="DI780" s="75"/>
      <c r="DJ780" s="75"/>
      <c r="DK780" s="75"/>
      <c r="DL780" s="75"/>
      <c r="DM780" s="75"/>
      <c r="DN780" s="75"/>
      <c r="DO780" s="75"/>
      <c r="DP780" s="75"/>
      <c r="DQ780" s="75"/>
      <c r="DR780" s="75"/>
      <c r="DS780" s="75"/>
      <c r="DT780" s="75"/>
      <c r="DU780" s="75"/>
      <c r="DZ780" s="75"/>
      <c r="EA780" s="75"/>
      <c r="EB780" s="75"/>
      <c r="EC780" s="75"/>
      <c r="ED780" s="75"/>
      <c r="EE780" s="75"/>
      <c r="EF780" s="75"/>
      <c r="EG780" s="75"/>
      <c r="EH780" s="75"/>
      <c r="EI780" s="75"/>
      <c r="EJ780" s="75"/>
      <c r="EK780" s="75"/>
      <c r="EL780" s="75"/>
      <c r="EM780" s="75"/>
      <c r="EN780" s="75"/>
      <c r="EO780" s="75"/>
      <c r="EP780" s="75"/>
      <c r="EQ780" s="75"/>
      <c r="ER780" s="75"/>
      <c r="ES780" s="75"/>
      <c r="ET780" s="75"/>
      <c r="EU780" s="75"/>
      <c r="EV780" s="75"/>
      <c r="EW780" s="75"/>
      <c r="EX780" s="75"/>
      <c r="EY780" s="75"/>
      <c r="EZ780" s="75"/>
    </row>
    <row r="781" ht="12.75" spans="1:156">
      <c r="A781" s="6"/>
      <c r="B781" s="42"/>
      <c r="M781" s="20"/>
      <c r="O781" s="62"/>
      <c r="P781" s="62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  <c r="CC781" s="75"/>
      <c r="CD781" s="75"/>
      <c r="CE781" s="75"/>
      <c r="CF781" s="75"/>
      <c r="CG781" s="75"/>
      <c r="CH781" s="75"/>
      <c r="CI781" s="75"/>
      <c r="CJ781" s="75"/>
      <c r="CK781" s="75"/>
      <c r="CL781" s="75"/>
      <c r="CM781" s="75"/>
      <c r="CN781" s="75"/>
      <c r="CO781" s="75"/>
      <c r="CP781" s="75"/>
      <c r="CQ781" s="75"/>
      <c r="CR781" s="75"/>
      <c r="CS781" s="75"/>
      <c r="CT781" s="75"/>
      <c r="CU781" s="75"/>
      <c r="CV781" s="75"/>
      <c r="CW781" s="75"/>
      <c r="CX781" s="75"/>
      <c r="CY781" s="75"/>
      <c r="CZ781" s="75"/>
      <c r="DA781" s="75"/>
      <c r="DB781" s="75"/>
      <c r="DC781" s="75"/>
      <c r="DD781" s="75"/>
      <c r="DE781" s="75"/>
      <c r="DF781" s="75"/>
      <c r="DG781" s="75"/>
      <c r="DH781" s="75"/>
      <c r="DI781" s="75"/>
      <c r="DJ781" s="75"/>
      <c r="DK781" s="75"/>
      <c r="DL781" s="75"/>
      <c r="DM781" s="75"/>
      <c r="DN781" s="75"/>
      <c r="DO781" s="75"/>
      <c r="DP781" s="75"/>
      <c r="DQ781" s="75"/>
      <c r="DR781" s="75"/>
      <c r="DS781" s="75"/>
      <c r="DT781" s="75"/>
      <c r="DU781" s="75"/>
      <c r="DZ781" s="75"/>
      <c r="EA781" s="75"/>
      <c r="EB781" s="75"/>
      <c r="EC781" s="75"/>
      <c r="ED781" s="75"/>
      <c r="EE781" s="75"/>
      <c r="EF781" s="75"/>
      <c r="EG781" s="75"/>
      <c r="EH781" s="75"/>
      <c r="EI781" s="75"/>
      <c r="EJ781" s="75"/>
      <c r="EK781" s="75"/>
      <c r="EL781" s="75"/>
      <c r="EM781" s="75"/>
      <c r="EN781" s="75"/>
      <c r="EO781" s="75"/>
      <c r="EP781" s="75"/>
      <c r="EQ781" s="75"/>
      <c r="ER781" s="75"/>
      <c r="ES781" s="75"/>
      <c r="ET781" s="75"/>
      <c r="EU781" s="75"/>
      <c r="EV781" s="75"/>
      <c r="EW781" s="75"/>
      <c r="EX781" s="75"/>
      <c r="EY781" s="75"/>
      <c r="EZ781" s="75"/>
    </row>
    <row r="782" ht="12.75" spans="1:156">
      <c r="A782" s="6"/>
      <c r="B782" s="42"/>
      <c r="M782" s="20"/>
      <c r="O782" s="62"/>
      <c r="P782" s="62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  <c r="CC782" s="75"/>
      <c r="CD782" s="75"/>
      <c r="CE782" s="75"/>
      <c r="CF782" s="75"/>
      <c r="CG782" s="75"/>
      <c r="CH782" s="75"/>
      <c r="CI782" s="75"/>
      <c r="CJ782" s="75"/>
      <c r="CK782" s="75"/>
      <c r="CL782" s="75"/>
      <c r="CM782" s="75"/>
      <c r="CN782" s="75"/>
      <c r="CO782" s="75"/>
      <c r="CP782" s="75"/>
      <c r="CQ782" s="75"/>
      <c r="CR782" s="75"/>
      <c r="CS782" s="75"/>
      <c r="CT782" s="75"/>
      <c r="CU782" s="75"/>
      <c r="CV782" s="75"/>
      <c r="CW782" s="75"/>
      <c r="CX782" s="75"/>
      <c r="CY782" s="75"/>
      <c r="CZ782" s="75"/>
      <c r="DA782" s="75"/>
      <c r="DB782" s="75"/>
      <c r="DC782" s="75"/>
      <c r="DD782" s="75"/>
      <c r="DE782" s="75"/>
      <c r="DF782" s="75"/>
      <c r="DG782" s="75"/>
      <c r="DH782" s="75"/>
      <c r="DI782" s="75"/>
      <c r="DJ782" s="75"/>
      <c r="DK782" s="75"/>
      <c r="DL782" s="75"/>
      <c r="DM782" s="75"/>
      <c r="DN782" s="75"/>
      <c r="DO782" s="75"/>
      <c r="DP782" s="75"/>
      <c r="DQ782" s="75"/>
      <c r="DR782" s="75"/>
      <c r="DS782" s="75"/>
      <c r="DT782" s="75"/>
      <c r="DU782" s="75"/>
      <c r="DZ782" s="75"/>
      <c r="EA782" s="75"/>
      <c r="EB782" s="75"/>
      <c r="EC782" s="75"/>
      <c r="ED782" s="75"/>
      <c r="EE782" s="75"/>
      <c r="EF782" s="75"/>
      <c r="EG782" s="75"/>
      <c r="EH782" s="75"/>
      <c r="EI782" s="75"/>
      <c r="EJ782" s="75"/>
      <c r="EK782" s="75"/>
      <c r="EL782" s="75"/>
      <c r="EM782" s="75"/>
      <c r="EN782" s="75"/>
      <c r="EO782" s="75"/>
      <c r="EP782" s="75"/>
      <c r="EQ782" s="75"/>
      <c r="ER782" s="75"/>
      <c r="ES782" s="75"/>
      <c r="ET782" s="75"/>
      <c r="EU782" s="75"/>
      <c r="EV782" s="75"/>
      <c r="EW782" s="75"/>
      <c r="EX782" s="75"/>
      <c r="EY782" s="75"/>
      <c r="EZ782" s="75"/>
    </row>
    <row r="783" ht="12.75" spans="1:156">
      <c r="A783" s="6"/>
      <c r="B783" s="42"/>
      <c r="M783" s="20"/>
      <c r="O783" s="62"/>
      <c r="P783" s="62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  <c r="CC783" s="75"/>
      <c r="CD783" s="75"/>
      <c r="CE783" s="75"/>
      <c r="CF783" s="75"/>
      <c r="CG783" s="75"/>
      <c r="CH783" s="75"/>
      <c r="CI783" s="75"/>
      <c r="CJ783" s="75"/>
      <c r="CK783" s="75"/>
      <c r="CL783" s="75"/>
      <c r="CM783" s="75"/>
      <c r="CN783" s="75"/>
      <c r="CO783" s="75"/>
      <c r="CP783" s="75"/>
      <c r="CQ783" s="75"/>
      <c r="CR783" s="75"/>
      <c r="CS783" s="75"/>
      <c r="CT783" s="75"/>
      <c r="CU783" s="75"/>
      <c r="CV783" s="75"/>
      <c r="CW783" s="75"/>
      <c r="CX783" s="75"/>
      <c r="CY783" s="75"/>
      <c r="CZ783" s="75"/>
      <c r="DA783" s="75"/>
      <c r="DB783" s="75"/>
      <c r="DC783" s="75"/>
      <c r="DD783" s="75"/>
      <c r="DE783" s="75"/>
      <c r="DF783" s="75"/>
      <c r="DG783" s="75"/>
      <c r="DH783" s="75"/>
      <c r="DI783" s="75"/>
      <c r="DJ783" s="75"/>
      <c r="DK783" s="75"/>
      <c r="DL783" s="75"/>
      <c r="DM783" s="75"/>
      <c r="DN783" s="75"/>
      <c r="DO783" s="75"/>
      <c r="DP783" s="75"/>
      <c r="DQ783" s="75"/>
      <c r="DR783" s="75"/>
      <c r="DS783" s="75"/>
      <c r="DT783" s="75"/>
      <c r="DU783" s="75"/>
      <c r="DZ783" s="75"/>
      <c r="EA783" s="75"/>
      <c r="EB783" s="75"/>
      <c r="EC783" s="75"/>
      <c r="ED783" s="75"/>
      <c r="EE783" s="75"/>
      <c r="EF783" s="75"/>
      <c r="EG783" s="75"/>
      <c r="EH783" s="75"/>
      <c r="EI783" s="75"/>
      <c r="EJ783" s="75"/>
      <c r="EK783" s="75"/>
      <c r="EL783" s="75"/>
      <c r="EM783" s="75"/>
      <c r="EN783" s="75"/>
      <c r="EO783" s="75"/>
      <c r="EP783" s="75"/>
      <c r="EQ783" s="75"/>
      <c r="ER783" s="75"/>
      <c r="ES783" s="75"/>
      <c r="ET783" s="75"/>
      <c r="EU783" s="75"/>
      <c r="EV783" s="75"/>
      <c r="EW783" s="75"/>
      <c r="EX783" s="75"/>
      <c r="EY783" s="75"/>
      <c r="EZ783" s="75"/>
    </row>
    <row r="784" ht="12.75" spans="1:156">
      <c r="A784" s="6"/>
      <c r="B784" s="42"/>
      <c r="M784" s="20"/>
      <c r="O784" s="62"/>
      <c r="P784" s="62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  <c r="CC784" s="75"/>
      <c r="CD784" s="75"/>
      <c r="CE784" s="75"/>
      <c r="CF784" s="75"/>
      <c r="CG784" s="75"/>
      <c r="CH784" s="75"/>
      <c r="CI784" s="75"/>
      <c r="CJ784" s="75"/>
      <c r="CK784" s="75"/>
      <c r="CL784" s="75"/>
      <c r="CM784" s="75"/>
      <c r="CN784" s="75"/>
      <c r="CO784" s="75"/>
      <c r="CP784" s="75"/>
      <c r="CQ784" s="75"/>
      <c r="CR784" s="75"/>
      <c r="CS784" s="75"/>
      <c r="CT784" s="75"/>
      <c r="CU784" s="75"/>
      <c r="CV784" s="75"/>
      <c r="CW784" s="75"/>
      <c r="CX784" s="75"/>
      <c r="CY784" s="75"/>
      <c r="CZ784" s="75"/>
      <c r="DA784" s="75"/>
      <c r="DB784" s="75"/>
      <c r="DC784" s="75"/>
      <c r="DD784" s="75"/>
      <c r="DE784" s="75"/>
      <c r="DF784" s="75"/>
      <c r="DG784" s="75"/>
      <c r="DH784" s="75"/>
      <c r="DI784" s="75"/>
      <c r="DJ784" s="75"/>
      <c r="DK784" s="75"/>
      <c r="DL784" s="75"/>
      <c r="DM784" s="75"/>
      <c r="DN784" s="75"/>
      <c r="DO784" s="75"/>
      <c r="DP784" s="75"/>
      <c r="DQ784" s="75"/>
      <c r="DR784" s="75"/>
      <c r="DS784" s="75"/>
      <c r="DT784" s="75"/>
      <c r="DU784" s="75"/>
      <c r="DZ784" s="75"/>
      <c r="EA784" s="75"/>
      <c r="EB784" s="75"/>
      <c r="EC784" s="75"/>
      <c r="ED784" s="75"/>
      <c r="EE784" s="75"/>
      <c r="EF784" s="75"/>
      <c r="EG784" s="75"/>
      <c r="EH784" s="75"/>
      <c r="EI784" s="75"/>
      <c r="EJ784" s="75"/>
      <c r="EK784" s="75"/>
      <c r="EL784" s="75"/>
      <c r="EM784" s="75"/>
      <c r="EN784" s="75"/>
      <c r="EO784" s="75"/>
      <c r="EP784" s="75"/>
      <c r="EQ784" s="75"/>
      <c r="ER784" s="75"/>
      <c r="ES784" s="75"/>
      <c r="ET784" s="75"/>
      <c r="EU784" s="75"/>
      <c r="EV784" s="75"/>
      <c r="EW784" s="75"/>
      <c r="EX784" s="75"/>
      <c r="EY784" s="75"/>
      <c r="EZ784" s="75"/>
    </row>
    <row r="785" ht="12.75" spans="1:156">
      <c r="A785" s="6"/>
      <c r="B785" s="42"/>
      <c r="M785" s="20"/>
      <c r="O785" s="62"/>
      <c r="P785" s="62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  <c r="CC785" s="75"/>
      <c r="CD785" s="75"/>
      <c r="CE785" s="75"/>
      <c r="CF785" s="75"/>
      <c r="CG785" s="75"/>
      <c r="CH785" s="75"/>
      <c r="CI785" s="75"/>
      <c r="CJ785" s="75"/>
      <c r="CK785" s="75"/>
      <c r="CL785" s="75"/>
      <c r="CM785" s="75"/>
      <c r="CN785" s="75"/>
      <c r="CO785" s="75"/>
      <c r="CP785" s="75"/>
      <c r="CQ785" s="75"/>
      <c r="CR785" s="75"/>
      <c r="CS785" s="75"/>
      <c r="CT785" s="75"/>
      <c r="CU785" s="75"/>
      <c r="CV785" s="75"/>
      <c r="CW785" s="75"/>
      <c r="CX785" s="75"/>
      <c r="CY785" s="75"/>
      <c r="CZ785" s="75"/>
      <c r="DA785" s="75"/>
      <c r="DB785" s="75"/>
      <c r="DC785" s="75"/>
      <c r="DD785" s="75"/>
      <c r="DE785" s="75"/>
      <c r="DF785" s="75"/>
      <c r="DG785" s="75"/>
      <c r="DH785" s="75"/>
      <c r="DI785" s="75"/>
      <c r="DJ785" s="75"/>
      <c r="DK785" s="75"/>
      <c r="DL785" s="75"/>
      <c r="DM785" s="75"/>
      <c r="DN785" s="75"/>
      <c r="DO785" s="75"/>
      <c r="DP785" s="75"/>
      <c r="DQ785" s="75"/>
      <c r="DR785" s="75"/>
      <c r="DS785" s="75"/>
      <c r="DT785" s="75"/>
      <c r="DU785" s="75"/>
      <c r="DZ785" s="75"/>
      <c r="EA785" s="75"/>
      <c r="EB785" s="75"/>
      <c r="EC785" s="75"/>
      <c r="ED785" s="75"/>
      <c r="EE785" s="75"/>
      <c r="EF785" s="75"/>
      <c r="EG785" s="75"/>
      <c r="EH785" s="75"/>
      <c r="EI785" s="75"/>
      <c r="EJ785" s="75"/>
      <c r="EK785" s="75"/>
      <c r="EL785" s="75"/>
      <c r="EM785" s="75"/>
      <c r="EN785" s="75"/>
      <c r="EO785" s="75"/>
      <c r="EP785" s="75"/>
      <c r="EQ785" s="75"/>
      <c r="ER785" s="75"/>
      <c r="ES785" s="75"/>
      <c r="ET785" s="75"/>
      <c r="EU785" s="75"/>
      <c r="EV785" s="75"/>
      <c r="EW785" s="75"/>
      <c r="EX785" s="75"/>
      <c r="EY785" s="75"/>
      <c r="EZ785" s="75"/>
    </row>
    <row r="786" ht="12.75" spans="1:156">
      <c r="A786" s="6"/>
      <c r="B786" s="42"/>
      <c r="M786" s="20"/>
      <c r="O786" s="62"/>
      <c r="P786" s="62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  <c r="CC786" s="75"/>
      <c r="CD786" s="75"/>
      <c r="CE786" s="75"/>
      <c r="CF786" s="75"/>
      <c r="CG786" s="75"/>
      <c r="CH786" s="75"/>
      <c r="CI786" s="75"/>
      <c r="CJ786" s="75"/>
      <c r="CK786" s="75"/>
      <c r="CL786" s="75"/>
      <c r="CM786" s="75"/>
      <c r="CN786" s="75"/>
      <c r="CO786" s="75"/>
      <c r="CP786" s="75"/>
      <c r="CQ786" s="75"/>
      <c r="CR786" s="75"/>
      <c r="CS786" s="75"/>
      <c r="CT786" s="75"/>
      <c r="CU786" s="75"/>
      <c r="CV786" s="75"/>
      <c r="CW786" s="75"/>
      <c r="CX786" s="75"/>
      <c r="CY786" s="75"/>
      <c r="CZ786" s="75"/>
      <c r="DA786" s="75"/>
      <c r="DB786" s="75"/>
      <c r="DC786" s="75"/>
      <c r="DD786" s="75"/>
      <c r="DE786" s="75"/>
      <c r="DF786" s="75"/>
      <c r="DG786" s="75"/>
      <c r="DH786" s="75"/>
      <c r="DI786" s="75"/>
      <c r="DJ786" s="75"/>
      <c r="DK786" s="75"/>
      <c r="DL786" s="75"/>
      <c r="DM786" s="75"/>
      <c r="DN786" s="75"/>
      <c r="DO786" s="75"/>
      <c r="DP786" s="75"/>
      <c r="DQ786" s="75"/>
      <c r="DR786" s="75"/>
      <c r="DS786" s="75"/>
      <c r="DT786" s="75"/>
      <c r="DU786" s="75"/>
      <c r="DZ786" s="75"/>
      <c r="EA786" s="75"/>
      <c r="EB786" s="75"/>
      <c r="EC786" s="75"/>
      <c r="ED786" s="75"/>
      <c r="EE786" s="75"/>
      <c r="EF786" s="75"/>
      <c r="EG786" s="75"/>
      <c r="EH786" s="75"/>
      <c r="EI786" s="75"/>
      <c r="EJ786" s="75"/>
      <c r="EK786" s="75"/>
      <c r="EL786" s="75"/>
      <c r="EM786" s="75"/>
      <c r="EN786" s="75"/>
      <c r="EO786" s="75"/>
      <c r="EP786" s="75"/>
      <c r="EQ786" s="75"/>
      <c r="ER786" s="75"/>
      <c r="ES786" s="75"/>
      <c r="ET786" s="75"/>
      <c r="EU786" s="75"/>
      <c r="EV786" s="75"/>
      <c r="EW786" s="75"/>
      <c r="EX786" s="75"/>
      <c r="EY786" s="75"/>
      <c r="EZ786" s="75"/>
    </row>
    <row r="787" ht="12.75" spans="1:156">
      <c r="A787" s="6"/>
      <c r="B787" s="42"/>
      <c r="M787" s="20"/>
      <c r="O787" s="62"/>
      <c r="P787" s="62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  <c r="CC787" s="75"/>
      <c r="CD787" s="75"/>
      <c r="CE787" s="75"/>
      <c r="CF787" s="75"/>
      <c r="CG787" s="75"/>
      <c r="CH787" s="75"/>
      <c r="CI787" s="75"/>
      <c r="CJ787" s="75"/>
      <c r="CK787" s="75"/>
      <c r="CL787" s="75"/>
      <c r="CM787" s="75"/>
      <c r="CN787" s="75"/>
      <c r="CO787" s="75"/>
      <c r="CP787" s="75"/>
      <c r="CQ787" s="75"/>
      <c r="CR787" s="75"/>
      <c r="CS787" s="75"/>
      <c r="CT787" s="75"/>
      <c r="CU787" s="75"/>
      <c r="CV787" s="75"/>
      <c r="CW787" s="75"/>
      <c r="CX787" s="75"/>
      <c r="CY787" s="75"/>
      <c r="CZ787" s="75"/>
      <c r="DA787" s="75"/>
      <c r="DB787" s="75"/>
      <c r="DC787" s="75"/>
      <c r="DD787" s="75"/>
      <c r="DE787" s="75"/>
      <c r="DF787" s="75"/>
      <c r="DG787" s="75"/>
      <c r="DH787" s="75"/>
      <c r="DI787" s="75"/>
      <c r="DJ787" s="75"/>
      <c r="DK787" s="75"/>
      <c r="DL787" s="75"/>
      <c r="DM787" s="75"/>
      <c r="DN787" s="75"/>
      <c r="DO787" s="75"/>
      <c r="DP787" s="75"/>
      <c r="DQ787" s="75"/>
      <c r="DR787" s="75"/>
      <c r="DS787" s="75"/>
      <c r="DT787" s="75"/>
      <c r="DU787" s="75"/>
      <c r="DZ787" s="75"/>
      <c r="EA787" s="75"/>
      <c r="EB787" s="75"/>
      <c r="EC787" s="75"/>
      <c r="ED787" s="75"/>
      <c r="EE787" s="75"/>
      <c r="EF787" s="75"/>
      <c r="EG787" s="75"/>
      <c r="EH787" s="75"/>
      <c r="EI787" s="75"/>
      <c r="EJ787" s="75"/>
      <c r="EK787" s="75"/>
      <c r="EL787" s="75"/>
      <c r="EM787" s="75"/>
      <c r="EN787" s="75"/>
      <c r="EO787" s="75"/>
      <c r="EP787" s="75"/>
      <c r="EQ787" s="75"/>
      <c r="ER787" s="75"/>
      <c r="ES787" s="75"/>
      <c r="ET787" s="75"/>
      <c r="EU787" s="75"/>
      <c r="EV787" s="75"/>
      <c r="EW787" s="75"/>
      <c r="EX787" s="75"/>
      <c r="EY787" s="75"/>
      <c r="EZ787" s="75"/>
    </row>
    <row r="788" ht="12.75" spans="1:156">
      <c r="A788" s="6"/>
      <c r="B788" s="42"/>
      <c r="M788" s="20"/>
      <c r="O788" s="62"/>
      <c r="P788" s="62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  <c r="CC788" s="75"/>
      <c r="CD788" s="75"/>
      <c r="CE788" s="75"/>
      <c r="CF788" s="75"/>
      <c r="CG788" s="75"/>
      <c r="CH788" s="75"/>
      <c r="CI788" s="75"/>
      <c r="CJ788" s="75"/>
      <c r="CK788" s="75"/>
      <c r="CL788" s="75"/>
      <c r="CM788" s="75"/>
      <c r="CN788" s="75"/>
      <c r="CO788" s="75"/>
      <c r="CP788" s="75"/>
      <c r="CQ788" s="75"/>
      <c r="CR788" s="75"/>
      <c r="CS788" s="75"/>
      <c r="CT788" s="75"/>
      <c r="CU788" s="75"/>
      <c r="CV788" s="75"/>
      <c r="CW788" s="75"/>
      <c r="CX788" s="75"/>
      <c r="CY788" s="75"/>
      <c r="CZ788" s="75"/>
      <c r="DA788" s="75"/>
      <c r="DB788" s="75"/>
      <c r="DC788" s="75"/>
      <c r="DD788" s="75"/>
      <c r="DE788" s="75"/>
      <c r="DF788" s="75"/>
      <c r="DG788" s="75"/>
      <c r="DH788" s="75"/>
      <c r="DI788" s="75"/>
      <c r="DJ788" s="75"/>
      <c r="DK788" s="75"/>
      <c r="DL788" s="75"/>
      <c r="DM788" s="75"/>
      <c r="DN788" s="75"/>
      <c r="DO788" s="75"/>
      <c r="DP788" s="75"/>
      <c r="DQ788" s="75"/>
      <c r="DR788" s="75"/>
      <c r="DS788" s="75"/>
      <c r="DT788" s="75"/>
      <c r="DU788" s="75"/>
      <c r="DZ788" s="75"/>
      <c r="EA788" s="75"/>
      <c r="EB788" s="75"/>
      <c r="EC788" s="75"/>
      <c r="ED788" s="75"/>
      <c r="EE788" s="75"/>
      <c r="EF788" s="75"/>
      <c r="EG788" s="75"/>
      <c r="EH788" s="75"/>
      <c r="EI788" s="75"/>
      <c r="EJ788" s="75"/>
      <c r="EK788" s="75"/>
      <c r="EL788" s="75"/>
      <c r="EM788" s="75"/>
      <c r="EN788" s="75"/>
      <c r="EO788" s="75"/>
      <c r="EP788" s="75"/>
      <c r="EQ788" s="75"/>
      <c r="ER788" s="75"/>
      <c r="ES788" s="75"/>
      <c r="ET788" s="75"/>
      <c r="EU788" s="75"/>
      <c r="EV788" s="75"/>
      <c r="EW788" s="75"/>
      <c r="EX788" s="75"/>
      <c r="EY788" s="75"/>
      <c r="EZ788" s="75"/>
    </row>
    <row r="789" ht="12.75" spans="1:156">
      <c r="A789" s="6"/>
      <c r="B789" s="42"/>
      <c r="M789" s="20"/>
      <c r="O789" s="62"/>
      <c r="P789" s="62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  <c r="CC789" s="75"/>
      <c r="CD789" s="75"/>
      <c r="CE789" s="75"/>
      <c r="CF789" s="75"/>
      <c r="CG789" s="75"/>
      <c r="CH789" s="75"/>
      <c r="CI789" s="75"/>
      <c r="CJ789" s="75"/>
      <c r="CK789" s="75"/>
      <c r="CL789" s="75"/>
      <c r="CM789" s="75"/>
      <c r="CN789" s="75"/>
      <c r="CO789" s="75"/>
      <c r="CP789" s="75"/>
      <c r="CQ789" s="75"/>
      <c r="CR789" s="75"/>
      <c r="CS789" s="75"/>
      <c r="CT789" s="75"/>
      <c r="CU789" s="75"/>
      <c r="CV789" s="75"/>
      <c r="CW789" s="75"/>
      <c r="CX789" s="75"/>
      <c r="CY789" s="75"/>
      <c r="CZ789" s="75"/>
      <c r="DA789" s="75"/>
      <c r="DB789" s="75"/>
      <c r="DC789" s="75"/>
      <c r="DD789" s="75"/>
      <c r="DE789" s="75"/>
      <c r="DF789" s="75"/>
      <c r="DG789" s="75"/>
      <c r="DH789" s="75"/>
      <c r="DI789" s="75"/>
      <c r="DJ789" s="75"/>
      <c r="DK789" s="75"/>
      <c r="DL789" s="75"/>
      <c r="DM789" s="75"/>
      <c r="DN789" s="75"/>
      <c r="DO789" s="75"/>
      <c r="DP789" s="75"/>
      <c r="DQ789" s="75"/>
      <c r="DR789" s="75"/>
      <c r="DS789" s="75"/>
      <c r="DT789" s="75"/>
      <c r="DU789" s="75"/>
      <c r="DZ789" s="75"/>
      <c r="EA789" s="75"/>
      <c r="EB789" s="75"/>
      <c r="EC789" s="75"/>
      <c r="ED789" s="75"/>
      <c r="EE789" s="75"/>
      <c r="EF789" s="75"/>
      <c r="EG789" s="75"/>
      <c r="EH789" s="75"/>
      <c r="EI789" s="75"/>
      <c r="EJ789" s="75"/>
      <c r="EK789" s="75"/>
      <c r="EL789" s="75"/>
      <c r="EM789" s="75"/>
      <c r="EN789" s="75"/>
      <c r="EO789" s="75"/>
      <c r="EP789" s="75"/>
      <c r="EQ789" s="75"/>
      <c r="ER789" s="75"/>
      <c r="ES789" s="75"/>
      <c r="ET789" s="75"/>
      <c r="EU789" s="75"/>
      <c r="EV789" s="75"/>
      <c r="EW789" s="75"/>
      <c r="EX789" s="75"/>
      <c r="EY789" s="75"/>
      <c r="EZ789" s="75"/>
    </row>
    <row r="790" ht="12.75" spans="1:156">
      <c r="A790" s="6"/>
      <c r="B790" s="42"/>
      <c r="M790" s="20"/>
      <c r="O790" s="62"/>
      <c r="P790" s="62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  <c r="CC790" s="75"/>
      <c r="CD790" s="75"/>
      <c r="CE790" s="75"/>
      <c r="CF790" s="75"/>
      <c r="CG790" s="75"/>
      <c r="CH790" s="75"/>
      <c r="CI790" s="75"/>
      <c r="CJ790" s="75"/>
      <c r="CK790" s="75"/>
      <c r="CL790" s="75"/>
      <c r="CM790" s="75"/>
      <c r="CN790" s="75"/>
      <c r="CO790" s="75"/>
      <c r="CP790" s="75"/>
      <c r="CQ790" s="75"/>
      <c r="CR790" s="75"/>
      <c r="CS790" s="75"/>
      <c r="CT790" s="75"/>
      <c r="CU790" s="75"/>
      <c r="CV790" s="75"/>
      <c r="CW790" s="75"/>
      <c r="CX790" s="75"/>
      <c r="CY790" s="75"/>
      <c r="CZ790" s="75"/>
      <c r="DA790" s="75"/>
      <c r="DB790" s="75"/>
      <c r="DC790" s="75"/>
      <c r="DD790" s="75"/>
      <c r="DE790" s="75"/>
      <c r="DF790" s="75"/>
      <c r="DG790" s="75"/>
      <c r="DH790" s="75"/>
      <c r="DI790" s="75"/>
      <c r="DJ790" s="75"/>
      <c r="DK790" s="75"/>
      <c r="DL790" s="75"/>
      <c r="DM790" s="75"/>
      <c r="DN790" s="75"/>
      <c r="DO790" s="75"/>
      <c r="DP790" s="75"/>
      <c r="DQ790" s="75"/>
      <c r="DR790" s="75"/>
      <c r="DS790" s="75"/>
      <c r="DT790" s="75"/>
      <c r="DU790" s="75"/>
      <c r="DZ790" s="75"/>
      <c r="EA790" s="75"/>
      <c r="EB790" s="75"/>
      <c r="EC790" s="75"/>
      <c r="ED790" s="75"/>
      <c r="EE790" s="75"/>
      <c r="EF790" s="75"/>
      <c r="EG790" s="75"/>
      <c r="EH790" s="75"/>
      <c r="EI790" s="75"/>
      <c r="EJ790" s="75"/>
      <c r="EK790" s="75"/>
      <c r="EL790" s="75"/>
      <c r="EM790" s="75"/>
      <c r="EN790" s="75"/>
      <c r="EO790" s="75"/>
      <c r="EP790" s="75"/>
      <c r="EQ790" s="75"/>
      <c r="ER790" s="75"/>
      <c r="ES790" s="75"/>
      <c r="ET790" s="75"/>
      <c r="EU790" s="75"/>
      <c r="EV790" s="75"/>
      <c r="EW790" s="75"/>
      <c r="EX790" s="75"/>
      <c r="EY790" s="75"/>
      <c r="EZ790" s="75"/>
    </row>
    <row r="791" ht="12.75" spans="1:156">
      <c r="A791" s="6"/>
      <c r="B791" s="42"/>
      <c r="M791" s="20"/>
      <c r="O791" s="62"/>
      <c r="P791" s="62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  <c r="CC791" s="75"/>
      <c r="CD791" s="75"/>
      <c r="CE791" s="75"/>
      <c r="CF791" s="75"/>
      <c r="CG791" s="75"/>
      <c r="CH791" s="75"/>
      <c r="CI791" s="75"/>
      <c r="CJ791" s="75"/>
      <c r="CK791" s="75"/>
      <c r="CL791" s="75"/>
      <c r="CM791" s="75"/>
      <c r="CN791" s="75"/>
      <c r="CO791" s="75"/>
      <c r="CP791" s="75"/>
      <c r="CQ791" s="75"/>
      <c r="CR791" s="75"/>
      <c r="CS791" s="75"/>
      <c r="CT791" s="75"/>
      <c r="CU791" s="75"/>
      <c r="CV791" s="75"/>
      <c r="CW791" s="75"/>
      <c r="CX791" s="75"/>
      <c r="CY791" s="75"/>
      <c r="CZ791" s="75"/>
      <c r="DA791" s="75"/>
      <c r="DB791" s="75"/>
      <c r="DC791" s="75"/>
      <c r="DD791" s="75"/>
      <c r="DE791" s="75"/>
      <c r="DF791" s="75"/>
      <c r="DG791" s="75"/>
      <c r="DH791" s="75"/>
      <c r="DI791" s="75"/>
      <c r="DJ791" s="75"/>
      <c r="DK791" s="75"/>
      <c r="DL791" s="75"/>
      <c r="DM791" s="75"/>
      <c r="DN791" s="75"/>
      <c r="DO791" s="75"/>
      <c r="DP791" s="75"/>
      <c r="DQ791" s="75"/>
      <c r="DR791" s="75"/>
      <c r="DS791" s="75"/>
      <c r="DT791" s="75"/>
      <c r="DU791" s="75"/>
      <c r="DZ791" s="75"/>
      <c r="EA791" s="75"/>
      <c r="EB791" s="75"/>
      <c r="EC791" s="75"/>
      <c r="ED791" s="75"/>
      <c r="EE791" s="75"/>
      <c r="EF791" s="75"/>
      <c r="EG791" s="75"/>
      <c r="EH791" s="75"/>
      <c r="EI791" s="75"/>
      <c r="EJ791" s="75"/>
      <c r="EK791" s="75"/>
      <c r="EL791" s="75"/>
      <c r="EM791" s="75"/>
      <c r="EN791" s="75"/>
      <c r="EO791" s="75"/>
      <c r="EP791" s="75"/>
      <c r="EQ791" s="75"/>
      <c r="ER791" s="75"/>
      <c r="ES791" s="75"/>
      <c r="ET791" s="75"/>
      <c r="EU791" s="75"/>
      <c r="EV791" s="75"/>
      <c r="EW791" s="75"/>
      <c r="EX791" s="75"/>
      <c r="EY791" s="75"/>
      <c r="EZ791" s="75"/>
    </row>
    <row r="792" ht="12.75" spans="1:156">
      <c r="A792" s="6"/>
      <c r="B792" s="42"/>
      <c r="M792" s="20"/>
      <c r="O792" s="62"/>
      <c r="P792" s="62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  <c r="CC792" s="75"/>
      <c r="CD792" s="75"/>
      <c r="CE792" s="75"/>
      <c r="CF792" s="75"/>
      <c r="CG792" s="75"/>
      <c r="CH792" s="75"/>
      <c r="CI792" s="75"/>
      <c r="CJ792" s="75"/>
      <c r="CK792" s="75"/>
      <c r="CL792" s="75"/>
      <c r="CM792" s="75"/>
      <c r="CN792" s="75"/>
      <c r="CO792" s="75"/>
      <c r="CP792" s="75"/>
      <c r="CQ792" s="75"/>
      <c r="CR792" s="75"/>
      <c r="CS792" s="75"/>
      <c r="CT792" s="75"/>
      <c r="CU792" s="75"/>
      <c r="CV792" s="75"/>
      <c r="CW792" s="75"/>
      <c r="CX792" s="75"/>
      <c r="CY792" s="75"/>
      <c r="CZ792" s="75"/>
      <c r="DA792" s="75"/>
      <c r="DB792" s="75"/>
      <c r="DC792" s="75"/>
      <c r="DD792" s="75"/>
      <c r="DE792" s="75"/>
      <c r="DF792" s="75"/>
      <c r="DG792" s="75"/>
      <c r="DH792" s="75"/>
      <c r="DI792" s="75"/>
      <c r="DJ792" s="75"/>
      <c r="DK792" s="75"/>
      <c r="DL792" s="75"/>
      <c r="DM792" s="75"/>
      <c r="DN792" s="75"/>
      <c r="DO792" s="75"/>
      <c r="DP792" s="75"/>
      <c r="DQ792" s="75"/>
      <c r="DR792" s="75"/>
      <c r="DS792" s="75"/>
      <c r="DT792" s="75"/>
      <c r="DU792" s="75"/>
      <c r="DZ792" s="75"/>
      <c r="EA792" s="75"/>
      <c r="EB792" s="75"/>
      <c r="EC792" s="75"/>
      <c r="ED792" s="75"/>
      <c r="EE792" s="75"/>
      <c r="EF792" s="75"/>
      <c r="EG792" s="75"/>
      <c r="EH792" s="75"/>
      <c r="EI792" s="75"/>
      <c r="EJ792" s="75"/>
      <c r="EK792" s="75"/>
      <c r="EL792" s="75"/>
      <c r="EM792" s="75"/>
      <c r="EN792" s="75"/>
      <c r="EO792" s="75"/>
      <c r="EP792" s="75"/>
      <c r="EQ792" s="75"/>
      <c r="ER792" s="75"/>
      <c r="ES792" s="75"/>
      <c r="ET792" s="75"/>
      <c r="EU792" s="75"/>
      <c r="EV792" s="75"/>
      <c r="EW792" s="75"/>
      <c r="EX792" s="75"/>
      <c r="EY792" s="75"/>
      <c r="EZ792" s="75"/>
    </row>
    <row r="793" ht="12.75" spans="1:156">
      <c r="A793" s="6"/>
      <c r="B793" s="42"/>
      <c r="M793" s="20"/>
      <c r="O793" s="62"/>
      <c r="P793" s="62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  <c r="CC793" s="75"/>
      <c r="CD793" s="75"/>
      <c r="CE793" s="75"/>
      <c r="CF793" s="75"/>
      <c r="CG793" s="75"/>
      <c r="CH793" s="75"/>
      <c r="CI793" s="75"/>
      <c r="CJ793" s="75"/>
      <c r="CK793" s="75"/>
      <c r="CL793" s="75"/>
      <c r="CM793" s="75"/>
      <c r="CN793" s="75"/>
      <c r="CO793" s="75"/>
      <c r="CP793" s="75"/>
      <c r="CQ793" s="75"/>
      <c r="CR793" s="75"/>
      <c r="CS793" s="75"/>
      <c r="CT793" s="75"/>
      <c r="CU793" s="75"/>
      <c r="CV793" s="75"/>
      <c r="CW793" s="75"/>
      <c r="CX793" s="75"/>
      <c r="CY793" s="75"/>
      <c r="CZ793" s="75"/>
      <c r="DA793" s="75"/>
      <c r="DB793" s="75"/>
      <c r="DC793" s="75"/>
      <c r="DD793" s="75"/>
      <c r="DE793" s="75"/>
      <c r="DF793" s="75"/>
      <c r="DG793" s="75"/>
      <c r="DH793" s="75"/>
      <c r="DI793" s="75"/>
      <c r="DJ793" s="75"/>
      <c r="DK793" s="75"/>
      <c r="DL793" s="75"/>
      <c r="DM793" s="75"/>
      <c r="DN793" s="75"/>
      <c r="DO793" s="75"/>
      <c r="DP793" s="75"/>
      <c r="DQ793" s="75"/>
      <c r="DR793" s="75"/>
      <c r="DS793" s="75"/>
      <c r="DT793" s="75"/>
      <c r="DU793" s="75"/>
      <c r="DZ793" s="75"/>
      <c r="EA793" s="75"/>
      <c r="EB793" s="75"/>
      <c r="EC793" s="75"/>
      <c r="ED793" s="75"/>
      <c r="EE793" s="75"/>
      <c r="EF793" s="75"/>
      <c r="EG793" s="75"/>
      <c r="EH793" s="75"/>
      <c r="EI793" s="75"/>
      <c r="EJ793" s="75"/>
      <c r="EK793" s="75"/>
      <c r="EL793" s="75"/>
      <c r="EM793" s="75"/>
      <c r="EN793" s="75"/>
      <c r="EO793" s="75"/>
      <c r="EP793" s="75"/>
      <c r="EQ793" s="75"/>
      <c r="ER793" s="75"/>
      <c r="ES793" s="75"/>
      <c r="ET793" s="75"/>
      <c r="EU793" s="75"/>
      <c r="EV793" s="75"/>
      <c r="EW793" s="75"/>
      <c r="EX793" s="75"/>
      <c r="EY793" s="75"/>
      <c r="EZ793" s="75"/>
    </row>
    <row r="794" ht="12.75" spans="1:156">
      <c r="A794" s="6"/>
      <c r="B794" s="42"/>
      <c r="M794" s="20"/>
      <c r="O794" s="62"/>
      <c r="P794" s="62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  <c r="CC794" s="75"/>
      <c r="CD794" s="75"/>
      <c r="CE794" s="75"/>
      <c r="CF794" s="75"/>
      <c r="CG794" s="75"/>
      <c r="CH794" s="75"/>
      <c r="CI794" s="75"/>
      <c r="CJ794" s="75"/>
      <c r="CK794" s="75"/>
      <c r="CL794" s="75"/>
      <c r="CM794" s="75"/>
      <c r="CN794" s="75"/>
      <c r="CO794" s="75"/>
      <c r="CP794" s="75"/>
      <c r="CQ794" s="75"/>
      <c r="CR794" s="75"/>
      <c r="CS794" s="75"/>
      <c r="CT794" s="75"/>
      <c r="CU794" s="75"/>
      <c r="CV794" s="75"/>
      <c r="CW794" s="75"/>
      <c r="CX794" s="75"/>
      <c r="CY794" s="75"/>
      <c r="CZ794" s="75"/>
      <c r="DA794" s="75"/>
      <c r="DB794" s="75"/>
      <c r="DC794" s="75"/>
      <c r="DD794" s="75"/>
      <c r="DE794" s="75"/>
      <c r="DF794" s="75"/>
      <c r="DG794" s="75"/>
      <c r="DH794" s="75"/>
      <c r="DI794" s="75"/>
      <c r="DJ794" s="75"/>
      <c r="DK794" s="75"/>
      <c r="DL794" s="75"/>
      <c r="DM794" s="75"/>
      <c r="DN794" s="75"/>
      <c r="DO794" s="75"/>
      <c r="DP794" s="75"/>
      <c r="DQ794" s="75"/>
      <c r="DR794" s="75"/>
      <c r="DS794" s="75"/>
      <c r="DT794" s="75"/>
      <c r="DU794" s="75"/>
      <c r="DZ794" s="75"/>
      <c r="EA794" s="75"/>
      <c r="EB794" s="75"/>
      <c r="EC794" s="75"/>
      <c r="ED794" s="75"/>
      <c r="EE794" s="75"/>
      <c r="EF794" s="75"/>
      <c r="EG794" s="75"/>
      <c r="EH794" s="75"/>
      <c r="EI794" s="75"/>
      <c r="EJ794" s="75"/>
      <c r="EK794" s="75"/>
      <c r="EL794" s="75"/>
      <c r="EM794" s="75"/>
      <c r="EN794" s="75"/>
      <c r="EO794" s="75"/>
      <c r="EP794" s="75"/>
      <c r="EQ794" s="75"/>
      <c r="ER794" s="75"/>
      <c r="ES794" s="75"/>
      <c r="ET794" s="75"/>
      <c r="EU794" s="75"/>
      <c r="EV794" s="75"/>
      <c r="EW794" s="75"/>
      <c r="EX794" s="75"/>
      <c r="EY794" s="75"/>
      <c r="EZ794" s="75"/>
    </row>
    <row r="795" ht="12.75" spans="1:156">
      <c r="A795" s="6"/>
      <c r="B795" s="42"/>
      <c r="M795" s="20"/>
      <c r="O795" s="62"/>
      <c r="P795" s="62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  <c r="CC795" s="75"/>
      <c r="CD795" s="75"/>
      <c r="CE795" s="75"/>
      <c r="CF795" s="75"/>
      <c r="CG795" s="75"/>
      <c r="CH795" s="75"/>
      <c r="CI795" s="75"/>
      <c r="CJ795" s="75"/>
      <c r="CK795" s="75"/>
      <c r="CL795" s="75"/>
      <c r="CM795" s="75"/>
      <c r="CN795" s="75"/>
      <c r="CO795" s="75"/>
      <c r="CP795" s="75"/>
      <c r="CQ795" s="75"/>
      <c r="CR795" s="75"/>
      <c r="CS795" s="75"/>
      <c r="CT795" s="75"/>
      <c r="CU795" s="75"/>
      <c r="CV795" s="75"/>
      <c r="CW795" s="75"/>
      <c r="CX795" s="75"/>
      <c r="CY795" s="75"/>
      <c r="CZ795" s="75"/>
      <c r="DA795" s="75"/>
      <c r="DB795" s="75"/>
      <c r="DC795" s="75"/>
      <c r="DD795" s="75"/>
      <c r="DE795" s="75"/>
      <c r="DF795" s="75"/>
      <c r="DG795" s="75"/>
      <c r="DH795" s="75"/>
      <c r="DI795" s="75"/>
      <c r="DJ795" s="75"/>
      <c r="DK795" s="75"/>
      <c r="DL795" s="75"/>
      <c r="DM795" s="75"/>
      <c r="DN795" s="75"/>
      <c r="DO795" s="75"/>
      <c r="DP795" s="75"/>
      <c r="DQ795" s="75"/>
      <c r="DR795" s="75"/>
      <c r="DS795" s="75"/>
      <c r="DT795" s="75"/>
      <c r="DU795" s="75"/>
      <c r="DZ795" s="75"/>
      <c r="EA795" s="75"/>
      <c r="EB795" s="75"/>
      <c r="EC795" s="75"/>
      <c r="ED795" s="75"/>
      <c r="EE795" s="75"/>
      <c r="EF795" s="75"/>
      <c r="EG795" s="75"/>
      <c r="EH795" s="75"/>
      <c r="EI795" s="75"/>
      <c r="EJ795" s="75"/>
      <c r="EK795" s="75"/>
      <c r="EL795" s="75"/>
      <c r="EM795" s="75"/>
      <c r="EN795" s="75"/>
      <c r="EO795" s="75"/>
      <c r="EP795" s="75"/>
      <c r="EQ795" s="75"/>
      <c r="ER795" s="75"/>
      <c r="ES795" s="75"/>
      <c r="ET795" s="75"/>
      <c r="EU795" s="75"/>
      <c r="EV795" s="75"/>
      <c r="EW795" s="75"/>
      <c r="EX795" s="75"/>
      <c r="EY795" s="75"/>
      <c r="EZ795" s="75"/>
    </row>
    <row r="796" ht="12.75" spans="1:156">
      <c r="A796" s="6"/>
      <c r="B796" s="42"/>
      <c r="M796" s="20"/>
      <c r="O796" s="62"/>
      <c r="P796" s="62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  <c r="CC796" s="75"/>
      <c r="CD796" s="75"/>
      <c r="CE796" s="75"/>
      <c r="CF796" s="75"/>
      <c r="CG796" s="75"/>
      <c r="CH796" s="75"/>
      <c r="CI796" s="75"/>
      <c r="CJ796" s="75"/>
      <c r="CK796" s="75"/>
      <c r="CL796" s="75"/>
      <c r="CM796" s="75"/>
      <c r="CN796" s="75"/>
      <c r="CO796" s="75"/>
      <c r="CP796" s="75"/>
      <c r="CQ796" s="75"/>
      <c r="CR796" s="75"/>
      <c r="CS796" s="75"/>
      <c r="CT796" s="75"/>
      <c r="CU796" s="75"/>
      <c r="CV796" s="75"/>
      <c r="CW796" s="75"/>
      <c r="CX796" s="75"/>
      <c r="CY796" s="75"/>
      <c r="CZ796" s="75"/>
      <c r="DA796" s="75"/>
      <c r="DB796" s="75"/>
      <c r="DC796" s="75"/>
      <c r="DD796" s="75"/>
      <c r="DE796" s="75"/>
      <c r="DF796" s="75"/>
      <c r="DG796" s="75"/>
      <c r="DH796" s="75"/>
      <c r="DI796" s="75"/>
      <c r="DJ796" s="75"/>
      <c r="DK796" s="75"/>
      <c r="DL796" s="75"/>
      <c r="DM796" s="75"/>
      <c r="DN796" s="75"/>
      <c r="DO796" s="75"/>
      <c r="DP796" s="75"/>
      <c r="DQ796" s="75"/>
      <c r="DR796" s="75"/>
      <c r="DS796" s="75"/>
      <c r="DT796" s="75"/>
      <c r="DU796" s="75"/>
      <c r="DZ796" s="75"/>
      <c r="EA796" s="75"/>
      <c r="EB796" s="75"/>
      <c r="EC796" s="75"/>
      <c r="ED796" s="75"/>
      <c r="EE796" s="75"/>
      <c r="EF796" s="75"/>
      <c r="EG796" s="75"/>
      <c r="EH796" s="75"/>
      <c r="EI796" s="75"/>
      <c r="EJ796" s="75"/>
      <c r="EK796" s="75"/>
      <c r="EL796" s="75"/>
      <c r="EM796" s="75"/>
      <c r="EN796" s="75"/>
      <c r="EO796" s="75"/>
      <c r="EP796" s="75"/>
      <c r="EQ796" s="75"/>
      <c r="ER796" s="75"/>
      <c r="ES796" s="75"/>
      <c r="ET796" s="75"/>
      <c r="EU796" s="75"/>
      <c r="EV796" s="75"/>
      <c r="EW796" s="75"/>
      <c r="EX796" s="75"/>
      <c r="EY796" s="75"/>
      <c r="EZ796" s="75"/>
    </row>
    <row r="797" ht="12.75" spans="1:156">
      <c r="A797" s="6"/>
      <c r="B797" s="42"/>
      <c r="M797" s="20"/>
      <c r="O797" s="62"/>
      <c r="P797" s="62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  <c r="CC797" s="75"/>
      <c r="CD797" s="75"/>
      <c r="CE797" s="75"/>
      <c r="CF797" s="75"/>
      <c r="CG797" s="75"/>
      <c r="CH797" s="75"/>
      <c r="CI797" s="75"/>
      <c r="CJ797" s="75"/>
      <c r="CK797" s="75"/>
      <c r="CL797" s="75"/>
      <c r="CM797" s="75"/>
      <c r="CN797" s="75"/>
      <c r="CO797" s="75"/>
      <c r="CP797" s="75"/>
      <c r="CQ797" s="75"/>
      <c r="CR797" s="75"/>
      <c r="CS797" s="75"/>
      <c r="CT797" s="75"/>
      <c r="CU797" s="75"/>
      <c r="CV797" s="75"/>
      <c r="CW797" s="75"/>
      <c r="CX797" s="75"/>
      <c r="CY797" s="75"/>
      <c r="CZ797" s="75"/>
      <c r="DA797" s="75"/>
      <c r="DB797" s="75"/>
      <c r="DC797" s="75"/>
      <c r="DD797" s="75"/>
      <c r="DE797" s="75"/>
      <c r="DF797" s="75"/>
      <c r="DG797" s="75"/>
      <c r="DH797" s="75"/>
      <c r="DI797" s="75"/>
      <c r="DJ797" s="75"/>
      <c r="DK797" s="75"/>
      <c r="DL797" s="75"/>
      <c r="DM797" s="75"/>
      <c r="DN797" s="75"/>
      <c r="DO797" s="75"/>
      <c r="DP797" s="75"/>
      <c r="DQ797" s="75"/>
      <c r="DR797" s="75"/>
      <c r="DS797" s="75"/>
      <c r="DT797" s="75"/>
      <c r="DU797" s="75"/>
      <c r="DZ797" s="75"/>
      <c r="EA797" s="75"/>
      <c r="EB797" s="75"/>
      <c r="EC797" s="75"/>
      <c r="ED797" s="75"/>
      <c r="EE797" s="75"/>
      <c r="EF797" s="75"/>
      <c r="EG797" s="75"/>
      <c r="EH797" s="75"/>
      <c r="EI797" s="75"/>
      <c r="EJ797" s="75"/>
      <c r="EK797" s="75"/>
      <c r="EL797" s="75"/>
      <c r="EM797" s="75"/>
      <c r="EN797" s="75"/>
      <c r="EO797" s="75"/>
      <c r="EP797" s="75"/>
      <c r="EQ797" s="75"/>
      <c r="ER797" s="75"/>
      <c r="ES797" s="75"/>
      <c r="ET797" s="75"/>
      <c r="EU797" s="75"/>
      <c r="EV797" s="75"/>
      <c r="EW797" s="75"/>
      <c r="EX797" s="75"/>
      <c r="EY797" s="75"/>
      <c r="EZ797" s="75"/>
    </row>
    <row r="798" ht="12.75" spans="1:156">
      <c r="A798" s="6"/>
      <c r="B798" s="42"/>
      <c r="M798" s="20"/>
      <c r="O798" s="62"/>
      <c r="P798" s="62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  <c r="CC798" s="75"/>
      <c r="CD798" s="75"/>
      <c r="CE798" s="75"/>
      <c r="CF798" s="75"/>
      <c r="CG798" s="75"/>
      <c r="CH798" s="75"/>
      <c r="CI798" s="75"/>
      <c r="CJ798" s="75"/>
      <c r="CK798" s="75"/>
      <c r="CL798" s="75"/>
      <c r="CM798" s="75"/>
      <c r="CN798" s="75"/>
      <c r="CO798" s="75"/>
      <c r="CP798" s="75"/>
      <c r="CQ798" s="75"/>
      <c r="CR798" s="75"/>
      <c r="CS798" s="75"/>
      <c r="CT798" s="75"/>
      <c r="CU798" s="75"/>
      <c r="CV798" s="75"/>
      <c r="CW798" s="75"/>
      <c r="CX798" s="75"/>
      <c r="CY798" s="75"/>
      <c r="CZ798" s="75"/>
      <c r="DA798" s="75"/>
      <c r="DB798" s="75"/>
      <c r="DC798" s="75"/>
      <c r="DD798" s="75"/>
      <c r="DE798" s="75"/>
      <c r="DF798" s="75"/>
      <c r="DG798" s="75"/>
      <c r="DH798" s="75"/>
      <c r="DI798" s="75"/>
      <c r="DJ798" s="75"/>
      <c r="DK798" s="75"/>
      <c r="DL798" s="75"/>
      <c r="DM798" s="75"/>
      <c r="DN798" s="75"/>
      <c r="DO798" s="75"/>
      <c r="DP798" s="75"/>
      <c r="DQ798" s="75"/>
      <c r="DR798" s="75"/>
      <c r="DS798" s="75"/>
      <c r="DT798" s="75"/>
      <c r="DU798" s="75"/>
      <c r="DZ798" s="75"/>
      <c r="EA798" s="75"/>
      <c r="EB798" s="75"/>
      <c r="EC798" s="75"/>
      <c r="ED798" s="75"/>
      <c r="EE798" s="75"/>
      <c r="EF798" s="75"/>
      <c r="EG798" s="75"/>
      <c r="EH798" s="75"/>
      <c r="EI798" s="75"/>
      <c r="EJ798" s="75"/>
      <c r="EK798" s="75"/>
      <c r="EL798" s="75"/>
      <c r="EM798" s="75"/>
      <c r="EN798" s="75"/>
      <c r="EO798" s="75"/>
      <c r="EP798" s="75"/>
      <c r="EQ798" s="75"/>
      <c r="ER798" s="75"/>
      <c r="ES798" s="75"/>
      <c r="ET798" s="75"/>
      <c r="EU798" s="75"/>
      <c r="EV798" s="75"/>
      <c r="EW798" s="75"/>
      <c r="EX798" s="75"/>
      <c r="EY798" s="75"/>
      <c r="EZ798" s="75"/>
    </row>
    <row r="799" ht="12.75" spans="1:156">
      <c r="A799" s="6"/>
      <c r="B799" s="42"/>
      <c r="M799" s="20"/>
      <c r="O799" s="62"/>
      <c r="P799" s="62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  <c r="CC799" s="75"/>
      <c r="CD799" s="75"/>
      <c r="CE799" s="75"/>
      <c r="CF799" s="75"/>
      <c r="CG799" s="75"/>
      <c r="CH799" s="75"/>
      <c r="CI799" s="75"/>
      <c r="CJ799" s="75"/>
      <c r="CK799" s="75"/>
      <c r="CL799" s="75"/>
      <c r="CM799" s="75"/>
      <c r="CN799" s="75"/>
      <c r="CO799" s="75"/>
      <c r="CP799" s="75"/>
      <c r="CQ799" s="75"/>
      <c r="CR799" s="75"/>
      <c r="CS799" s="75"/>
      <c r="CT799" s="75"/>
      <c r="CU799" s="75"/>
      <c r="CV799" s="75"/>
      <c r="CW799" s="75"/>
      <c r="CX799" s="75"/>
      <c r="CY799" s="75"/>
      <c r="CZ799" s="75"/>
      <c r="DA799" s="75"/>
      <c r="DB799" s="75"/>
      <c r="DC799" s="75"/>
      <c r="DD799" s="75"/>
      <c r="DE799" s="75"/>
      <c r="DF799" s="75"/>
      <c r="DG799" s="75"/>
      <c r="DH799" s="75"/>
      <c r="DI799" s="75"/>
      <c r="DJ799" s="75"/>
      <c r="DK799" s="75"/>
      <c r="DL799" s="75"/>
      <c r="DM799" s="75"/>
      <c r="DN799" s="75"/>
      <c r="DO799" s="75"/>
      <c r="DP799" s="75"/>
      <c r="DQ799" s="75"/>
      <c r="DR799" s="75"/>
      <c r="DS799" s="75"/>
      <c r="DT799" s="75"/>
      <c r="DU799" s="75"/>
      <c r="DZ799" s="75"/>
      <c r="EA799" s="75"/>
      <c r="EB799" s="75"/>
      <c r="EC799" s="75"/>
      <c r="ED799" s="75"/>
      <c r="EE799" s="75"/>
      <c r="EF799" s="75"/>
      <c r="EG799" s="75"/>
      <c r="EH799" s="75"/>
      <c r="EI799" s="75"/>
      <c r="EJ799" s="75"/>
      <c r="EK799" s="75"/>
      <c r="EL799" s="75"/>
      <c r="EM799" s="75"/>
      <c r="EN799" s="75"/>
      <c r="EO799" s="75"/>
      <c r="EP799" s="75"/>
      <c r="EQ799" s="75"/>
      <c r="ER799" s="75"/>
      <c r="ES799" s="75"/>
      <c r="ET799" s="75"/>
      <c r="EU799" s="75"/>
      <c r="EV799" s="75"/>
      <c r="EW799" s="75"/>
      <c r="EX799" s="75"/>
      <c r="EY799" s="75"/>
      <c r="EZ799" s="75"/>
    </row>
    <row r="800" ht="12.75" spans="1:156">
      <c r="A800" s="6"/>
      <c r="B800" s="42"/>
      <c r="M800" s="20"/>
      <c r="O800" s="62"/>
      <c r="P800" s="62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  <c r="CC800" s="75"/>
      <c r="CD800" s="75"/>
      <c r="CE800" s="75"/>
      <c r="CF800" s="75"/>
      <c r="CG800" s="75"/>
      <c r="CH800" s="75"/>
      <c r="CI800" s="75"/>
      <c r="CJ800" s="75"/>
      <c r="CK800" s="75"/>
      <c r="CL800" s="75"/>
      <c r="CM800" s="75"/>
      <c r="CN800" s="75"/>
      <c r="CO800" s="75"/>
      <c r="CP800" s="75"/>
      <c r="CQ800" s="75"/>
      <c r="CR800" s="75"/>
      <c r="CS800" s="75"/>
      <c r="CT800" s="75"/>
      <c r="CU800" s="75"/>
      <c r="CV800" s="75"/>
      <c r="CW800" s="75"/>
      <c r="CX800" s="75"/>
      <c r="CY800" s="75"/>
      <c r="CZ800" s="75"/>
      <c r="DA800" s="75"/>
      <c r="DB800" s="75"/>
      <c r="DC800" s="75"/>
      <c r="DD800" s="75"/>
      <c r="DE800" s="75"/>
      <c r="DF800" s="75"/>
      <c r="DG800" s="75"/>
      <c r="DH800" s="75"/>
      <c r="DI800" s="75"/>
      <c r="DJ800" s="75"/>
      <c r="DK800" s="75"/>
      <c r="DL800" s="75"/>
      <c r="DM800" s="75"/>
      <c r="DN800" s="75"/>
      <c r="DO800" s="75"/>
      <c r="DP800" s="75"/>
      <c r="DQ800" s="75"/>
      <c r="DR800" s="75"/>
      <c r="DS800" s="75"/>
      <c r="DT800" s="75"/>
      <c r="DU800" s="75"/>
      <c r="DZ800" s="75"/>
      <c r="EA800" s="75"/>
      <c r="EB800" s="75"/>
      <c r="EC800" s="75"/>
      <c r="ED800" s="75"/>
      <c r="EE800" s="75"/>
      <c r="EF800" s="75"/>
      <c r="EG800" s="75"/>
      <c r="EH800" s="75"/>
      <c r="EI800" s="75"/>
      <c r="EJ800" s="75"/>
      <c r="EK800" s="75"/>
      <c r="EL800" s="75"/>
      <c r="EM800" s="75"/>
      <c r="EN800" s="75"/>
      <c r="EO800" s="75"/>
      <c r="EP800" s="75"/>
      <c r="EQ800" s="75"/>
      <c r="ER800" s="75"/>
      <c r="ES800" s="75"/>
      <c r="ET800" s="75"/>
      <c r="EU800" s="75"/>
      <c r="EV800" s="75"/>
      <c r="EW800" s="75"/>
      <c r="EX800" s="75"/>
      <c r="EY800" s="75"/>
      <c r="EZ800" s="75"/>
    </row>
    <row r="801" ht="12.75" spans="1:156">
      <c r="A801" s="6"/>
      <c r="B801" s="42"/>
      <c r="M801" s="20"/>
      <c r="O801" s="62"/>
      <c r="P801" s="62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  <c r="CC801" s="75"/>
      <c r="CD801" s="75"/>
      <c r="CE801" s="75"/>
      <c r="CF801" s="75"/>
      <c r="CG801" s="75"/>
      <c r="CH801" s="75"/>
      <c r="CI801" s="75"/>
      <c r="CJ801" s="75"/>
      <c r="CK801" s="75"/>
      <c r="CL801" s="75"/>
      <c r="CM801" s="75"/>
      <c r="CN801" s="75"/>
      <c r="CO801" s="75"/>
      <c r="CP801" s="75"/>
      <c r="CQ801" s="75"/>
      <c r="CR801" s="75"/>
      <c r="CS801" s="75"/>
      <c r="CT801" s="75"/>
      <c r="CU801" s="75"/>
      <c r="CV801" s="75"/>
      <c r="CW801" s="75"/>
      <c r="CX801" s="75"/>
      <c r="CY801" s="75"/>
      <c r="CZ801" s="75"/>
      <c r="DA801" s="75"/>
      <c r="DB801" s="75"/>
      <c r="DC801" s="75"/>
      <c r="DD801" s="75"/>
      <c r="DE801" s="75"/>
      <c r="DF801" s="75"/>
      <c r="DG801" s="75"/>
      <c r="DH801" s="75"/>
      <c r="DI801" s="75"/>
      <c r="DJ801" s="75"/>
      <c r="DK801" s="75"/>
      <c r="DL801" s="75"/>
      <c r="DM801" s="75"/>
      <c r="DN801" s="75"/>
      <c r="DO801" s="75"/>
      <c r="DP801" s="75"/>
      <c r="DQ801" s="75"/>
      <c r="DR801" s="75"/>
      <c r="DS801" s="75"/>
      <c r="DT801" s="75"/>
      <c r="DU801" s="75"/>
      <c r="DZ801" s="75"/>
      <c r="EA801" s="75"/>
      <c r="EB801" s="75"/>
      <c r="EC801" s="75"/>
      <c r="ED801" s="75"/>
      <c r="EE801" s="75"/>
      <c r="EF801" s="75"/>
      <c r="EG801" s="75"/>
      <c r="EH801" s="75"/>
      <c r="EI801" s="75"/>
      <c r="EJ801" s="75"/>
      <c r="EK801" s="75"/>
      <c r="EL801" s="75"/>
      <c r="EM801" s="75"/>
      <c r="EN801" s="75"/>
      <c r="EO801" s="75"/>
      <c r="EP801" s="75"/>
      <c r="EQ801" s="75"/>
      <c r="ER801" s="75"/>
      <c r="ES801" s="75"/>
      <c r="ET801" s="75"/>
      <c r="EU801" s="75"/>
      <c r="EV801" s="75"/>
      <c r="EW801" s="75"/>
      <c r="EX801" s="75"/>
      <c r="EY801" s="75"/>
      <c r="EZ801" s="75"/>
    </row>
    <row r="802" ht="12.75" spans="1:156">
      <c r="A802" s="6"/>
      <c r="B802" s="42"/>
      <c r="M802" s="20"/>
      <c r="O802" s="62"/>
      <c r="P802" s="62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  <c r="CC802" s="75"/>
      <c r="CD802" s="75"/>
      <c r="CE802" s="75"/>
      <c r="CF802" s="75"/>
      <c r="CG802" s="75"/>
      <c r="CH802" s="75"/>
      <c r="CI802" s="75"/>
      <c r="CJ802" s="75"/>
      <c r="CK802" s="75"/>
      <c r="CL802" s="75"/>
      <c r="CM802" s="75"/>
      <c r="CN802" s="75"/>
      <c r="CO802" s="75"/>
      <c r="CP802" s="75"/>
      <c r="CQ802" s="75"/>
      <c r="CR802" s="75"/>
      <c r="CS802" s="75"/>
      <c r="CT802" s="75"/>
      <c r="CU802" s="75"/>
      <c r="CV802" s="75"/>
      <c r="CW802" s="75"/>
      <c r="CX802" s="75"/>
      <c r="CY802" s="75"/>
      <c r="CZ802" s="75"/>
      <c r="DA802" s="75"/>
      <c r="DB802" s="75"/>
      <c r="DC802" s="75"/>
      <c r="DD802" s="75"/>
      <c r="DE802" s="75"/>
      <c r="DF802" s="75"/>
      <c r="DG802" s="75"/>
      <c r="DH802" s="75"/>
      <c r="DI802" s="75"/>
      <c r="DJ802" s="75"/>
      <c r="DK802" s="75"/>
      <c r="DL802" s="75"/>
      <c r="DM802" s="75"/>
      <c r="DN802" s="75"/>
      <c r="DO802" s="75"/>
      <c r="DP802" s="75"/>
      <c r="DQ802" s="75"/>
      <c r="DR802" s="75"/>
      <c r="DS802" s="75"/>
      <c r="DT802" s="75"/>
      <c r="DU802" s="75"/>
      <c r="DZ802" s="75"/>
      <c r="EA802" s="75"/>
      <c r="EB802" s="75"/>
      <c r="EC802" s="75"/>
      <c r="ED802" s="75"/>
      <c r="EE802" s="75"/>
      <c r="EF802" s="75"/>
      <c r="EG802" s="75"/>
      <c r="EH802" s="75"/>
      <c r="EI802" s="75"/>
      <c r="EJ802" s="75"/>
      <c r="EK802" s="75"/>
      <c r="EL802" s="75"/>
      <c r="EM802" s="75"/>
      <c r="EN802" s="75"/>
      <c r="EO802" s="75"/>
      <c r="EP802" s="75"/>
      <c r="EQ802" s="75"/>
      <c r="ER802" s="75"/>
      <c r="ES802" s="75"/>
      <c r="ET802" s="75"/>
      <c r="EU802" s="75"/>
      <c r="EV802" s="75"/>
      <c r="EW802" s="75"/>
      <c r="EX802" s="75"/>
      <c r="EY802" s="75"/>
      <c r="EZ802" s="75"/>
    </row>
    <row r="803" ht="12.75" spans="1:156">
      <c r="A803" s="6"/>
      <c r="B803" s="42"/>
      <c r="M803" s="20"/>
      <c r="O803" s="62"/>
      <c r="P803" s="62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  <c r="CC803" s="75"/>
      <c r="CD803" s="75"/>
      <c r="CE803" s="75"/>
      <c r="CF803" s="75"/>
      <c r="CG803" s="75"/>
      <c r="CH803" s="75"/>
      <c r="CI803" s="75"/>
      <c r="CJ803" s="75"/>
      <c r="CK803" s="75"/>
      <c r="CL803" s="75"/>
      <c r="CM803" s="75"/>
      <c r="CN803" s="75"/>
      <c r="CO803" s="75"/>
      <c r="CP803" s="75"/>
      <c r="CQ803" s="75"/>
      <c r="CR803" s="75"/>
      <c r="CS803" s="75"/>
      <c r="CT803" s="75"/>
      <c r="CU803" s="75"/>
      <c r="CV803" s="75"/>
      <c r="CW803" s="75"/>
      <c r="CX803" s="75"/>
      <c r="CY803" s="75"/>
      <c r="CZ803" s="75"/>
      <c r="DA803" s="75"/>
      <c r="DB803" s="75"/>
      <c r="DC803" s="75"/>
      <c r="DD803" s="75"/>
      <c r="DE803" s="75"/>
      <c r="DF803" s="75"/>
      <c r="DG803" s="75"/>
      <c r="DH803" s="75"/>
      <c r="DI803" s="75"/>
      <c r="DJ803" s="75"/>
      <c r="DK803" s="75"/>
      <c r="DL803" s="75"/>
      <c r="DM803" s="75"/>
      <c r="DN803" s="75"/>
      <c r="DO803" s="75"/>
      <c r="DP803" s="75"/>
      <c r="DQ803" s="75"/>
      <c r="DR803" s="75"/>
      <c r="DS803" s="75"/>
      <c r="DT803" s="75"/>
      <c r="DU803" s="75"/>
      <c r="DZ803" s="75"/>
      <c r="EA803" s="75"/>
      <c r="EB803" s="75"/>
      <c r="EC803" s="75"/>
      <c r="ED803" s="75"/>
      <c r="EE803" s="75"/>
      <c r="EF803" s="75"/>
      <c r="EG803" s="75"/>
      <c r="EH803" s="75"/>
      <c r="EI803" s="75"/>
      <c r="EJ803" s="75"/>
      <c r="EK803" s="75"/>
      <c r="EL803" s="75"/>
      <c r="EM803" s="75"/>
      <c r="EN803" s="75"/>
      <c r="EO803" s="75"/>
      <c r="EP803" s="75"/>
      <c r="EQ803" s="75"/>
      <c r="ER803" s="75"/>
      <c r="ES803" s="75"/>
      <c r="ET803" s="75"/>
      <c r="EU803" s="75"/>
      <c r="EV803" s="75"/>
      <c r="EW803" s="75"/>
      <c r="EX803" s="75"/>
      <c r="EY803" s="75"/>
      <c r="EZ803" s="75"/>
    </row>
    <row r="804" ht="12.75" spans="1:156">
      <c r="A804" s="6"/>
      <c r="B804" s="42"/>
      <c r="M804" s="20"/>
      <c r="O804" s="62"/>
      <c r="P804" s="62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  <c r="CC804" s="75"/>
      <c r="CD804" s="75"/>
      <c r="CE804" s="75"/>
      <c r="CF804" s="75"/>
      <c r="CG804" s="75"/>
      <c r="CH804" s="75"/>
      <c r="CI804" s="75"/>
      <c r="CJ804" s="75"/>
      <c r="CK804" s="75"/>
      <c r="CL804" s="75"/>
      <c r="CM804" s="75"/>
      <c r="CN804" s="75"/>
      <c r="CO804" s="75"/>
      <c r="CP804" s="75"/>
      <c r="CQ804" s="75"/>
      <c r="CR804" s="75"/>
      <c r="CS804" s="75"/>
      <c r="CT804" s="75"/>
      <c r="CU804" s="75"/>
      <c r="CV804" s="75"/>
      <c r="CW804" s="75"/>
      <c r="CX804" s="75"/>
      <c r="CY804" s="75"/>
      <c r="CZ804" s="75"/>
      <c r="DA804" s="75"/>
      <c r="DB804" s="75"/>
      <c r="DC804" s="75"/>
      <c r="DD804" s="75"/>
      <c r="DE804" s="75"/>
      <c r="DF804" s="75"/>
      <c r="DG804" s="75"/>
      <c r="DH804" s="75"/>
      <c r="DI804" s="75"/>
      <c r="DJ804" s="75"/>
      <c r="DK804" s="75"/>
      <c r="DL804" s="75"/>
      <c r="DM804" s="75"/>
      <c r="DN804" s="75"/>
      <c r="DO804" s="75"/>
      <c r="DP804" s="75"/>
      <c r="DQ804" s="75"/>
      <c r="DR804" s="75"/>
      <c r="DS804" s="75"/>
      <c r="DT804" s="75"/>
      <c r="DU804" s="75"/>
      <c r="DZ804" s="75"/>
      <c r="EA804" s="75"/>
      <c r="EB804" s="75"/>
      <c r="EC804" s="75"/>
      <c r="ED804" s="75"/>
      <c r="EE804" s="75"/>
      <c r="EF804" s="75"/>
      <c r="EG804" s="75"/>
      <c r="EH804" s="75"/>
      <c r="EI804" s="75"/>
      <c r="EJ804" s="75"/>
      <c r="EK804" s="75"/>
      <c r="EL804" s="75"/>
      <c r="EM804" s="75"/>
      <c r="EN804" s="75"/>
      <c r="EO804" s="75"/>
      <c r="EP804" s="75"/>
      <c r="EQ804" s="75"/>
      <c r="ER804" s="75"/>
      <c r="ES804" s="75"/>
      <c r="ET804" s="75"/>
      <c r="EU804" s="75"/>
      <c r="EV804" s="75"/>
      <c r="EW804" s="75"/>
      <c r="EX804" s="75"/>
      <c r="EY804" s="75"/>
      <c r="EZ804" s="75"/>
    </row>
    <row r="805" ht="12.75" spans="1:156">
      <c r="A805" s="6"/>
      <c r="B805" s="42"/>
      <c r="M805" s="20"/>
      <c r="O805" s="62"/>
      <c r="P805" s="62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  <c r="CC805" s="75"/>
      <c r="CD805" s="75"/>
      <c r="CE805" s="75"/>
      <c r="CF805" s="75"/>
      <c r="CG805" s="75"/>
      <c r="CH805" s="75"/>
      <c r="CI805" s="75"/>
      <c r="CJ805" s="75"/>
      <c r="CK805" s="75"/>
      <c r="CL805" s="75"/>
      <c r="CM805" s="75"/>
      <c r="CN805" s="75"/>
      <c r="CO805" s="75"/>
      <c r="CP805" s="75"/>
      <c r="CQ805" s="75"/>
      <c r="CR805" s="75"/>
      <c r="CS805" s="75"/>
      <c r="CT805" s="75"/>
      <c r="CU805" s="75"/>
      <c r="CV805" s="75"/>
      <c r="CW805" s="75"/>
      <c r="CX805" s="75"/>
      <c r="CY805" s="75"/>
      <c r="CZ805" s="75"/>
      <c r="DA805" s="75"/>
      <c r="DB805" s="75"/>
      <c r="DC805" s="75"/>
      <c r="DD805" s="75"/>
      <c r="DE805" s="75"/>
      <c r="DF805" s="75"/>
      <c r="DG805" s="75"/>
      <c r="DH805" s="75"/>
      <c r="DI805" s="75"/>
      <c r="DJ805" s="75"/>
      <c r="DK805" s="75"/>
      <c r="DL805" s="75"/>
      <c r="DM805" s="75"/>
      <c r="DN805" s="75"/>
      <c r="DO805" s="75"/>
      <c r="DP805" s="75"/>
      <c r="DQ805" s="75"/>
      <c r="DR805" s="75"/>
      <c r="DS805" s="75"/>
      <c r="DT805" s="75"/>
      <c r="DU805" s="75"/>
      <c r="DZ805" s="75"/>
      <c r="EA805" s="75"/>
      <c r="EB805" s="75"/>
      <c r="EC805" s="75"/>
      <c r="ED805" s="75"/>
      <c r="EE805" s="75"/>
      <c r="EF805" s="75"/>
      <c r="EG805" s="75"/>
      <c r="EH805" s="75"/>
      <c r="EI805" s="75"/>
      <c r="EJ805" s="75"/>
      <c r="EK805" s="75"/>
      <c r="EL805" s="75"/>
      <c r="EM805" s="75"/>
      <c r="EN805" s="75"/>
      <c r="EO805" s="75"/>
      <c r="EP805" s="75"/>
      <c r="EQ805" s="75"/>
      <c r="ER805" s="75"/>
      <c r="ES805" s="75"/>
      <c r="ET805" s="75"/>
      <c r="EU805" s="75"/>
      <c r="EV805" s="75"/>
      <c r="EW805" s="75"/>
      <c r="EX805" s="75"/>
      <c r="EY805" s="75"/>
      <c r="EZ805" s="75"/>
    </row>
    <row r="806" ht="12.75" spans="1:156">
      <c r="A806" s="6"/>
      <c r="B806" s="42"/>
      <c r="M806" s="20"/>
      <c r="O806" s="62"/>
      <c r="P806" s="62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  <c r="CC806" s="75"/>
      <c r="CD806" s="75"/>
      <c r="CE806" s="75"/>
      <c r="CF806" s="75"/>
      <c r="CG806" s="75"/>
      <c r="CH806" s="75"/>
      <c r="CI806" s="75"/>
      <c r="CJ806" s="75"/>
      <c r="CK806" s="75"/>
      <c r="CL806" s="75"/>
      <c r="CM806" s="75"/>
      <c r="CN806" s="75"/>
      <c r="CO806" s="75"/>
      <c r="CP806" s="75"/>
      <c r="CQ806" s="75"/>
      <c r="CR806" s="75"/>
      <c r="CS806" s="75"/>
      <c r="CT806" s="75"/>
      <c r="CU806" s="75"/>
      <c r="CV806" s="75"/>
      <c r="CW806" s="75"/>
      <c r="CX806" s="75"/>
      <c r="CY806" s="75"/>
      <c r="CZ806" s="75"/>
      <c r="DA806" s="75"/>
      <c r="DB806" s="75"/>
      <c r="DC806" s="75"/>
      <c r="DD806" s="75"/>
      <c r="DE806" s="75"/>
      <c r="DF806" s="75"/>
      <c r="DG806" s="75"/>
      <c r="DH806" s="75"/>
      <c r="DI806" s="75"/>
      <c r="DJ806" s="75"/>
      <c r="DK806" s="75"/>
      <c r="DL806" s="75"/>
      <c r="DM806" s="75"/>
      <c r="DN806" s="75"/>
      <c r="DO806" s="75"/>
      <c r="DP806" s="75"/>
      <c r="DQ806" s="75"/>
      <c r="DR806" s="75"/>
      <c r="DS806" s="75"/>
      <c r="DT806" s="75"/>
      <c r="DU806" s="75"/>
      <c r="DZ806" s="75"/>
      <c r="EA806" s="75"/>
      <c r="EB806" s="75"/>
      <c r="EC806" s="75"/>
      <c r="ED806" s="75"/>
      <c r="EE806" s="75"/>
      <c r="EF806" s="75"/>
      <c r="EG806" s="75"/>
      <c r="EH806" s="75"/>
      <c r="EI806" s="75"/>
      <c r="EJ806" s="75"/>
      <c r="EK806" s="75"/>
      <c r="EL806" s="75"/>
      <c r="EM806" s="75"/>
      <c r="EN806" s="75"/>
      <c r="EO806" s="75"/>
      <c r="EP806" s="75"/>
      <c r="EQ806" s="75"/>
      <c r="ER806" s="75"/>
      <c r="ES806" s="75"/>
      <c r="ET806" s="75"/>
      <c r="EU806" s="75"/>
      <c r="EV806" s="75"/>
      <c r="EW806" s="75"/>
      <c r="EX806" s="75"/>
      <c r="EY806" s="75"/>
      <c r="EZ806" s="75"/>
    </row>
    <row r="807" ht="12.75" spans="1:156">
      <c r="A807" s="6"/>
      <c r="B807" s="42"/>
      <c r="M807" s="20"/>
      <c r="O807" s="62"/>
      <c r="P807" s="62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  <c r="CC807" s="75"/>
      <c r="CD807" s="75"/>
      <c r="CE807" s="75"/>
      <c r="CF807" s="75"/>
      <c r="CG807" s="75"/>
      <c r="CH807" s="75"/>
      <c r="CI807" s="75"/>
      <c r="CJ807" s="75"/>
      <c r="CK807" s="75"/>
      <c r="CL807" s="75"/>
      <c r="CM807" s="75"/>
      <c r="CN807" s="75"/>
      <c r="CO807" s="75"/>
      <c r="CP807" s="75"/>
      <c r="CQ807" s="75"/>
      <c r="CR807" s="75"/>
      <c r="CS807" s="75"/>
      <c r="CT807" s="75"/>
      <c r="CU807" s="75"/>
      <c r="CV807" s="75"/>
      <c r="CW807" s="75"/>
      <c r="CX807" s="75"/>
      <c r="CY807" s="75"/>
      <c r="CZ807" s="75"/>
      <c r="DA807" s="75"/>
      <c r="DB807" s="75"/>
      <c r="DC807" s="75"/>
      <c r="DD807" s="75"/>
      <c r="DE807" s="75"/>
      <c r="DF807" s="75"/>
      <c r="DG807" s="75"/>
      <c r="DH807" s="75"/>
      <c r="DI807" s="75"/>
      <c r="DJ807" s="75"/>
      <c r="DK807" s="75"/>
      <c r="DL807" s="75"/>
      <c r="DM807" s="75"/>
      <c r="DN807" s="75"/>
      <c r="DO807" s="75"/>
      <c r="DP807" s="75"/>
      <c r="DQ807" s="75"/>
      <c r="DR807" s="75"/>
      <c r="DS807" s="75"/>
      <c r="DT807" s="75"/>
      <c r="DU807" s="75"/>
      <c r="DZ807" s="75"/>
      <c r="EA807" s="75"/>
      <c r="EB807" s="75"/>
      <c r="EC807" s="75"/>
      <c r="ED807" s="75"/>
      <c r="EE807" s="75"/>
      <c r="EF807" s="75"/>
      <c r="EG807" s="75"/>
      <c r="EH807" s="75"/>
      <c r="EI807" s="75"/>
      <c r="EJ807" s="75"/>
      <c r="EK807" s="75"/>
      <c r="EL807" s="75"/>
      <c r="EM807" s="75"/>
      <c r="EN807" s="75"/>
      <c r="EO807" s="75"/>
      <c r="EP807" s="75"/>
      <c r="EQ807" s="75"/>
      <c r="ER807" s="75"/>
      <c r="ES807" s="75"/>
      <c r="ET807" s="75"/>
      <c r="EU807" s="75"/>
      <c r="EV807" s="75"/>
      <c r="EW807" s="75"/>
      <c r="EX807" s="75"/>
      <c r="EY807" s="75"/>
      <c r="EZ807" s="75"/>
    </row>
    <row r="808" ht="12.75" spans="1:156">
      <c r="A808" s="6"/>
      <c r="B808" s="42"/>
      <c r="M808" s="20"/>
      <c r="O808" s="62"/>
      <c r="P808" s="62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  <c r="CC808" s="75"/>
      <c r="CD808" s="75"/>
      <c r="CE808" s="75"/>
      <c r="CF808" s="75"/>
      <c r="CG808" s="75"/>
      <c r="CH808" s="75"/>
      <c r="CI808" s="75"/>
      <c r="CJ808" s="75"/>
      <c r="CK808" s="75"/>
      <c r="CL808" s="75"/>
      <c r="CM808" s="75"/>
      <c r="CN808" s="75"/>
      <c r="CO808" s="75"/>
      <c r="CP808" s="75"/>
      <c r="CQ808" s="75"/>
      <c r="CR808" s="75"/>
      <c r="CS808" s="75"/>
      <c r="CT808" s="75"/>
      <c r="CU808" s="75"/>
      <c r="CV808" s="75"/>
      <c r="CW808" s="75"/>
      <c r="CX808" s="75"/>
      <c r="CY808" s="75"/>
      <c r="CZ808" s="75"/>
      <c r="DA808" s="75"/>
      <c r="DB808" s="75"/>
      <c r="DC808" s="75"/>
      <c r="DD808" s="75"/>
      <c r="DE808" s="75"/>
      <c r="DF808" s="75"/>
      <c r="DG808" s="75"/>
      <c r="DH808" s="75"/>
      <c r="DI808" s="75"/>
      <c r="DJ808" s="75"/>
      <c r="DK808" s="75"/>
      <c r="DL808" s="75"/>
      <c r="DM808" s="75"/>
      <c r="DN808" s="75"/>
      <c r="DO808" s="75"/>
      <c r="DP808" s="75"/>
      <c r="DQ808" s="75"/>
      <c r="DR808" s="75"/>
      <c r="DS808" s="75"/>
      <c r="DT808" s="75"/>
      <c r="DU808" s="75"/>
      <c r="DZ808" s="75"/>
      <c r="EA808" s="75"/>
      <c r="EB808" s="75"/>
      <c r="EC808" s="75"/>
      <c r="ED808" s="75"/>
      <c r="EE808" s="75"/>
      <c r="EF808" s="75"/>
      <c r="EG808" s="75"/>
      <c r="EH808" s="75"/>
      <c r="EI808" s="75"/>
      <c r="EJ808" s="75"/>
      <c r="EK808" s="75"/>
      <c r="EL808" s="75"/>
      <c r="EM808" s="75"/>
      <c r="EN808" s="75"/>
      <c r="EO808" s="75"/>
      <c r="EP808" s="75"/>
      <c r="EQ808" s="75"/>
      <c r="ER808" s="75"/>
      <c r="ES808" s="75"/>
      <c r="ET808" s="75"/>
      <c r="EU808" s="75"/>
      <c r="EV808" s="75"/>
      <c r="EW808" s="75"/>
      <c r="EX808" s="75"/>
      <c r="EY808" s="75"/>
      <c r="EZ808" s="75"/>
    </row>
    <row r="809" ht="12.75" spans="1:156">
      <c r="A809" s="6"/>
      <c r="B809" s="42"/>
      <c r="M809" s="20"/>
      <c r="O809" s="62"/>
      <c r="P809" s="62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  <c r="CC809" s="75"/>
      <c r="CD809" s="75"/>
      <c r="CE809" s="75"/>
      <c r="CF809" s="75"/>
      <c r="CG809" s="75"/>
      <c r="CH809" s="75"/>
      <c r="CI809" s="75"/>
      <c r="CJ809" s="75"/>
      <c r="CK809" s="75"/>
      <c r="CL809" s="75"/>
      <c r="CM809" s="75"/>
      <c r="CN809" s="75"/>
      <c r="CO809" s="75"/>
      <c r="CP809" s="75"/>
      <c r="CQ809" s="75"/>
      <c r="CR809" s="75"/>
      <c r="CS809" s="75"/>
      <c r="CT809" s="75"/>
      <c r="CU809" s="75"/>
      <c r="CV809" s="75"/>
      <c r="CW809" s="75"/>
      <c r="CX809" s="75"/>
      <c r="CY809" s="75"/>
      <c r="CZ809" s="75"/>
      <c r="DA809" s="75"/>
      <c r="DB809" s="75"/>
      <c r="DC809" s="75"/>
      <c r="DD809" s="75"/>
      <c r="DE809" s="75"/>
      <c r="DF809" s="75"/>
      <c r="DG809" s="75"/>
      <c r="DH809" s="75"/>
      <c r="DI809" s="75"/>
      <c r="DJ809" s="75"/>
      <c r="DK809" s="75"/>
      <c r="DL809" s="75"/>
      <c r="DM809" s="75"/>
      <c r="DN809" s="75"/>
      <c r="DO809" s="75"/>
      <c r="DP809" s="75"/>
      <c r="DQ809" s="75"/>
      <c r="DR809" s="75"/>
      <c r="DS809" s="75"/>
      <c r="DT809" s="75"/>
      <c r="DU809" s="75"/>
      <c r="DZ809" s="75"/>
      <c r="EA809" s="75"/>
      <c r="EB809" s="75"/>
      <c r="EC809" s="75"/>
      <c r="ED809" s="75"/>
      <c r="EE809" s="75"/>
      <c r="EF809" s="75"/>
      <c r="EG809" s="75"/>
      <c r="EH809" s="75"/>
      <c r="EI809" s="75"/>
      <c r="EJ809" s="75"/>
      <c r="EK809" s="75"/>
      <c r="EL809" s="75"/>
      <c r="EM809" s="75"/>
      <c r="EN809" s="75"/>
      <c r="EO809" s="75"/>
      <c r="EP809" s="75"/>
      <c r="EQ809" s="75"/>
      <c r="ER809" s="75"/>
      <c r="ES809" s="75"/>
      <c r="ET809" s="75"/>
      <c r="EU809" s="75"/>
      <c r="EV809" s="75"/>
      <c r="EW809" s="75"/>
      <c r="EX809" s="75"/>
      <c r="EY809" s="75"/>
      <c r="EZ809" s="75"/>
    </row>
    <row r="810" ht="12.75" spans="1:156">
      <c r="A810" s="6"/>
      <c r="B810" s="42"/>
      <c r="M810" s="20"/>
      <c r="O810" s="62"/>
      <c r="P810" s="62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  <c r="CC810" s="75"/>
      <c r="CD810" s="75"/>
      <c r="CE810" s="75"/>
      <c r="CF810" s="75"/>
      <c r="CG810" s="75"/>
      <c r="CH810" s="75"/>
      <c r="CI810" s="75"/>
      <c r="CJ810" s="75"/>
      <c r="CK810" s="75"/>
      <c r="CL810" s="75"/>
      <c r="CM810" s="75"/>
      <c r="CN810" s="75"/>
      <c r="CO810" s="75"/>
      <c r="CP810" s="75"/>
      <c r="CQ810" s="75"/>
      <c r="CR810" s="75"/>
      <c r="CS810" s="75"/>
      <c r="CT810" s="75"/>
      <c r="CU810" s="75"/>
      <c r="CV810" s="75"/>
      <c r="CW810" s="75"/>
      <c r="CX810" s="75"/>
      <c r="CY810" s="75"/>
      <c r="CZ810" s="75"/>
      <c r="DA810" s="75"/>
      <c r="DB810" s="75"/>
      <c r="DC810" s="75"/>
      <c r="DD810" s="75"/>
      <c r="DE810" s="75"/>
      <c r="DF810" s="75"/>
      <c r="DG810" s="75"/>
      <c r="DH810" s="75"/>
      <c r="DI810" s="75"/>
      <c r="DJ810" s="75"/>
      <c r="DK810" s="75"/>
      <c r="DL810" s="75"/>
      <c r="DM810" s="75"/>
      <c r="DN810" s="75"/>
      <c r="DO810" s="75"/>
      <c r="DP810" s="75"/>
      <c r="DQ810" s="75"/>
      <c r="DR810" s="75"/>
      <c r="DS810" s="75"/>
      <c r="DT810" s="75"/>
      <c r="DU810" s="75"/>
      <c r="DZ810" s="75"/>
      <c r="EA810" s="75"/>
      <c r="EB810" s="75"/>
      <c r="EC810" s="75"/>
      <c r="ED810" s="75"/>
      <c r="EE810" s="75"/>
      <c r="EF810" s="75"/>
      <c r="EG810" s="75"/>
      <c r="EH810" s="75"/>
      <c r="EI810" s="75"/>
      <c r="EJ810" s="75"/>
      <c r="EK810" s="75"/>
      <c r="EL810" s="75"/>
      <c r="EM810" s="75"/>
      <c r="EN810" s="75"/>
      <c r="EO810" s="75"/>
      <c r="EP810" s="75"/>
      <c r="EQ810" s="75"/>
      <c r="ER810" s="75"/>
      <c r="ES810" s="75"/>
      <c r="ET810" s="75"/>
      <c r="EU810" s="75"/>
      <c r="EV810" s="75"/>
      <c r="EW810" s="75"/>
      <c r="EX810" s="75"/>
      <c r="EY810" s="75"/>
      <c r="EZ810" s="75"/>
    </row>
    <row r="811" ht="12.75" spans="1:156">
      <c r="A811" s="6"/>
      <c r="B811" s="42"/>
      <c r="M811" s="20"/>
      <c r="O811" s="62"/>
      <c r="P811" s="62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  <c r="CC811" s="75"/>
      <c r="CD811" s="75"/>
      <c r="CE811" s="75"/>
      <c r="CF811" s="75"/>
      <c r="CG811" s="75"/>
      <c r="CH811" s="75"/>
      <c r="CI811" s="75"/>
      <c r="CJ811" s="75"/>
      <c r="CK811" s="75"/>
      <c r="CL811" s="75"/>
      <c r="CM811" s="75"/>
      <c r="CN811" s="75"/>
      <c r="CO811" s="75"/>
      <c r="CP811" s="75"/>
      <c r="CQ811" s="75"/>
      <c r="CR811" s="75"/>
      <c r="CS811" s="75"/>
      <c r="CT811" s="75"/>
      <c r="CU811" s="75"/>
      <c r="CV811" s="75"/>
      <c r="CW811" s="75"/>
      <c r="CX811" s="75"/>
      <c r="CY811" s="75"/>
      <c r="CZ811" s="75"/>
      <c r="DA811" s="75"/>
      <c r="DB811" s="75"/>
      <c r="DC811" s="75"/>
      <c r="DD811" s="75"/>
      <c r="DE811" s="75"/>
      <c r="DF811" s="75"/>
      <c r="DG811" s="75"/>
      <c r="DH811" s="75"/>
      <c r="DI811" s="75"/>
      <c r="DJ811" s="75"/>
      <c r="DK811" s="75"/>
      <c r="DL811" s="75"/>
      <c r="DM811" s="75"/>
      <c r="DN811" s="75"/>
      <c r="DO811" s="75"/>
      <c r="DP811" s="75"/>
      <c r="DQ811" s="75"/>
      <c r="DR811" s="75"/>
      <c r="DS811" s="75"/>
      <c r="DT811" s="75"/>
      <c r="DU811" s="75"/>
      <c r="DZ811" s="75"/>
      <c r="EA811" s="75"/>
      <c r="EB811" s="75"/>
      <c r="EC811" s="75"/>
      <c r="ED811" s="75"/>
      <c r="EE811" s="75"/>
      <c r="EF811" s="75"/>
      <c r="EG811" s="75"/>
      <c r="EH811" s="75"/>
      <c r="EI811" s="75"/>
      <c r="EJ811" s="75"/>
      <c r="EK811" s="75"/>
      <c r="EL811" s="75"/>
      <c r="EM811" s="75"/>
      <c r="EN811" s="75"/>
      <c r="EO811" s="75"/>
      <c r="EP811" s="75"/>
      <c r="EQ811" s="75"/>
      <c r="ER811" s="75"/>
      <c r="ES811" s="75"/>
      <c r="ET811" s="75"/>
      <c r="EU811" s="75"/>
      <c r="EV811" s="75"/>
      <c r="EW811" s="75"/>
      <c r="EX811" s="75"/>
      <c r="EY811" s="75"/>
      <c r="EZ811" s="75"/>
    </row>
    <row r="812" ht="12.75" spans="1:156">
      <c r="A812" s="6"/>
      <c r="B812" s="42"/>
      <c r="M812" s="20"/>
      <c r="O812" s="62"/>
      <c r="P812" s="62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  <c r="CC812" s="75"/>
      <c r="CD812" s="75"/>
      <c r="CE812" s="75"/>
      <c r="CF812" s="75"/>
      <c r="CG812" s="75"/>
      <c r="CH812" s="75"/>
      <c r="CI812" s="75"/>
      <c r="CJ812" s="75"/>
      <c r="CK812" s="75"/>
      <c r="CL812" s="75"/>
      <c r="CM812" s="75"/>
      <c r="CN812" s="75"/>
      <c r="CO812" s="75"/>
      <c r="CP812" s="75"/>
      <c r="CQ812" s="75"/>
      <c r="CR812" s="75"/>
      <c r="CS812" s="75"/>
      <c r="CT812" s="75"/>
      <c r="CU812" s="75"/>
      <c r="CV812" s="75"/>
      <c r="CW812" s="75"/>
      <c r="CX812" s="75"/>
      <c r="CY812" s="75"/>
      <c r="CZ812" s="75"/>
      <c r="DA812" s="75"/>
      <c r="DB812" s="75"/>
      <c r="DC812" s="75"/>
      <c r="DD812" s="75"/>
      <c r="DE812" s="75"/>
      <c r="DF812" s="75"/>
      <c r="DG812" s="75"/>
      <c r="DH812" s="75"/>
      <c r="DI812" s="75"/>
      <c r="DJ812" s="75"/>
      <c r="DK812" s="75"/>
      <c r="DL812" s="75"/>
      <c r="DM812" s="75"/>
      <c r="DN812" s="75"/>
      <c r="DO812" s="75"/>
      <c r="DP812" s="75"/>
      <c r="DQ812" s="75"/>
      <c r="DR812" s="75"/>
      <c r="DS812" s="75"/>
      <c r="DT812" s="75"/>
      <c r="DU812" s="75"/>
      <c r="DZ812" s="75"/>
      <c r="EA812" s="75"/>
      <c r="EB812" s="75"/>
      <c r="EC812" s="75"/>
      <c r="ED812" s="75"/>
      <c r="EE812" s="75"/>
      <c r="EF812" s="75"/>
      <c r="EG812" s="75"/>
      <c r="EH812" s="75"/>
      <c r="EI812" s="75"/>
      <c r="EJ812" s="75"/>
      <c r="EK812" s="75"/>
      <c r="EL812" s="75"/>
      <c r="EM812" s="75"/>
      <c r="EN812" s="75"/>
      <c r="EO812" s="75"/>
      <c r="EP812" s="75"/>
      <c r="EQ812" s="75"/>
      <c r="ER812" s="75"/>
      <c r="ES812" s="75"/>
      <c r="ET812" s="75"/>
      <c r="EU812" s="75"/>
      <c r="EV812" s="75"/>
      <c r="EW812" s="75"/>
      <c r="EX812" s="75"/>
      <c r="EY812" s="75"/>
      <c r="EZ812" s="75"/>
    </row>
    <row r="813" ht="12.75" spans="1:156">
      <c r="A813" s="6"/>
      <c r="B813" s="42"/>
      <c r="M813" s="20"/>
      <c r="O813" s="62"/>
      <c r="P813" s="62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  <c r="CC813" s="75"/>
      <c r="CD813" s="75"/>
      <c r="CE813" s="75"/>
      <c r="CF813" s="75"/>
      <c r="CG813" s="75"/>
      <c r="CH813" s="75"/>
      <c r="CI813" s="75"/>
      <c r="CJ813" s="75"/>
      <c r="CK813" s="75"/>
      <c r="CL813" s="75"/>
      <c r="CM813" s="75"/>
      <c r="CN813" s="75"/>
      <c r="CO813" s="75"/>
      <c r="CP813" s="75"/>
      <c r="CQ813" s="75"/>
      <c r="CR813" s="75"/>
      <c r="CS813" s="75"/>
      <c r="CT813" s="75"/>
      <c r="CU813" s="75"/>
      <c r="CV813" s="75"/>
      <c r="CW813" s="75"/>
      <c r="CX813" s="75"/>
      <c r="CY813" s="75"/>
      <c r="CZ813" s="75"/>
      <c r="DA813" s="75"/>
      <c r="DB813" s="75"/>
      <c r="DC813" s="75"/>
      <c r="DD813" s="75"/>
      <c r="DE813" s="75"/>
      <c r="DF813" s="75"/>
      <c r="DG813" s="75"/>
      <c r="DH813" s="75"/>
      <c r="DI813" s="75"/>
      <c r="DJ813" s="75"/>
      <c r="DK813" s="75"/>
      <c r="DL813" s="75"/>
      <c r="DM813" s="75"/>
      <c r="DN813" s="75"/>
      <c r="DO813" s="75"/>
      <c r="DP813" s="75"/>
      <c r="DQ813" s="75"/>
      <c r="DR813" s="75"/>
      <c r="DS813" s="75"/>
      <c r="DT813" s="75"/>
      <c r="DU813" s="75"/>
      <c r="DZ813" s="75"/>
      <c r="EA813" s="75"/>
      <c r="EB813" s="75"/>
      <c r="EC813" s="75"/>
      <c r="ED813" s="75"/>
      <c r="EE813" s="75"/>
      <c r="EF813" s="75"/>
      <c r="EG813" s="75"/>
      <c r="EH813" s="75"/>
      <c r="EI813" s="75"/>
      <c r="EJ813" s="75"/>
      <c r="EK813" s="75"/>
      <c r="EL813" s="75"/>
      <c r="EM813" s="75"/>
      <c r="EN813" s="75"/>
      <c r="EO813" s="75"/>
      <c r="EP813" s="75"/>
      <c r="EQ813" s="75"/>
      <c r="ER813" s="75"/>
      <c r="ES813" s="75"/>
      <c r="ET813" s="75"/>
      <c r="EU813" s="75"/>
      <c r="EV813" s="75"/>
      <c r="EW813" s="75"/>
      <c r="EX813" s="75"/>
      <c r="EY813" s="75"/>
      <c r="EZ813" s="75"/>
    </row>
    <row r="814" ht="12.75" spans="1:156">
      <c r="A814" s="6"/>
      <c r="B814" s="42"/>
      <c r="M814" s="20"/>
      <c r="O814" s="62"/>
      <c r="P814" s="62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  <c r="CC814" s="75"/>
      <c r="CD814" s="75"/>
      <c r="CE814" s="75"/>
      <c r="CF814" s="75"/>
      <c r="CG814" s="75"/>
      <c r="CH814" s="75"/>
      <c r="CI814" s="75"/>
      <c r="CJ814" s="75"/>
      <c r="CK814" s="75"/>
      <c r="CL814" s="75"/>
      <c r="CM814" s="75"/>
      <c r="CN814" s="75"/>
      <c r="CO814" s="75"/>
      <c r="CP814" s="75"/>
      <c r="CQ814" s="75"/>
      <c r="CR814" s="75"/>
      <c r="CS814" s="75"/>
      <c r="CT814" s="75"/>
      <c r="CU814" s="75"/>
      <c r="CV814" s="75"/>
      <c r="CW814" s="75"/>
      <c r="CX814" s="75"/>
      <c r="CY814" s="75"/>
      <c r="CZ814" s="75"/>
      <c r="DA814" s="75"/>
      <c r="DB814" s="75"/>
      <c r="DC814" s="75"/>
      <c r="DD814" s="75"/>
      <c r="DE814" s="75"/>
      <c r="DF814" s="75"/>
      <c r="DG814" s="75"/>
      <c r="DH814" s="75"/>
      <c r="DI814" s="75"/>
      <c r="DJ814" s="75"/>
      <c r="DK814" s="75"/>
      <c r="DL814" s="75"/>
      <c r="DM814" s="75"/>
      <c r="DN814" s="75"/>
      <c r="DO814" s="75"/>
      <c r="DP814" s="75"/>
      <c r="DQ814" s="75"/>
      <c r="DR814" s="75"/>
      <c r="DS814" s="75"/>
      <c r="DT814" s="75"/>
      <c r="DU814" s="75"/>
      <c r="DZ814" s="75"/>
      <c r="EA814" s="75"/>
      <c r="EB814" s="75"/>
      <c r="EC814" s="75"/>
      <c r="ED814" s="75"/>
      <c r="EE814" s="75"/>
      <c r="EF814" s="75"/>
      <c r="EG814" s="75"/>
      <c r="EH814" s="75"/>
      <c r="EI814" s="75"/>
      <c r="EJ814" s="75"/>
      <c r="EK814" s="75"/>
      <c r="EL814" s="75"/>
      <c r="EM814" s="75"/>
      <c r="EN814" s="75"/>
      <c r="EO814" s="75"/>
      <c r="EP814" s="75"/>
      <c r="EQ814" s="75"/>
      <c r="ER814" s="75"/>
      <c r="ES814" s="75"/>
      <c r="ET814" s="75"/>
      <c r="EU814" s="75"/>
      <c r="EV814" s="75"/>
      <c r="EW814" s="75"/>
      <c r="EX814" s="75"/>
      <c r="EY814" s="75"/>
      <c r="EZ814" s="75"/>
    </row>
    <row r="815" ht="12.75" spans="1:156">
      <c r="A815" s="6"/>
      <c r="B815" s="42"/>
      <c r="M815" s="20"/>
      <c r="O815" s="62"/>
      <c r="P815" s="62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  <c r="CC815" s="75"/>
      <c r="CD815" s="75"/>
      <c r="CE815" s="75"/>
      <c r="CF815" s="75"/>
      <c r="CG815" s="75"/>
      <c r="CH815" s="75"/>
      <c r="CI815" s="75"/>
      <c r="CJ815" s="75"/>
      <c r="CK815" s="75"/>
      <c r="CL815" s="75"/>
      <c r="CM815" s="75"/>
      <c r="CN815" s="75"/>
      <c r="CO815" s="75"/>
      <c r="CP815" s="75"/>
      <c r="CQ815" s="75"/>
      <c r="CR815" s="75"/>
      <c r="CS815" s="75"/>
      <c r="CT815" s="75"/>
      <c r="CU815" s="75"/>
      <c r="CV815" s="75"/>
      <c r="CW815" s="75"/>
      <c r="CX815" s="75"/>
      <c r="CY815" s="75"/>
      <c r="CZ815" s="75"/>
      <c r="DA815" s="75"/>
      <c r="DB815" s="75"/>
      <c r="DC815" s="75"/>
      <c r="DD815" s="75"/>
      <c r="DE815" s="75"/>
      <c r="DF815" s="75"/>
      <c r="DG815" s="75"/>
      <c r="DH815" s="75"/>
      <c r="DI815" s="75"/>
      <c r="DJ815" s="75"/>
      <c r="DK815" s="75"/>
      <c r="DL815" s="75"/>
      <c r="DM815" s="75"/>
      <c r="DN815" s="75"/>
      <c r="DO815" s="75"/>
      <c r="DP815" s="75"/>
      <c r="DQ815" s="75"/>
      <c r="DR815" s="75"/>
      <c r="DS815" s="75"/>
      <c r="DT815" s="75"/>
      <c r="DU815" s="75"/>
      <c r="DZ815" s="75"/>
      <c r="EA815" s="75"/>
      <c r="EB815" s="75"/>
      <c r="EC815" s="75"/>
      <c r="ED815" s="75"/>
      <c r="EE815" s="75"/>
      <c r="EF815" s="75"/>
      <c r="EG815" s="75"/>
      <c r="EH815" s="75"/>
      <c r="EI815" s="75"/>
      <c r="EJ815" s="75"/>
      <c r="EK815" s="75"/>
      <c r="EL815" s="75"/>
      <c r="EM815" s="75"/>
      <c r="EN815" s="75"/>
      <c r="EO815" s="75"/>
      <c r="EP815" s="75"/>
      <c r="EQ815" s="75"/>
      <c r="ER815" s="75"/>
      <c r="ES815" s="75"/>
      <c r="ET815" s="75"/>
      <c r="EU815" s="75"/>
      <c r="EV815" s="75"/>
      <c r="EW815" s="75"/>
      <c r="EX815" s="75"/>
      <c r="EY815" s="75"/>
      <c r="EZ815" s="75"/>
    </row>
    <row r="816" ht="12.75" spans="1:156">
      <c r="A816" s="6"/>
      <c r="B816" s="42"/>
      <c r="M816" s="20"/>
      <c r="O816" s="62"/>
      <c r="P816" s="62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  <c r="CC816" s="75"/>
      <c r="CD816" s="75"/>
      <c r="CE816" s="75"/>
      <c r="CF816" s="75"/>
      <c r="CG816" s="75"/>
      <c r="CH816" s="75"/>
      <c r="CI816" s="75"/>
      <c r="CJ816" s="75"/>
      <c r="CK816" s="75"/>
      <c r="CL816" s="75"/>
      <c r="CM816" s="75"/>
      <c r="CN816" s="75"/>
      <c r="CO816" s="75"/>
      <c r="CP816" s="75"/>
      <c r="CQ816" s="75"/>
      <c r="CR816" s="75"/>
      <c r="CS816" s="75"/>
      <c r="CT816" s="75"/>
      <c r="CU816" s="75"/>
      <c r="CV816" s="75"/>
      <c r="CW816" s="75"/>
      <c r="CX816" s="75"/>
      <c r="CY816" s="75"/>
      <c r="CZ816" s="75"/>
      <c r="DA816" s="75"/>
      <c r="DB816" s="75"/>
      <c r="DC816" s="75"/>
      <c r="DD816" s="75"/>
      <c r="DE816" s="75"/>
      <c r="DF816" s="75"/>
      <c r="DG816" s="75"/>
      <c r="DH816" s="75"/>
      <c r="DI816" s="75"/>
      <c r="DJ816" s="75"/>
      <c r="DK816" s="75"/>
      <c r="DL816" s="75"/>
      <c r="DM816" s="75"/>
      <c r="DN816" s="75"/>
      <c r="DO816" s="75"/>
      <c r="DP816" s="75"/>
      <c r="DQ816" s="75"/>
      <c r="DR816" s="75"/>
      <c r="DS816" s="75"/>
      <c r="DT816" s="75"/>
      <c r="DU816" s="75"/>
      <c r="DZ816" s="75"/>
      <c r="EA816" s="75"/>
      <c r="EB816" s="75"/>
      <c r="EC816" s="75"/>
      <c r="ED816" s="75"/>
      <c r="EE816" s="75"/>
      <c r="EF816" s="75"/>
      <c r="EG816" s="75"/>
      <c r="EH816" s="75"/>
      <c r="EI816" s="75"/>
      <c r="EJ816" s="75"/>
      <c r="EK816" s="75"/>
      <c r="EL816" s="75"/>
      <c r="EM816" s="75"/>
      <c r="EN816" s="75"/>
      <c r="EO816" s="75"/>
      <c r="EP816" s="75"/>
      <c r="EQ816" s="75"/>
      <c r="ER816" s="75"/>
      <c r="ES816" s="75"/>
      <c r="ET816" s="75"/>
      <c r="EU816" s="75"/>
      <c r="EV816" s="75"/>
      <c r="EW816" s="75"/>
      <c r="EX816" s="75"/>
      <c r="EY816" s="75"/>
      <c r="EZ816" s="75"/>
    </row>
    <row r="817" ht="12.75" spans="1:156">
      <c r="A817" s="6"/>
      <c r="B817" s="42"/>
      <c r="M817" s="20"/>
      <c r="O817" s="62"/>
      <c r="P817" s="62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  <c r="CC817" s="75"/>
      <c r="CD817" s="75"/>
      <c r="CE817" s="75"/>
      <c r="CF817" s="75"/>
      <c r="CG817" s="75"/>
      <c r="CH817" s="75"/>
      <c r="CI817" s="75"/>
      <c r="CJ817" s="75"/>
      <c r="CK817" s="75"/>
      <c r="CL817" s="75"/>
      <c r="CM817" s="75"/>
      <c r="CN817" s="75"/>
      <c r="CO817" s="75"/>
      <c r="CP817" s="75"/>
      <c r="CQ817" s="75"/>
      <c r="CR817" s="75"/>
      <c r="CS817" s="75"/>
      <c r="CT817" s="75"/>
      <c r="CU817" s="75"/>
      <c r="CV817" s="75"/>
      <c r="CW817" s="75"/>
      <c r="CX817" s="75"/>
      <c r="CY817" s="75"/>
      <c r="CZ817" s="75"/>
      <c r="DA817" s="75"/>
      <c r="DB817" s="75"/>
      <c r="DC817" s="75"/>
      <c r="DD817" s="75"/>
      <c r="DE817" s="75"/>
      <c r="DF817" s="75"/>
      <c r="DG817" s="75"/>
      <c r="DH817" s="75"/>
      <c r="DI817" s="75"/>
      <c r="DJ817" s="75"/>
      <c r="DK817" s="75"/>
      <c r="DL817" s="75"/>
      <c r="DM817" s="75"/>
      <c r="DN817" s="75"/>
      <c r="DO817" s="75"/>
      <c r="DP817" s="75"/>
      <c r="DQ817" s="75"/>
      <c r="DR817" s="75"/>
      <c r="DS817" s="75"/>
      <c r="DT817" s="75"/>
      <c r="DU817" s="75"/>
      <c r="DZ817" s="75"/>
      <c r="EA817" s="75"/>
      <c r="EB817" s="75"/>
      <c r="EC817" s="75"/>
      <c r="ED817" s="75"/>
      <c r="EE817" s="75"/>
      <c r="EF817" s="75"/>
      <c r="EG817" s="75"/>
      <c r="EH817" s="75"/>
      <c r="EI817" s="75"/>
      <c r="EJ817" s="75"/>
      <c r="EK817" s="75"/>
      <c r="EL817" s="75"/>
      <c r="EM817" s="75"/>
      <c r="EN817" s="75"/>
      <c r="EO817" s="75"/>
      <c r="EP817" s="75"/>
      <c r="EQ817" s="75"/>
      <c r="ER817" s="75"/>
      <c r="ES817" s="75"/>
      <c r="ET817" s="75"/>
      <c r="EU817" s="75"/>
      <c r="EV817" s="75"/>
      <c r="EW817" s="75"/>
      <c r="EX817" s="75"/>
      <c r="EY817" s="75"/>
      <c r="EZ817" s="75"/>
    </row>
    <row r="818" ht="12.75" spans="1:156">
      <c r="A818" s="6"/>
      <c r="B818" s="42"/>
      <c r="M818" s="20"/>
      <c r="O818" s="62"/>
      <c r="P818" s="62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  <c r="CC818" s="75"/>
      <c r="CD818" s="75"/>
      <c r="CE818" s="75"/>
      <c r="CF818" s="75"/>
      <c r="CG818" s="75"/>
      <c r="CH818" s="75"/>
      <c r="CI818" s="75"/>
      <c r="CJ818" s="75"/>
      <c r="CK818" s="75"/>
      <c r="CL818" s="75"/>
      <c r="CM818" s="75"/>
      <c r="CN818" s="75"/>
      <c r="CO818" s="75"/>
      <c r="CP818" s="75"/>
      <c r="CQ818" s="75"/>
      <c r="CR818" s="75"/>
      <c r="CS818" s="75"/>
      <c r="CT818" s="75"/>
      <c r="CU818" s="75"/>
      <c r="CV818" s="75"/>
      <c r="CW818" s="75"/>
      <c r="CX818" s="75"/>
      <c r="CY818" s="75"/>
      <c r="CZ818" s="75"/>
      <c r="DA818" s="75"/>
      <c r="DB818" s="75"/>
      <c r="DC818" s="75"/>
      <c r="DD818" s="75"/>
      <c r="DE818" s="75"/>
      <c r="DF818" s="75"/>
      <c r="DG818" s="75"/>
      <c r="DH818" s="75"/>
      <c r="DI818" s="75"/>
      <c r="DJ818" s="75"/>
      <c r="DK818" s="75"/>
      <c r="DL818" s="75"/>
      <c r="DM818" s="75"/>
      <c r="DN818" s="75"/>
      <c r="DO818" s="75"/>
      <c r="DP818" s="75"/>
      <c r="DQ818" s="75"/>
      <c r="DR818" s="75"/>
      <c r="DS818" s="75"/>
      <c r="DT818" s="75"/>
      <c r="DU818" s="75"/>
      <c r="DZ818" s="75"/>
      <c r="EA818" s="75"/>
      <c r="EB818" s="75"/>
      <c r="EC818" s="75"/>
      <c r="ED818" s="75"/>
      <c r="EE818" s="75"/>
      <c r="EF818" s="75"/>
      <c r="EG818" s="75"/>
      <c r="EH818" s="75"/>
      <c r="EI818" s="75"/>
      <c r="EJ818" s="75"/>
      <c r="EK818" s="75"/>
      <c r="EL818" s="75"/>
      <c r="EM818" s="75"/>
      <c r="EN818" s="75"/>
      <c r="EO818" s="75"/>
      <c r="EP818" s="75"/>
      <c r="EQ818" s="75"/>
      <c r="ER818" s="75"/>
      <c r="ES818" s="75"/>
      <c r="ET818" s="75"/>
      <c r="EU818" s="75"/>
      <c r="EV818" s="75"/>
      <c r="EW818" s="75"/>
      <c r="EX818" s="75"/>
      <c r="EY818" s="75"/>
      <c r="EZ818" s="75"/>
    </row>
    <row r="819" ht="12.75" spans="1:156">
      <c r="A819" s="6"/>
      <c r="B819" s="42"/>
      <c r="M819" s="20"/>
      <c r="O819" s="62"/>
      <c r="P819" s="62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  <c r="CC819" s="75"/>
      <c r="CD819" s="75"/>
      <c r="CE819" s="75"/>
      <c r="CF819" s="75"/>
      <c r="CG819" s="75"/>
      <c r="CH819" s="75"/>
      <c r="CI819" s="75"/>
      <c r="CJ819" s="75"/>
      <c r="CK819" s="75"/>
      <c r="CL819" s="75"/>
      <c r="CM819" s="75"/>
      <c r="CN819" s="75"/>
      <c r="CO819" s="75"/>
      <c r="CP819" s="75"/>
      <c r="CQ819" s="75"/>
      <c r="CR819" s="75"/>
      <c r="CS819" s="75"/>
      <c r="CT819" s="75"/>
      <c r="CU819" s="75"/>
      <c r="CV819" s="75"/>
      <c r="CW819" s="75"/>
      <c r="CX819" s="75"/>
      <c r="CY819" s="75"/>
      <c r="CZ819" s="75"/>
      <c r="DA819" s="75"/>
      <c r="DB819" s="75"/>
      <c r="DC819" s="75"/>
      <c r="DD819" s="75"/>
      <c r="DE819" s="75"/>
      <c r="DF819" s="75"/>
      <c r="DG819" s="75"/>
      <c r="DH819" s="75"/>
      <c r="DI819" s="75"/>
      <c r="DJ819" s="75"/>
      <c r="DK819" s="75"/>
      <c r="DL819" s="75"/>
      <c r="DM819" s="75"/>
      <c r="DN819" s="75"/>
      <c r="DO819" s="75"/>
      <c r="DP819" s="75"/>
      <c r="DQ819" s="75"/>
      <c r="DR819" s="75"/>
      <c r="DS819" s="75"/>
      <c r="DT819" s="75"/>
      <c r="DU819" s="75"/>
      <c r="DZ819" s="75"/>
      <c r="EA819" s="75"/>
      <c r="EB819" s="75"/>
      <c r="EC819" s="75"/>
      <c r="ED819" s="75"/>
      <c r="EE819" s="75"/>
      <c r="EF819" s="75"/>
      <c r="EG819" s="75"/>
      <c r="EH819" s="75"/>
      <c r="EI819" s="75"/>
      <c r="EJ819" s="75"/>
      <c r="EK819" s="75"/>
      <c r="EL819" s="75"/>
      <c r="EM819" s="75"/>
      <c r="EN819" s="75"/>
      <c r="EO819" s="75"/>
      <c r="EP819" s="75"/>
      <c r="EQ819" s="75"/>
      <c r="ER819" s="75"/>
      <c r="ES819" s="75"/>
      <c r="ET819" s="75"/>
      <c r="EU819" s="75"/>
      <c r="EV819" s="75"/>
      <c r="EW819" s="75"/>
      <c r="EX819" s="75"/>
      <c r="EY819" s="75"/>
      <c r="EZ819" s="75"/>
    </row>
    <row r="820" ht="12.75" spans="1:156">
      <c r="A820" s="6"/>
      <c r="B820" s="42"/>
      <c r="M820" s="20"/>
      <c r="O820" s="62"/>
      <c r="P820" s="62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  <c r="CC820" s="75"/>
      <c r="CD820" s="75"/>
      <c r="CE820" s="75"/>
      <c r="CF820" s="75"/>
      <c r="CG820" s="75"/>
      <c r="CH820" s="75"/>
      <c r="CI820" s="75"/>
      <c r="CJ820" s="75"/>
      <c r="CK820" s="75"/>
      <c r="CL820" s="75"/>
      <c r="CM820" s="75"/>
      <c r="CN820" s="75"/>
      <c r="CO820" s="75"/>
      <c r="CP820" s="75"/>
      <c r="CQ820" s="75"/>
      <c r="CR820" s="75"/>
      <c r="CS820" s="75"/>
      <c r="CT820" s="75"/>
      <c r="CU820" s="75"/>
      <c r="CV820" s="75"/>
      <c r="CW820" s="75"/>
      <c r="CX820" s="75"/>
      <c r="CY820" s="75"/>
      <c r="CZ820" s="75"/>
      <c r="DA820" s="75"/>
      <c r="DB820" s="75"/>
      <c r="DC820" s="75"/>
      <c r="DD820" s="75"/>
      <c r="DE820" s="75"/>
      <c r="DF820" s="75"/>
      <c r="DG820" s="75"/>
      <c r="DH820" s="75"/>
      <c r="DI820" s="75"/>
      <c r="DJ820" s="75"/>
      <c r="DK820" s="75"/>
      <c r="DL820" s="75"/>
      <c r="DM820" s="75"/>
      <c r="DN820" s="75"/>
      <c r="DO820" s="75"/>
      <c r="DP820" s="75"/>
      <c r="DQ820" s="75"/>
      <c r="DR820" s="75"/>
      <c r="DS820" s="75"/>
      <c r="DT820" s="75"/>
      <c r="DU820" s="75"/>
      <c r="DZ820" s="75"/>
      <c r="EA820" s="75"/>
      <c r="EB820" s="75"/>
      <c r="EC820" s="75"/>
      <c r="ED820" s="75"/>
      <c r="EE820" s="75"/>
      <c r="EF820" s="75"/>
      <c r="EG820" s="75"/>
      <c r="EH820" s="75"/>
      <c r="EI820" s="75"/>
      <c r="EJ820" s="75"/>
      <c r="EK820" s="75"/>
      <c r="EL820" s="75"/>
      <c r="EM820" s="75"/>
      <c r="EN820" s="75"/>
      <c r="EO820" s="75"/>
      <c r="EP820" s="75"/>
      <c r="EQ820" s="75"/>
      <c r="ER820" s="75"/>
      <c r="ES820" s="75"/>
      <c r="ET820" s="75"/>
      <c r="EU820" s="75"/>
      <c r="EV820" s="75"/>
      <c r="EW820" s="75"/>
      <c r="EX820" s="75"/>
      <c r="EY820" s="75"/>
      <c r="EZ820" s="75"/>
    </row>
    <row r="821" ht="12.75" spans="1:156">
      <c r="A821" s="6"/>
      <c r="B821" s="42"/>
      <c r="M821" s="20"/>
      <c r="O821" s="62"/>
      <c r="P821" s="62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  <c r="CC821" s="75"/>
      <c r="CD821" s="75"/>
      <c r="CE821" s="75"/>
      <c r="CF821" s="75"/>
      <c r="CG821" s="75"/>
      <c r="CH821" s="75"/>
      <c r="CI821" s="75"/>
      <c r="CJ821" s="75"/>
      <c r="CK821" s="75"/>
      <c r="CL821" s="75"/>
      <c r="CM821" s="75"/>
      <c r="CN821" s="75"/>
      <c r="CO821" s="75"/>
      <c r="CP821" s="75"/>
      <c r="CQ821" s="75"/>
      <c r="CR821" s="75"/>
      <c r="CS821" s="75"/>
      <c r="CT821" s="75"/>
      <c r="CU821" s="75"/>
      <c r="CV821" s="75"/>
      <c r="CW821" s="75"/>
      <c r="CX821" s="75"/>
      <c r="CY821" s="75"/>
      <c r="CZ821" s="75"/>
      <c r="DA821" s="75"/>
      <c r="DB821" s="75"/>
      <c r="DC821" s="75"/>
      <c r="DD821" s="75"/>
      <c r="DE821" s="75"/>
      <c r="DF821" s="75"/>
      <c r="DG821" s="75"/>
      <c r="DH821" s="75"/>
      <c r="DI821" s="75"/>
      <c r="DJ821" s="75"/>
      <c r="DK821" s="75"/>
      <c r="DL821" s="75"/>
      <c r="DM821" s="75"/>
      <c r="DN821" s="75"/>
      <c r="DO821" s="75"/>
      <c r="DP821" s="75"/>
      <c r="DQ821" s="75"/>
      <c r="DR821" s="75"/>
      <c r="DS821" s="75"/>
      <c r="DT821" s="75"/>
      <c r="DU821" s="75"/>
      <c r="DZ821" s="75"/>
      <c r="EA821" s="75"/>
      <c r="EB821" s="75"/>
      <c r="EC821" s="75"/>
      <c r="ED821" s="75"/>
      <c r="EE821" s="75"/>
      <c r="EF821" s="75"/>
      <c r="EG821" s="75"/>
      <c r="EH821" s="75"/>
      <c r="EI821" s="75"/>
      <c r="EJ821" s="75"/>
      <c r="EK821" s="75"/>
      <c r="EL821" s="75"/>
      <c r="EM821" s="75"/>
      <c r="EN821" s="75"/>
      <c r="EO821" s="75"/>
      <c r="EP821" s="75"/>
      <c r="EQ821" s="75"/>
      <c r="ER821" s="75"/>
      <c r="ES821" s="75"/>
      <c r="ET821" s="75"/>
      <c r="EU821" s="75"/>
      <c r="EV821" s="75"/>
      <c r="EW821" s="75"/>
      <c r="EX821" s="75"/>
      <c r="EY821" s="75"/>
      <c r="EZ821" s="75"/>
    </row>
    <row r="822" ht="12.75" spans="1:156">
      <c r="A822" s="6"/>
      <c r="B822" s="42"/>
      <c r="M822" s="20"/>
      <c r="O822" s="62"/>
      <c r="P822" s="62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  <c r="CC822" s="75"/>
      <c r="CD822" s="75"/>
      <c r="CE822" s="75"/>
      <c r="CF822" s="75"/>
      <c r="CG822" s="75"/>
      <c r="CH822" s="75"/>
      <c r="CI822" s="75"/>
      <c r="CJ822" s="75"/>
      <c r="CK822" s="75"/>
      <c r="CL822" s="75"/>
      <c r="CM822" s="75"/>
      <c r="CN822" s="75"/>
      <c r="CO822" s="75"/>
      <c r="CP822" s="75"/>
      <c r="CQ822" s="75"/>
      <c r="CR822" s="75"/>
      <c r="CS822" s="75"/>
      <c r="CT822" s="75"/>
      <c r="CU822" s="75"/>
      <c r="CV822" s="75"/>
      <c r="CW822" s="75"/>
      <c r="CX822" s="75"/>
      <c r="CY822" s="75"/>
      <c r="CZ822" s="75"/>
      <c r="DA822" s="75"/>
      <c r="DB822" s="75"/>
      <c r="DC822" s="75"/>
      <c r="DD822" s="75"/>
      <c r="DE822" s="75"/>
      <c r="DF822" s="75"/>
      <c r="DG822" s="75"/>
      <c r="DH822" s="75"/>
      <c r="DI822" s="75"/>
      <c r="DJ822" s="75"/>
      <c r="DK822" s="75"/>
      <c r="DL822" s="75"/>
      <c r="DM822" s="75"/>
      <c r="DN822" s="75"/>
      <c r="DO822" s="75"/>
      <c r="DP822" s="75"/>
      <c r="DQ822" s="75"/>
      <c r="DR822" s="75"/>
      <c r="DS822" s="75"/>
      <c r="DT822" s="75"/>
      <c r="DU822" s="75"/>
      <c r="DZ822" s="75"/>
      <c r="EA822" s="75"/>
      <c r="EB822" s="75"/>
      <c r="EC822" s="75"/>
      <c r="ED822" s="75"/>
      <c r="EE822" s="75"/>
      <c r="EF822" s="75"/>
      <c r="EG822" s="75"/>
      <c r="EH822" s="75"/>
      <c r="EI822" s="75"/>
      <c r="EJ822" s="75"/>
      <c r="EK822" s="75"/>
      <c r="EL822" s="75"/>
      <c r="EM822" s="75"/>
      <c r="EN822" s="75"/>
      <c r="EO822" s="75"/>
      <c r="EP822" s="75"/>
      <c r="EQ822" s="75"/>
      <c r="ER822" s="75"/>
      <c r="ES822" s="75"/>
      <c r="ET822" s="75"/>
      <c r="EU822" s="75"/>
      <c r="EV822" s="75"/>
      <c r="EW822" s="75"/>
      <c r="EX822" s="75"/>
      <c r="EY822" s="75"/>
      <c r="EZ822" s="75"/>
    </row>
    <row r="823" ht="12.75" spans="1:156">
      <c r="A823" s="6"/>
      <c r="B823" s="42"/>
      <c r="M823" s="20"/>
      <c r="O823" s="62"/>
      <c r="P823" s="62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  <c r="CC823" s="75"/>
      <c r="CD823" s="75"/>
      <c r="CE823" s="75"/>
      <c r="CF823" s="75"/>
      <c r="CG823" s="75"/>
      <c r="CH823" s="75"/>
      <c r="CI823" s="75"/>
      <c r="CJ823" s="75"/>
      <c r="CK823" s="75"/>
      <c r="CL823" s="75"/>
      <c r="CM823" s="75"/>
      <c r="CN823" s="75"/>
      <c r="CO823" s="75"/>
      <c r="CP823" s="75"/>
      <c r="CQ823" s="75"/>
      <c r="CR823" s="75"/>
      <c r="CS823" s="75"/>
      <c r="CT823" s="75"/>
      <c r="CU823" s="75"/>
      <c r="CV823" s="75"/>
      <c r="CW823" s="75"/>
      <c r="CX823" s="75"/>
      <c r="CY823" s="75"/>
      <c r="CZ823" s="75"/>
      <c r="DA823" s="75"/>
      <c r="DB823" s="75"/>
      <c r="DC823" s="75"/>
      <c r="DD823" s="75"/>
      <c r="DE823" s="75"/>
      <c r="DF823" s="75"/>
      <c r="DG823" s="75"/>
      <c r="DH823" s="75"/>
      <c r="DI823" s="75"/>
      <c r="DJ823" s="75"/>
      <c r="DK823" s="75"/>
      <c r="DL823" s="75"/>
      <c r="DM823" s="75"/>
      <c r="DN823" s="75"/>
      <c r="DO823" s="75"/>
      <c r="DP823" s="75"/>
      <c r="DQ823" s="75"/>
      <c r="DR823" s="75"/>
      <c r="DS823" s="75"/>
      <c r="DT823" s="75"/>
      <c r="DU823" s="75"/>
      <c r="DZ823" s="75"/>
      <c r="EA823" s="75"/>
      <c r="EB823" s="75"/>
      <c r="EC823" s="75"/>
      <c r="ED823" s="75"/>
      <c r="EE823" s="75"/>
      <c r="EF823" s="75"/>
      <c r="EG823" s="75"/>
      <c r="EH823" s="75"/>
      <c r="EI823" s="75"/>
      <c r="EJ823" s="75"/>
      <c r="EK823" s="75"/>
      <c r="EL823" s="75"/>
      <c r="EM823" s="75"/>
      <c r="EN823" s="75"/>
      <c r="EO823" s="75"/>
      <c r="EP823" s="75"/>
      <c r="EQ823" s="75"/>
      <c r="ER823" s="75"/>
      <c r="ES823" s="75"/>
      <c r="ET823" s="75"/>
      <c r="EU823" s="75"/>
      <c r="EV823" s="75"/>
      <c r="EW823" s="75"/>
      <c r="EX823" s="75"/>
      <c r="EY823" s="75"/>
      <c r="EZ823" s="75"/>
    </row>
    <row r="824" ht="12.75" spans="1:156">
      <c r="A824" s="6"/>
      <c r="B824" s="42"/>
      <c r="M824" s="20"/>
      <c r="O824" s="62"/>
      <c r="P824" s="62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  <c r="CC824" s="75"/>
      <c r="CD824" s="75"/>
      <c r="CE824" s="75"/>
      <c r="CF824" s="75"/>
      <c r="CG824" s="75"/>
      <c r="CH824" s="75"/>
      <c r="CI824" s="75"/>
      <c r="CJ824" s="75"/>
      <c r="CK824" s="75"/>
      <c r="CL824" s="75"/>
      <c r="CM824" s="75"/>
      <c r="CN824" s="75"/>
      <c r="CO824" s="75"/>
      <c r="CP824" s="75"/>
      <c r="CQ824" s="75"/>
      <c r="CR824" s="75"/>
      <c r="CS824" s="75"/>
      <c r="CT824" s="75"/>
      <c r="CU824" s="75"/>
      <c r="CV824" s="75"/>
      <c r="CW824" s="75"/>
      <c r="CX824" s="75"/>
      <c r="CY824" s="75"/>
      <c r="CZ824" s="75"/>
      <c r="DA824" s="75"/>
      <c r="DB824" s="75"/>
      <c r="DC824" s="75"/>
      <c r="DD824" s="75"/>
      <c r="DE824" s="75"/>
      <c r="DF824" s="75"/>
      <c r="DG824" s="75"/>
      <c r="DH824" s="75"/>
      <c r="DI824" s="75"/>
      <c r="DJ824" s="75"/>
      <c r="DK824" s="75"/>
      <c r="DL824" s="75"/>
      <c r="DM824" s="75"/>
      <c r="DN824" s="75"/>
      <c r="DO824" s="75"/>
      <c r="DP824" s="75"/>
      <c r="DQ824" s="75"/>
      <c r="DR824" s="75"/>
      <c r="DS824" s="75"/>
      <c r="DT824" s="75"/>
      <c r="DU824" s="75"/>
      <c r="DZ824" s="75"/>
      <c r="EA824" s="75"/>
      <c r="EB824" s="75"/>
      <c r="EC824" s="75"/>
      <c r="ED824" s="75"/>
      <c r="EE824" s="75"/>
      <c r="EF824" s="75"/>
      <c r="EG824" s="75"/>
      <c r="EH824" s="75"/>
      <c r="EI824" s="75"/>
      <c r="EJ824" s="75"/>
      <c r="EK824" s="75"/>
      <c r="EL824" s="75"/>
      <c r="EM824" s="75"/>
      <c r="EN824" s="75"/>
      <c r="EO824" s="75"/>
      <c r="EP824" s="75"/>
      <c r="EQ824" s="75"/>
      <c r="ER824" s="75"/>
      <c r="ES824" s="75"/>
      <c r="ET824" s="75"/>
      <c r="EU824" s="75"/>
      <c r="EV824" s="75"/>
      <c r="EW824" s="75"/>
      <c r="EX824" s="75"/>
      <c r="EY824" s="75"/>
      <c r="EZ824" s="75"/>
    </row>
    <row r="825" ht="12.75" spans="1:156">
      <c r="A825" s="6"/>
      <c r="B825" s="42"/>
      <c r="M825" s="20"/>
      <c r="O825" s="62"/>
      <c r="P825" s="62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BZ825" s="75"/>
      <c r="CA825" s="75"/>
      <c r="CB825" s="75"/>
      <c r="CC825" s="75"/>
      <c r="CD825" s="75"/>
      <c r="CE825" s="75"/>
      <c r="CF825" s="75"/>
      <c r="CG825" s="75"/>
      <c r="CH825" s="75"/>
      <c r="CI825" s="75"/>
      <c r="CJ825" s="75"/>
      <c r="CK825" s="75"/>
      <c r="CL825" s="75"/>
      <c r="CM825" s="75"/>
      <c r="CN825" s="75"/>
      <c r="CO825" s="75"/>
      <c r="CP825" s="75"/>
      <c r="CQ825" s="75"/>
      <c r="CR825" s="75"/>
      <c r="CS825" s="75"/>
      <c r="CT825" s="75"/>
      <c r="CU825" s="75"/>
      <c r="CV825" s="75"/>
      <c r="CW825" s="75"/>
      <c r="CX825" s="75"/>
      <c r="CY825" s="75"/>
      <c r="CZ825" s="75"/>
      <c r="DA825" s="75"/>
      <c r="DB825" s="75"/>
      <c r="DC825" s="75"/>
      <c r="DD825" s="75"/>
      <c r="DE825" s="75"/>
      <c r="DF825" s="75"/>
      <c r="DG825" s="75"/>
      <c r="DH825" s="75"/>
      <c r="DI825" s="75"/>
      <c r="DJ825" s="75"/>
      <c r="DK825" s="75"/>
      <c r="DL825" s="75"/>
      <c r="DM825" s="75"/>
      <c r="DN825" s="75"/>
      <c r="DO825" s="75"/>
      <c r="DP825" s="75"/>
      <c r="DQ825" s="75"/>
      <c r="DR825" s="75"/>
      <c r="DS825" s="75"/>
      <c r="DT825" s="75"/>
      <c r="DU825" s="75"/>
      <c r="DZ825" s="75"/>
      <c r="EA825" s="75"/>
      <c r="EB825" s="75"/>
      <c r="EC825" s="75"/>
      <c r="ED825" s="75"/>
      <c r="EE825" s="75"/>
      <c r="EF825" s="75"/>
      <c r="EG825" s="75"/>
      <c r="EH825" s="75"/>
      <c r="EI825" s="75"/>
      <c r="EJ825" s="75"/>
      <c r="EK825" s="75"/>
      <c r="EL825" s="75"/>
      <c r="EM825" s="75"/>
      <c r="EN825" s="75"/>
      <c r="EO825" s="75"/>
      <c r="EP825" s="75"/>
      <c r="EQ825" s="75"/>
      <c r="ER825" s="75"/>
      <c r="ES825" s="75"/>
      <c r="ET825" s="75"/>
      <c r="EU825" s="75"/>
      <c r="EV825" s="75"/>
      <c r="EW825" s="75"/>
      <c r="EX825" s="75"/>
      <c r="EY825" s="75"/>
      <c r="EZ825" s="75"/>
    </row>
    <row r="826" ht="12.75" spans="1:156">
      <c r="A826" s="6"/>
      <c r="B826" s="42"/>
      <c r="M826" s="20"/>
      <c r="O826" s="62"/>
      <c r="P826" s="62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BZ826" s="75"/>
      <c r="CA826" s="75"/>
      <c r="CB826" s="75"/>
      <c r="CC826" s="75"/>
      <c r="CD826" s="75"/>
      <c r="CE826" s="75"/>
      <c r="CF826" s="75"/>
      <c r="CG826" s="75"/>
      <c r="CH826" s="75"/>
      <c r="CI826" s="75"/>
      <c r="CJ826" s="75"/>
      <c r="CK826" s="75"/>
      <c r="CL826" s="75"/>
      <c r="CM826" s="75"/>
      <c r="CN826" s="75"/>
      <c r="CO826" s="75"/>
      <c r="CP826" s="75"/>
      <c r="CQ826" s="75"/>
      <c r="CR826" s="75"/>
      <c r="CS826" s="75"/>
      <c r="CT826" s="75"/>
      <c r="CU826" s="75"/>
      <c r="CV826" s="75"/>
      <c r="CW826" s="75"/>
      <c r="CX826" s="75"/>
      <c r="CY826" s="75"/>
      <c r="CZ826" s="75"/>
      <c r="DA826" s="75"/>
      <c r="DB826" s="75"/>
      <c r="DC826" s="75"/>
      <c r="DD826" s="75"/>
      <c r="DE826" s="75"/>
      <c r="DF826" s="75"/>
      <c r="DG826" s="75"/>
      <c r="DH826" s="75"/>
      <c r="DI826" s="75"/>
      <c r="DJ826" s="75"/>
      <c r="DK826" s="75"/>
      <c r="DL826" s="75"/>
      <c r="DM826" s="75"/>
      <c r="DN826" s="75"/>
      <c r="DO826" s="75"/>
      <c r="DP826" s="75"/>
      <c r="DQ826" s="75"/>
      <c r="DR826" s="75"/>
      <c r="DS826" s="75"/>
      <c r="DT826" s="75"/>
      <c r="DU826" s="75"/>
      <c r="DZ826" s="75"/>
      <c r="EA826" s="75"/>
      <c r="EB826" s="75"/>
      <c r="EC826" s="75"/>
      <c r="ED826" s="75"/>
      <c r="EE826" s="75"/>
      <c r="EF826" s="75"/>
      <c r="EG826" s="75"/>
      <c r="EH826" s="75"/>
      <c r="EI826" s="75"/>
      <c r="EJ826" s="75"/>
      <c r="EK826" s="75"/>
      <c r="EL826" s="75"/>
      <c r="EM826" s="75"/>
      <c r="EN826" s="75"/>
      <c r="EO826" s="75"/>
      <c r="EP826" s="75"/>
      <c r="EQ826" s="75"/>
      <c r="ER826" s="75"/>
      <c r="ES826" s="75"/>
      <c r="ET826" s="75"/>
      <c r="EU826" s="75"/>
      <c r="EV826" s="75"/>
      <c r="EW826" s="75"/>
      <c r="EX826" s="75"/>
      <c r="EY826" s="75"/>
      <c r="EZ826" s="75"/>
    </row>
    <row r="827" ht="12.75" spans="1:156">
      <c r="A827" s="6"/>
      <c r="B827" s="42"/>
      <c r="M827" s="20"/>
      <c r="O827" s="62"/>
      <c r="P827" s="62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BZ827" s="75"/>
      <c r="CA827" s="75"/>
      <c r="CB827" s="75"/>
      <c r="CC827" s="75"/>
      <c r="CD827" s="75"/>
      <c r="CE827" s="75"/>
      <c r="CF827" s="75"/>
      <c r="CG827" s="75"/>
      <c r="CH827" s="75"/>
      <c r="CI827" s="75"/>
      <c r="CJ827" s="75"/>
      <c r="CK827" s="75"/>
      <c r="CL827" s="75"/>
      <c r="CM827" s="75"/>
      <c r="CN827" s="75"/>
      <c r="CO827" s="75"/>
      <c r="CP827" s="75"/>
      <c r="CQ827" s="75"/>
      <c r="CR827" s="75"/>
      <c r="CS827" s="75"/>
      <c r="CT827" s="75"/>
      <c r="CU827" s="75"/>
      <c r="CV827" s="75"/>
      <c r="CW827" s="75"/>
      <c r="CX827" s="75"/>
      <c r="CY827" s="75"/>
      <c r="CZ827" s="75"/>
      <c r="DA827" s="75"/>
      <c r="DB827" s="75"/>
      <c r="DC827" s="75"/>
      <c r="DD827" s="75"/>
      <c r="DE827" s="75"/>
      <c r="DF827" s="75"/>
      <c r="DG827" s="75"/>
      <c r="DH827" s="75"/>
      <c r="DI827" s="75"/>
      <c r="DJ827" s="75"/>
      <c r="DK827" s="75"/>
      <c r="DL827" s="75"/>
      <c r="DM827" s="75"/>
      <c r="DN827" s="75"/>
      <c r="DO827" s="75"/>
      <c r="DP827" s="75"/>
      <c r="DQ827" s="75"/>
      <c r="DR827" s="75"/>
      <c r="DS827" s="75"/>
      <c r="DT827" s="75"/>
      <c r="DU827" s="75"/>
      <c r="DZ827" s="75"/>
      <c r="EA827" s="75"/>
      <c r="EB827" s="75"/>
      <c r="EC827" s="75"/>
      <c r="ED827" s="75"/>
      <c r="EE827" s="75"/>
      <c r="EF827" s="75"/>
      <c r="EG827" s="75"/>
      <c r="EH827" s="75"/>
      <c r="EI827" s="75"/>
      <c r="EJ827" s="75"/>
      <c r="EK827" s="75"/>
      <c r="EL827" s="75"/>
      <c r="EM827" s="75"/>
      <c r="EN827" s="75"/>
      <c r="EO827" s="75"/>
      <c r="EP827" s="75"/>
      <c r="EQ827" s="75"/>
      <c r="ER827" s="75"/>
      <c r="ES827" s="75"/>
      <c r="ET827" s="75"/>
      <c r="EU827" s="75"/>
      <c r="EV827" s="75"/>
      <c r="EW827" s="75"/>
      <c r="EX827" s="75"/>
      <c r="EY827" s="75"/>
      <c r="EZ827" s="75"/>
    </row>
    <row r="828" ht="12.75" spans="1:156">
      <c r="A828" s="6"/>
      <c r="B828" s="42"/>
      <c r="M828" s="20"/>
      <c r="O828" s="62"/>
      <c r="P828" s="62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BZ828" s="75"/>
      <c r="CA828" s="75"/>
      <c r="CB828" s="75"/>
      <c r="CC828" s="75"/>
      <c r="CD828" s="75"/>
      <c r="CE828" s="75"/>
      <c r="CF828" s="75"/>
      <c r="CG828" s="75"/>
      <c r="CH828" s="75"/>
      <c r="CI828" s="75"/>
      <c r="CJ828" s="75"/>
      <c r="CK828" s="75"/>
      <c r="CL828" s="75"/>
      <c r="CM828" s="75"/>
      <c r="CN828" s="75"/>
      <c r="CO828" s="75"/>
      <c r="CP828" s="75"/>
      <c r="CQ828" s="75"/>
      <c r="CR828" s="75"/>
      <c r="CS828" s="75"/>
      <c r="CT828" s="75"/>
      <c r="CU828" s="75"/>
      <c r="CV828" s="75"/>
      <c r="CW828" s="75"/>
      <c r="CX828" s="75"/>
      <c r="CY828" s="75"/>
      <c r="CZ828" s="75"/>
      <c r="DA828" s="75"/>
      <c r="DB828" s="75"/>
      <c r="DC828" s="75"/>
      <c r="DD828" s="75"/>
      <c r="DE828" s="75"/>
      <c r="DF828" s="75"/>
      <c r="DG828" s="75"/>
      <c r="DH828" s="75"/>
      <c r="DI828" s="75"/>
      <c r="DJ828" s="75"/>
      <c r="DK828" s="75"/>
      <c r="DL828" s="75"/>
      <c r="DM828" s="75"/>
      <c r="DN828" s="75"/>
      <c r="DO828" s="75"/>
      <c r="DP828" s="75"/>
      <c r="DQ828" s="75"/>
      <c r="DR828" s="75"/>
      <c r="DS828" s="75"/>
      <c r="DT828" s="75"/>
      <c r="DU828" s="75"/>
      <c r="DZ828" s="75"/>
      <c r="EA828" s="75"/>
      <c r="EB828" s="75"/>
      <c r="EC828" s="75"/>
      <c r="ED828" s="75"/>
      <c r="EE828" s="75"/>
      <c r="EF828" s="75"/>
      <c r="EG828" s="75"/>
      <c r="EH828" s="75"/>
      <c r="EI828" s="75"/>
      <c r="EJ828" s="75"/>
      <c r="EK828" s="75"/>
      <c r="EL828" s="75"/>
      <c r="EM828" s="75"/>
      <c r="EN828" s="75"/>
      <c r="EO828" s="75"/>
      <c r="EP828" s="75"/>
      <c r="EQ828" s="75"/>
      <c r="ER828" s="75"/>
      <c r="ES828" s="75"/>
      <c r="ET828" s="75"/>
      <c r="EU828" s="75"/>
      <c r="EV828" s="75"/>
      <c r="EW828" s="75"/>
      <c r="EX828" s="75"/>
      <c r="EY828" s="75"/>
      <c r="EZ828" s="75"/>
    </row>
    <row r="829" ht="12.75" spans="1:156">
      <c r="A829" s="6"/>
      <c r="B829" s="42"/>
      <c r="M829" s="20"/>
      <c r="O829" s="62"/>
      <c r="P829" s="62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BZ829" s="75"/>
      <c r="CA829" s="75"/>
      <c r="CB829" s="75"/>
      <c r="CC829" s="75"/>
      <c r="CD829" s="75"/>
      <c r="CE829" s="75"/>
      <c r="CF829" s="75"/>
      <c r="CG829" s="75"/>
      <c r="CH829" s="75"/>
      <c r="CI829" s="75"/>
      <c r="CJ829" s="75"/>
      <c r="CK829" s="75"/>
      <c r="CL829" s="75"/>
      <c r="CM829" s="75"/>
      <c r="CN829" s="75"/>
      <c r="CO829" s="75"/>
      <c r="CP829" s="75"/>
      <c r="CQ829" s="75"/>
      <c r="CR829" s="75"/>
      <c r="CS829" s="75"/>
      <c r="CT829" s="75"/>
      <c r="CU829" s="75"/>
      <c r="CV829" s="75"/>
      <c r="CW829" s="75"/>
      <c r="CX829" s="75"/>
      <c r="CY829" s="75"/>
      <c r="CZ829" s="75"/>
      <c r="DA829" s="75"/>
      <c r="DB829" s="75"/>
      <c r="DC829" s="75"/>
      <c r="DD829" s="75"/>
      <c r="DE829" s="75"/>
      <c r="DF829" s="75"/>
      <c r="DG829" s="75"/>
      <c r="DH829" s="75"/>
      <c r="DI829" s="75"/>
      <c r="DJ829" s="75"/>
      <c r="DK829" s="75"/>
      <c r="DL829" s="75"/>
      <c r="DM829" s="75"/>
      <c r="DN829" s="75"/>
      <c r="DO829" s="75"/>
      <c r="DP829" s="75"/>
      <c r="DQ829" s="75"/>
      <c r="DR829" s="75"/>
      <c r="DS829" s="75"/>
      <c r="DT829" s="75"/>
      <c r="DU829" s="75"/>
      <c r="DZ829" s="75"/>
      <c r="EA829" s="75"/>
      <c r="EB829" s="75"/>
      <c r="EC829" s="75"/>
      <c r="ED829" s="75"/>
      <c r="EE829" s="75"/>
      <c r="EF829" s="75"/>
      <c r="EG829" s="75"/>
      <c r="EH829" s="75"/>
      <c r="EI829" s="75"/>
      <c r="EJ829" s="75"/>
      <c r="EK829" s="75"/>
      <c r="EL829" s="75"/>
      <c r="EM829" s="75"/>
      <c r="EN829" s="75"/>
      <c r="EO829" s="75"/>
      <c r="EP829" s="75"/>
      <c r="EQ829" s="75"/>
      <c r="ER829" s="75"/>
      <c r="ES829" s="75"/>
      <c r="ET829" s="75"/>
      <c r="EU829" s="75"/>
      <c r="EV829" s="75"/>
      <c r="EW829" s="75"/>
      <c r="EX829" s="75"/>
      <c r="EY829" s="75"/>
      <c r="EZ829" s="75"/>
    </row>
    <row r="830" ht="12.75" spans="1:156">
      <c r="A830" s="6"/>
      <c r="B830" s="42"/>
      <c r="M830" s="20"/>
      <c r="O830" s="62"/>
      <c r="P830" s="62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BZ830" s="75"/>
      <c r="CA830" s="75"/>
      <c r="CB830" s="75"/>
      <c r="CC830" s="75"/>
      <c r="CD830" s="75"/>
      <c r="CE830" s="75"/>
      <c r="CF830" s="75"/>
      <c r="CG830" s="75"/>
      <c r="CH830" s="75"/>
      <c r="CI830" s="75"/>
      <c r="CJ830" s="75"/>
      <c r="CK830" s="75"/>
      <c r="CL830" s="75"/>
      <c r="CM830" s="75"/>
      <c r="CN830" s="75"/>
      <c r="CO830" s="75"/>
      <c r="CP830" s="75"/>
      <c r="CQ830" s="75"/>
      <c r="CR830" s="75"/>
      <c r="CS830" s="75"/>
      <c r="CT830" s="75"/>
      <c r="CU830" s="75"/>
      <c r="CV830" s="75"/>
      <c r="CW830" s="75"/>
      <c r="CX830" s="75"/>
      <c r="CY830" s="75"/>
      <c r="CZ830" s="75"/>
      <c r="DA830" s="75"/>
      <c r="DB830" s="75"/>
      <c r="DC830" s="75"/>
      <c r="DD830" s="75"/>
      <c r="DE830" s="75"/>
      <c r="DF830" s="75"/>
      <c r="DG830" s="75"/>
      <c r="DH830" s="75"/>
      <c r="DI830" s="75"/>
      <c r="DJ830" s="75"/>
      <c r="DK830" s="75"/>
      <c r="DL830" s="75"/>
      <c r="DM830" s="75"/>
      <c r="DN830" s="75"/>
      <c r="DO830" s="75"/>
      <c r="DP830" s="75"/>
      <c r="DQ830" s="75"/>
      <c r="DR830" s="75"/>
      <c r="DS830" s="75"/>
      <c r="DT830" s="75"/>
      <c r="DU830" s="75"/>
      <c r="DZ830" s="75"/>
      <c r="EA830" s="75"/>
      <c r="EB830" s="75"/>
      <c r="EC830" s="75"/>
      <c r="ED830" s="75"/>
      <c r="EE830" s="75"/>
      <c r="EF830" s="75"/>
      <c r="EG830" s="75"/>
      <c r="EH830" s="75"/>
      <c r="EI830" s="75"/>
      <c r="EJ830" s="75"/>
      <c r="EK830" s="75"/>
      <c r="EL830" s="75"/>
      <c r="EM830" s="75"/>
      <c r="EN830" s="75"/>
      <c r="EO830" s="75"/>
      <c r="EP830" s="75"/>
      <c r="EQ830" s="75"/>
      <c r="ER830" s="75"/>
      <c r="ES830" s="75"/>
      <c r="ET830" s="75"/>
      <c r="EU830" s="75"/>
      <c r="EV830" s="75"/>
      <c r="EW830" s="75"/>
      <c r="EX830" s="75"/>
      <c r="EY830" s="75"/>
      <c r="EZ830" s="75"/>
    </row>
    <row r="831" ht="12.75" spans="1:156">
      <c r="A831" s="6"/>
      <c r="B831" s="42"/>
      <c r="M831" s="20"/>
      <c r="O831" s="62"/>
      <c r="P831" s="62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BZ831" s="75"/>
      <c r="CA831" s="75"/>
      <c r="CB831" s="75"/>
      <c r="CC831" s="75"/>
      <c r="CD831" s="75"/>
      <c r="CE831" s="75"/>
      <c r="CF831" s="75"/>
      <c r="CG831" s="75"/>
      <c r="CH831" s="75"/>
      <c r="CI831" s="75"/>
      <c r="CJ831" s="75"/>
      <c r="CK831" s="75"/>
      <c r="CL831" s="75"/>
      <c r="CM831" s="75"/>
      <c r="CN831" s="75"/>
      <c r="CO831" s="75"/>
      <c r="CP831" s="75"/>
      <c r="CQ831" s="75"/>
      <c r="CR831" s="75"/>
      <c r="CS831" s="75"/>
      <c r="CT831" s="75"/>
      <c r="CU831" s="75"/>
      <c r="CV831" s="75"/>
      <c r="CW831" s="75"/>
      <c r="CX831" s="75"/>
      <c r="CY831" s="75"/>
      <c r="CZ831" s="75"/>
      <c r="DA831" s="75"/>
      <c r="DB831" s="75"/>
      <c r="DC831" s="75"/>
      <c r="DD831" s="75"/>
      <c r="DE831" s="75"/>
      <c r="DF831" s="75"/>
      <c r="DG831" s="75"/>
      <c r="DH831" s="75"/>
      <c r="DI831" s="75"/>
      <c r="DJ831" s="75"/>
      <c r="DK831" s="75"/>
      <c r="DL831" s="75"/>
      <c r="DM831" s="75"/>
      <c r="DN831" s="75"/>
      <c r="DO831" s="75"/>
      <c r="DP831" s="75"/>
      <c r="DQ831" s="75"/>
      <c r="DR831" s="75"/>
      <c r="DS831" s="75"/>
      <c r="DT831" s="75"/>
      <c r="DU831" s="75"/>
      <c r="DZ831" s="75"/>
      <c r="EA831" s="75"/>
      <c r="EB831" s="75"/>
      <c r="EC831" s="75"/>
      <c r="ED831" s="75"/>
      <c r="EE831" s="75"/>
      <c r="EF831" s="75"/>
      <c r="EG831" s="75"/>
      <c r="EH831" s="75"/>
      <c r="EI831" s="75"/>
      <c r="EJ831" s="75"/>
      <c r="EK831" s="75"/>
      <c r="EL831" s="75"/>
      <c r="EM831" s="75"/>
      <c r="EN831" s="75"/>
      <c r="EO831" s="75"/>
      <c r="EP831" s="75"/>
      <c r="EQ831" s="75"/>
      <c r="ER831" s="75"/>
      <c r="ES831" s="75"/>
      <c r="ET831" s="75"/>
      <c r="EU831" s="75"/>
      <c r="EV831" s="75"/>
      <c r="EW831" s="75"/>
      <c r="EX831" s="75"/>
      <c r="EY831" s="75"/>
      <c r="EZ831" s="75"/>
    </row>
    <row r="832" ht="12.75" spans="1:156">
      <c r="A832" s="6"/>
      <c r="B832" s="42"/>
      <c r="M832" s="20"/>
      <c r="O832" s="62"/>
      <c r="P832" s="62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BZ832" s="75"/>
      <c r="CA832" s="75"/>
      <c r="CB832" s="75"/>
      <c r="CC832" s="75"/>
      <c r="CD832" s="75"/>
      <c r="CE832" s="75"/>
      <c r="CF832" s="75"/>
      <c r="CG832" s="75"/>
      <c r="CH832" s="75"/>
      <c r="CI832" s="75"/>
      <c r="CJ832" s="75"/>
      <c r="CK832" s="75"/>
      <c r="CL832" s="75"/>
      <c r="CM832" s="75"/>
      <c r="CN832" s="75"/>
      <c r="CO832" s="75"/>
      <c r="CP832" s="75"/>
      <c r="CQ832" s="75"/>
      <c r="CR832" s="75"/>
      <c r="CS832" s="75"/>
      <c r="CT832" s="75"/>
      <c r="CU832" s="75"/>
      <c r="CV832" s="75"/>
      <c r="CW832" s="75"/>
      <c r="CX832" s="75"/>
      <c r="CY832" s="75"/>
      <c r="CZ832" s="75"/>
      <c r="DA832" s="75"/>
      <c r="DB832" s="75"/>
      <c r="DC832" s="75"/>
      <c r="DD832" s="75"/>
      <c r="DE832" s="75"/>
      <c r="DF832" s="75"/>
      <c r="DG832" s="75"/>
      <c r="DH832" s="75"/>
      <c r="DI832" s="75"/>
      <c r="DJ832" s="75"/>
      <c r="DK832" s="75"/>
      <c r="DL832" s="75"/>
      <c r="DM832" s="75"/>
      <c r="DN832" s="75"/>
      <c r="DO832" s="75"/>
      <c r="DP832" s="75"/>
      <c r="DQ832" s="75"/>
      <c r="DR832" s="75"/>
      <c r="DS832" s="75"/>
      <c r="DT832" s="75"/>
      <c r="DU832" s="75"/>
      <c r="DZ832" s="75"/>
      <c r="EA832" s="75"/>
      <c r="EB832" s="75"/>
      <c r="EC832" s="75"/>
      <c r="ED832" s="75"/>
      <c r="EE832" s="75"/>
      <c r="EF832" s="75"/>
      <c r="EG832" s="75"/>
      <c r="EH832" s="75"/>
      <c r="EI832" s="75"/>
      <c r="EJ832" s="75"/>
      <c r="EK832" s="75"/>
      <c r="EL832" s="75"/>
      <c r="EM832" s="75"/>
      <c r="EN832" s="75"/>
      <c r="EO832" s="75"/>
      <c r="EP832" s="75"/>
      <c r="EQ832" s="75"/>
      <c r="ER832" s="75"/>
      <c r="ES832" s="75"/>
      <c r="ET832" s="75"/>
      <c r="EU832" s="75"/>
      <c r="EV832" s="75"/>
      <c r="EW832" s="75"/>
      <c r="EX832" s="75"/>
      <c r="EY832" s="75"/>
      <c r="EZ832" s="75"/>
    </row>
    <row r="833" ht="12.75" spans="1:156">
      <c r="A833" s="6"/>
      <c r="B833" s="42"/>
      <c r="M833" s="20"/>
      <c r="O833" s="62"/>
      <c r="P833" s="62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BZ833" s="75"/>
      <c r="CA833" s="75"/>
      <c r="CB833" s="75"/>
      <c r="CC833" s="75"/>
      <c r="CD833" s="75"/>
      <c r="CE833" s="75"/>
      <c r="CF833" s="75"/>
      <c r="CG833" s="75"/>
      <c r="CH833" s="75"/>
      <c r="CI833" s="75"/>
      <c r="CJ833" s="75"/>
      <c r="CK833" s="75"/>
      <c r="CL833" s="75"/>
      <c r="CM833" s="75"/>
      <c r="CN833" s="75"/>
      <c r="CO833" s="75"/>
      <c r="CP833" s="75"/>
      <c r="CQ833" s="75"/>
      <c r="CR833" s="75"/>
      <c r="CS833" s="75"/>
      <c r="CT833" s="75"/>
      <c r="CU833" s="75"/>
      <c r="CV833" s="75"/>
      <c r="CW833" s="75"/>
      <c r="CX833" s="75"/>
      <c r="CY833" s="75"/>
      <c r="CZ833" s="75"/>
      <c r="DA833" s="75"/>
      <c r="DB833" s="75"/>
      <c r="DC833" s="75"/>
      <c r="DD833" s="75"/>
      <c r="DE833" s="75"/>
      <c r="DF833" s="75"/>
      <c r="DG833" s="75"/>
      <c r="DH833" s="75"/>
      <c r="DI833" s="75"/>
      <c r="DJ833" s="75"/>
      <c r="DK833" s="75"/>
      <c r="DL833" s="75"/>
      <c r="DM833" s="75"/>
      <c r="DN833" s="75"/>
      <c r="DO833" s="75"/>
      <c r="DP833" s="75"/>
      <c r="DQ833" s="75"/>
      <c r="DR833" s="75"/>
      <c r="DS833" s="75"/>
      <c r="DT833" s="75"/>
      <c r="DU833" s="75"/>
      <c r="DZ833" s="75"/>
      <c r="EA833" s="75"/>
      <c r="EB833" s="75"/>
      <c r="EC833" s="75"/>
      <c r="ED833" s="75"/>
      <c r="EE833" s="75"/>
      <c r="EF833" s="75"/>
      <c r="EG833" s="75"/>
      <c r="EH833" s="75"/>
      <c r="EI833" s="75"/>
      <c r="EJ833" s="75"/>
      <c r="EK833" s="75"/>
      <c r="EL833" s="75"/>
      <c r="EM833" s="75"/>
      <c r="EN833" s="75"/>
      <c r="EO833" s="75"/>
      <c r="EP833" s="75"/>
      <c r="EQ833" s="75"/>
      <c r="ER833" s="75"/>
      <c r="ES833" s="75"/>
      <c r="ET833" s="75"/>
      <c r="EU833" s="75"/>
      <c r="EV833" s="75"/>
      <c r="EW833" s="75"/>
      <c r="EX833" s="75"/>
      <c r="EY833" s="75"/>
      <c r="EZ833" s="75"/>
    </row>
    <row r="834" ht="12.75" spans="1:156">
      <c r="A834" s="6"/>
      <c r="B834" s="42"/>
      <c r="M834" s="20"/>
      <c r="O834" s="62"/>
      <c r="P834" s="62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BZ834" s="75"/>
      <c r="CA834" s="75"/>
      <c r="CB834" s="75"/>
      <c r="CC834" s="75"/>
      <c r="CD834" s="75"/>
      <c r="CE834" s="75"/>
      <c r="CF834" s="75"/>
      <c r="CG834" s="75"/>
      <c r="CH834" s="75"/>
      <c r="CI834" s="75"/>
      <c r="CJ834" s="75"/>
      <c r="CK834" s="75"/>
      <c r="CL834" s="75"/>
      <c r="CM834" s="75"/>
      <c r="CN834" s="75"/>
      <c r="CO834" s="75"/>
      <c r="CP834" s="75"/>
      <c r="CQ834" s="75"/>
      <c r="CR834" s="75"/>
      <c r="CS834" s="75"/>
      <c r="CT834" s="75"/>
      <c r="CU834" s="75"/>
      <c r="CV834" s="75"/>
      <c r="CW834" s="75"/>
      <c r="CX834" s="75"/>
      <c r="CY834" s="75"/>
      <c r="CZ834" s="75"/>
      <c r="DA834" s="75"/>
      <c r="DB834" s="75"/>
      <c r="DC834" s="75"/>
      <c r="DD834" s="75"/>
      <c r="DE834" s="75"/>
      <c r="DF834" s="75"/>
      <c r="DG834" s="75"/>
      <c r="DH834" s="75"/>
      <c r="DI834" s="75"/>
      <c r="DJ834" s="75"/>
      <c r="DK834" s="75"/>
      <c r="DL834" s="75"/>
      <c r="DM834" s="75"/>
      <c r="DN834" s="75"/>
      <c r="DO834" s="75"/>
      <c r="DP834" s="75"/>
      <c r="DQ834" s="75"/>
      <c r="DR834" s="75"/>
      <c r="DS834" s="75"/>
      <c r="DT834" s="75"/>
      <c r="DU834" s="75"/>
      <c r="DZ834" s="75"/>
      <c r="EA834" s="75"/>
      <c r="EB834" s="75"/>
      <c r="EC834" s="75"/>
      <c r="ED834" s="75"/>
      <c r="EE834" s="75"/>
      <c r="EF834" s="75"/>
      <c r="EG834" s="75"/>
      <c r="EH834" s="75"/>
      <c r="EI834" s="75"/>
      <c r="EJ834" s="75"/>
      <c r="EK834" s="75"/>
      <c r="EL834" s="75"/>
      <c r="EM834" s="75"/>
      <c r="EN834" s="75"/>
      <c r="EO834" s="75"/>
      <c r="EP834" s="75"/>
      <c r="EQ834" s="75"/>
      <c r="ER834" s="75"/>
      <c r="ES834" s="75"/>
      <c r="ET834" s="75"/>
      <c r="EU834" s="75"/>
      <c r="EV834" s="75"/>
      <c r="EW834" s="75"/>
      <c r="EX834" s="75"/>
      <c r="EY834" s="75"/>
      <c r="EZ834" s="75"/>
    </row>
    <row r="835" ht="12.75" spans="1:156">
      <c r="A835" s="6"/>
      <c r="B835" s="42"/>
      <c r="M835" s="20"/>
      <c r="O835" s="62"/>
      <c r="P835" s="62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BZ835" s="75"/>
      <c r="CA835" s="75"/>
      <c r="CB835" s="75"/>
      <c r="CC835" s="75"/>
      <c r="CD835" s="75"/>
      <c r="CE835" s="75"/>
      <c r="CF835" s="75"/>
      <c r="CG835" s="75"/>
      <c r="CH835" s="75"/>
      <c r="CI835" s="75"/>
      <c r="CJ835" s="75"/>
      <c r="CK835" s="75"/>
      <c r="CL835" s="75"/>
      <c r="CM835" s="75"/>
      <c r="CN835" s="75"/>
      <c r="CO835" s="75"/>
      <c r="CP835" s="75"/>
      <c r="CQ835" s="75"/>
      <c r="CR835" s="75"/>
      <c r="CS835" s="75"/>
      <c r="CT835" s="75"/>
      <c r="CU835" s="75"/>
      <c r="CV835" s="75"/>
      <c r="CW835" s="75"/>
      <c r="CX835" s="75"/>
      <c r="CY835" s="75"/>
      <c r="CZ835" s="75"/>
      <c r="DA835" s="75"/>
      <c r="DB835" s="75"/>
      <c r="DC835" s="75"/>
      <c r="DD835" s="75"/>
      <c r="DE835" s="75"/>
      <c r="DF835" s="75"/>
      <c r="DG835" s="75"/>
      <c r="DH835" s="75"/>
      <c r="DI835" s="75"/>
      <c r="DJ835" s="75"/>
      <c r="DK835" s="75"/>
      <c r="DL835" s="75"/>
      <c r="DM835" s="75"/>
      <c r="DN835" s="75"/>
      <c r="DO835" s="75"/>
      <c r="DP835" s="75"/>
      <c r="DQ835" s="75"/>
      <c r="DR835" s="75"/>
      <c r="DS835" s="75"/>
      <c r="DT835" s="75"/>
      <c r="DU835" s="75"/>
      <c r="DZ835" s="75"/>
      <c r="EA835" s="75"/>
      <c r="EB835" s="75"/>
      <c r="EC835" s="75"/>
      <c r="ED835" s="75"/>
      <c r="EE835" s="75"/>
      <c r="EF835" s="75"/>
      <c r="EG835" s="75"/>
      <c r="EH835" s="75"/>
      <c r="EI835" s="75"/>
      <c r="EJ835" s="75"/>
      <c r="EK835" s="75"/>
      <c r="EL835" s="75"/>
      <c r="EM835" s="75"/>
      <c r="EN835" s="75"/>
      <c r="EO835" s="75"/>
      <c r="EP835" s="75"/>
      <c r="EQ835" s="75"/>
      <c r="ER835" s="75"/>
      <c r="ES835" s="75"/>
      <c r="ET835" s="75"/>
      <c r="EU835" s="75"/>
      <c r="EV835" s="75"/>
      <c r="EW835" s="75"/>
      <c r="EX835" s="75"/>
      <c r="EY835" s="75"/>
      <c r="EZ835" s="75"/>
    </row>
    <row r="836" ht="12.75" spans="1:156">
      <c r="A836" s="6"/>
      <c r="B836" s="42"/>
      <c r="M836" s="20"/>
      <c r="O836" s="62"/>
      <c r="P836" s="62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BZ836" s="75"/>
      <c r="CA836" s="75"/>
      <c r="CB836" s="75"/>
      <c r="CC836" s="75"/>
      <c r="CD836" s="75"/>
      <c r="CE836" s="75"/>
      <c r="CF836" s="75"/>
      <c r="CG836" s="75"/>
      <c r="CH836" s="75"/>
      <c r="CI836" s="75"/>
      <c r="CJ836" s="75"/>
      <c r="CK836" s="75"/>
      <c r="CL836" s="75"/>
      <c r="CM836" s="75"/>
      <c r="CN836" s="75"/>
      <c r="CO836" s="75"/>
      <c r="CP836" s="75"/>
      <c r="CQ836" s="75"/>
      <c r="CR836" s="75"/>
      <c r="CS836" s="75"/>
      <c r="CT836" s="75"/>
      <c r="CU836" s="75"/>
      <c r="CV836" s="75"/>
      <c r="CW836" s="75"/>
      <c r="CX836" s="75"/>
      <c r="CY836" s="75"/>
      <c r="CZ836" s="75"/>
      <c r="DA836" s="75"/>
      <c r="DB836" s="75"/>
      <c r="DC836" s="75"/>
      <c r="DD836" s="75"/>
      <c r="DE836" s="75"/>
      <c r="DF836" s="75"/>
      <c r="DG836" s="75"/>
      <c r="DH836" s="75"/>
      <c r="DI836" s="75"/>
      <c r="DJ836" s="75"/>
      <c r="DK836" s="75"/>
      <c r="DL836" s="75"/>
      <c r="DM836" s="75"/>
      <c r="DN836" s="75"/>
      <c r="DO836" s="75"/>
      <c r="DP836" s="75"/>
      <c r="DQ836" s="75"/>
      <c r="DR836" s="75"/>
      <c r="DS836" s="75"/>
      <c r="DT836" s="75"/>
      <c r="DU836" s="75"/>
      <c r="DZ836" s="75"/>
      <c r="EA836" s="75"/>
      <c r="EB836" s="75"/>
      <c r="EC836" s="75"/>
      <c r="ED836" s="75"/>
      <c r="EE836" s="75"/>
      <c r="EF836" s="75"/>
      <c r="EG836" s="75"/>
      <c r="EH836" s="75"/>
      <c r="EI836" s="75"/>
      <c r="EJ836" s="75"/>
      <c r="EK836" s="75"/>
      <c r="EL836" s="75"/>
      <c r="EM836" s="75"/>
      <c r="EN836" s="75"/>
      <c r="EO836" s="75"/>
      <c r="EP836" s="75"/>
      <c r="EQ836" s="75"/>
      <c r="ER836" s="75"/>
      <c r="ES836" s="75"/>
      <c r="ET836" s="75"/>
      <c r="EU836" s="75"/>
      <c r="EV836" s="75"/>
      <c r="EW836" s="75"/>
      <c r="EX836" s="75"/>
      <c r="EY836" s="75"/>
      <c r="EZ836" s="75"/>
    </row>
    <row r="837" ht="12.75" spans="1:156">
      <c r="A837" s="6"/>
      <c r="B837" s="42"/>
      <c r="M837" s="20"/>
      <c r="O837" s="62"/>
      <c r="P837" s="62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BZ837" s="75"/>
      <c r="CA837" s="75"/>
      <c r="CB837" s="75"/>
      <c r="CC837" s="75"/>
      <c r="CD837" s="75"/>
      <c r="CE837" s="75"/>
      <c r="CF837" s="75"/>
      <c r="CG837" s="75"/>
      <c r="CH837" s="75"/>
      <c r="CI837" s="75"/>
      <c r="CJ837" s="75"/>
      <c r="CK837" s="75"/>
      <c r="CL837" s="75"/>
      <c r="CM837" s="75"/>
      <c r="CN837" s="75"/>
      <c r="CO837" s="75"/>
      <c r="CP837" s="75"/>
      <c r="CQ837" s="75"/>
      <c r="CR837" s="75"/>
      <c r="CS837" s="75"/>
      <c r="CT837" s="75"/>
      <c r="CU837" s="75"/>
      <c r="CV837" s="75"/>
      <c r="CW837" s="75"/>
      <c r="CX837" s="75"/>
      <c r="CY837" s="75"/>
      <c r="CZ837" s="75"/>
      <c r="DA837" s="75"/>
      <c r="DB837" s="75"/>
      <c r="DC837" s="75"/>
      <c r="DD837" s="75"/>
      <c r="DE837" s="75"/>
      <c r="DF837" s="75"/>
      <c r="DG837" s="75"/>
      <c r="DH837" s="75"/>
      <c r="DI837" s="75"/>
      <c r="DJ837" s="75"/>
      <c r="DK837" s="75"/>
      <c r="DL837" s="75"/>
      <c r="DM837" s="75"/>
      <c r="DN837" s="75"/>
      <c r="DO837" s="75"/>
      <c r="DP837" s="75"/>
      <c r="DQ837" s="75"/>
      <c r="DR837" s="75"/>
      <c r="DS837" s="75"/>
      <c r="DT837" s="75"/>
      <c r="DU837" s="75"/>
      <c r="DZ837" s="75"/>
      <c r="EA837" s="75"/>
      <c r="EB837" s="75"/>
      <c r="EC837" s="75"/>
      <c r="ED837" s="75"/>
      <c r="EE837" s="75"/>
      <c r="EF837" s="75"/>
      <c r="EG837" s="75"/>
      <c r="EH837" s="75"/>
      <c r="EI837" s="75"/>
      <c r="EJ837" s="75"/>
      <c r="EK837" s="75"/>
      <c r="EL837" s="75"/>
      <c r="EM837" s="75"/>
      <c r="EN837" s="75"/>
      <c r="EO837" s="75"/>
      <c r="EP837" s="75"/>
      <c r="EQ837" s="75"/>
      <c r="ER837" s="75"/>
      <c r="ES837" s="75"/>
      <c r="ET837" s="75"/>
      <c r="EU837" s="75"/>
      <c r="EV837" s="75"/>
      <c r="EW837" s="75"/>
      <c r="EX837" s="75"/>
      <c r="EY837" s="75"/>
      <c r="EZ837" s="75"/>
    </row>
    <row r="838" ht="12.75" spans="1:156">
      <c r="A838" s="6"/>
      <c r="B838" s="42"/>
      <c r="M838" s="20"/>
      <c r="O838" s="62"/>
      <c r="P838" s="62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BZ838" s="75"/>
      <c r="CA838" s="75"/>
      <c r="CB838" s="75"/>
      <c r="CC838" s="75"/>
      <c r="CD838" s="75"/>
      <c r="CE838" s="75"/>
      <c r="CF838" s="75"/>
      <c r="CG838" s="75"/>
      <c r="CH838" s="75"/>
      <c r="CI838" s="75"/>
      <c r="CJ838" s="75"/>
      <c r="CK838" s="75"/>
      <c r="CL838" s="75"/>
      <c r="CM838" s="75"/>
      <c r="CN838" s="75"/>
      <c r="CO838" s="75"/>
      <c r="CP838" s="75"/>
      <c r="CQ838" s="75"/>
      <c r="CR838" s="75"/>
      <c r="CS838" s="75"/>
      <c r="CT838" s="75"/>
      <c r="CU838" s="75"/>
      <c r="CV838" s="75"/>
      <c r="CW838" s="75"/>
      <c r="CX838" s="75"/>
      <c r="CY838" s="75"/>
      <c r="CZ838" s="75"/>
      <c r="DA838" s="75"/>
      <c r="DB838" s="75"/>
      <c r="DC838" s="75"/>
      <c r="DD838" s="75"/>
      <c r="DE838" s="75"/>
      <c r="DF838" s="75"/>
      <c r="DG838" s="75"/>
      <c r="DH838" s="75"/>
      <c r="DI838" s="75"/>
      <c r="DJ838" s="75"/>
      <c r="DK838" s="75"/>
      <c r="DL838" s="75"/>
      <c r="DM838" s="75"/>
      <c r="DN838" s="75"/>
      <c r="DO838" s="75"/>
      <c r="DP838" s="75"/>
      <c r="DQ838" s="75"/>
      <c r="DR838" s="75"/>
      <c r="DS838" s="75"/>
      <c r="DT838" s="75"/>
      <c r="DU838" s="75"/>
      <c r="DZ838" s="75"/>
      <c r="EA838" s="75"/>
      <c r="EB838" s="75"/>
      <c r="EC838" s="75"/>
      <c r="ED838" s="75"/>
      <c r="EE838" s="75"/>
      <c r="EF838" s="75"/>
      <c r="EG838" s="75"/>
      <c r="EH838" s="75"/>
      <c r="EI838" s="75"/>
      <c r="EJ838" s="75"/>
      <c r="EK838" s="75"/>
      <c r="EL838" s="75"/>
      <c r="EM838" s="75"/>
      <c r="EN838" s="75"/>
      <c r="EO838" s="75"/>
      <c r="EP838" s="75"/>
      <c r="EQ838" s="75"/>
      <c r="ER838" s="75"/>
      <c r="ES838" s="75"/>
      <c r="ET838" s="75"/>
      <c r="EU838" s="75"/>
      <c r="EV838" s="75"/>
      <c r="EW838" s="75"/>
      <c r="EX838" s="75"/>
      <c r="EY838" s="75"/>
      <c r="EZ838" s="75"/>
    </row>
    <row r="839" ht="12.75" spans="1:156">
      <c r="A839" s="6"/>
      <c r="B839" s="42"/>
      <c r="M839" s="20"/>
      <c r="O839" s="62"/>
      <c r="P839" s="62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BZ839" s="75"/>
      <c r="CA839" s="75"/>
      <c r="CB839" s="75"/>
      <c r="CC839" s="75"/>
      <c r="CD839" s="75"/>
      <c r="CE839" s="75"/>
      <c r="CF839" s="75"/>
      <c r="CG839" s="75"/>
      <c r="CH839" s="75"/>
      <c r="CI839" s="75"/>
      <c r="CJ839" s="75"/>
      <c r="CK839" s="75"/>
      <c r="CL839" s="75"/>
      <c r="CM839" s="75"/>
      <c r="CN839" s="75"/>
      <c r="CO839" s="75"/>
      <c r="CP839" s="75"/>
      <c r="CQ839" s="75"/>
      <c r="CR839" s="75"/>
      <c r="CS839" s="75"/>
      <c r="CT839" s="75"/>
      <c r="CU839" s="75"/>
      <c r="CV839" s="75"/>
      <c r="CW839" s="75"/>
      <c r="CX839" s="75"/>
      <c r="CY839" s="75"/>
      <c r="CZ839" s="75"/>
      <c r="DA839" s="75"/>
      <c r="DB839" s="75"/>
      <c r="DC839" s="75"/>
      <c r="DD839" s="75"/>
      <c r="DE839" s="75"/>
      <c r="DF839" s="75"/>
      <c r="DG839" s="75"/>
      <c r="DH839" s="75"/>
      <c r="DI839" s="75"/>
      <c r="DJ839" s="75"/>
      <c r="DK839" s="75"/>
      <c r="DL839" s="75"/>
      <c r="DM839" s="75"/>
      <c r="DN839" s="75"/>
      <c r="DO839" s="75"/>
      <c r="DP839" s="75"/>
      <c r="DQ839" s="75"/>
      <c r="DR839" s="75"/>
      <c r="DS839" s="75"/>
      <c r="DT839" s="75"/>
      <c r="DU839" s="75"/>
      <c r="DZ839" s="75"/>
      <c r="EA839" s="75"/>
      <c r="EB839" s="75"/>
      <c r="EC839" s="75"/>
      <c r="ED839" s="75"/>
      <c r="EE839" s="75"/>
      <c r="EF839" s="75"/>
      <c r="EG839" s="75"/>
      <c r="EH839" s="75"/>
      <c r="EI839" s="75"/>
      <c r="EJ839" s="75"/>
      <c r="EK839" s="75"/>
      <c r="EL839" s="75"/>
      <c r="EM839" s="75"/>
      <c r="EN839" s="75"/>
      <c r="EO839" s="75"/>
      <c r="EP839" s="75"/>
      <c r="EQ839" s="75"/>
      <c r="ER839" s="75"/>
      <c r="ES839" s="75"/>
      <c r="ET839" s="75"/>
      <c r="EU839" s="75"/>
      <c r="EV839" s="75"/>
      <c r="EW839" s="75"/>
      <c r="EX839" s="75"/>
      <c r="EY839" s="75"/>
      <c r="EZ839" s="75"/>
    </row>
    <row r="840" ht="12.75" spans="1:156">
      <c r="A840" s="6"/>
      <c r="B840" s="42"/>
      <c r="M840" s="20"/>
      <c r="O840" s="62"/>
      <c r="P840" s="62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BZ840" s="75"/>
      <c r="CA840" s="75"/>
      <c r="CB840" s="75"/>
      <c r="CC840" s="75"/>
      <c r="CD840" s="75"/>
      <c r="CE840" s="75"/>
      <c r="CF840" s="75"/>
      <c r="CG840" s="75"/>
      <c r="CH840" s="75"/>
      <c r="CI840" s="75"/>
      <c r="CJ840" s="75"/>
      <c r="CK840" s="75"/>
      <c r="CL840" s="75"/>
      <c r="CM840" s="75"/>
      <c r="CN840" s="75"/>
      <c r="CO840" s="75"/>
      <c r="CP840" s="75"/>
      <c r="CQ840" s="75"/>
      <c r="CR840" s="75"/>
      <c r="CS840" s="75"/>
      <c r="CT840" s="75"/>
      <c r="CU840" s="75"/>
      <c r="CV840" s="75"/>
      <c r="CW840" s="75"/>
      <c r="CX840" s="75"/>
      <c r="CY840" s="75"/>
      <c r="CZ840" s="75"/>
      <c r="DA840" s="75"/>
      <c r="DB840" s="75"/>
      <c r="DC840" s="75"/>
      <c r="DD840" s="75"/>
      <c r="DE840" s="75"/>
      <c r="DF840" s="75"/>
      <c r="DG840" s="75"/>
      <c r="DH840" s="75"/>
      <c r="DI840" s="75"/>
      <c r="DJ840" s="75"/>
      <c r="DK840" s="75"/>
      <c r="DL840" s="75"/>
      <c r="DM840" s="75"/>
      <c r="DN840" s="75"/>
      <c r="DO840" s="75"/>
      <c r="DP840" s="75"/>
      <c r="DQ840" s="75"/>
      <c r="DR840" s="75"/>
      <c r="DS840" s="75"/>
      <c r="DT840" s="75"/>
      <c r="DU840" s="75"/>
      <c r="DZ840" s="75"/>
      <c r="EA840" s="75"/>
      <c r="EB840" s="75"/>
      <c r="EC840" s="75"/>
      <c r="ED840" s="75"/>
      <c r="EE840" s="75"/>
      <c r="EF840" s="75"/>
      <c r="EG840" s="75"/>
      <c r="EH840" s="75"/>
      <c r="EI840" s="75"/>
      <c r="EJ840" s="75"/>
      <c r="EK840" s="75"/>
      <c r="EL840" s="75"/>
      <c r="EM840" s="75"/>
      <c r="EN840" s="75"/>
      <c r="EO840" s="75"/>
      <c r="EP840" s="75"/>
      <c r="EQ840" s="75"/>
      <c r="ER840" s="75"/>
      <c r="ES840" s="75"/>
      <c r="ET840" s="75"/>
      <c r="EU840" s="75"/>
      <c r="EV840" s="75"/>
      <c r="EW840" s="75"/>
      <c r="EX840" s="75"/>
      <c r="EY840" s="75"/>
      <c r="EZ840" s="75"/>
    </row>
    <row r="841" ht="12.75" spans="1:156">
      <c r="A841" s="6"/>
      <c r="B841" s="42"/>
      <c r="M841" s="20"/>
      <c r="O841" s="62"/>
      <c r="P841" s="62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BZ841" s="75"/>
      <c r="CA841" s="75"/>
      <c r="CB841" s="75"/>
      <c r="CC841" s="75"/>
      <c r="CD841" s="75"/>
      <c r="CE841" s="75"/>
      <c r="CF841" s="75"/>
      <c r="CG841" s="75"/>
      <c r="CH841" s="75"/>
      <c r="CI841" s="75"/>
      <c r="CJ841" s="75"/>
      <c r="CK841" s="75"/>
      <c r="CL841" s="75"/>
      <c r="CM841" s="75"/>
      <c r="CN841" s="75"/>
      <c r="CO841" s="75"/>
      <c r="CP841" s="75"/>
      <c r="CQ841" s="75"/>
      <c r="CR841" s="75"/>
      <c r="CS841" s="75"/>
      <c r="CT841" s="75"/>
      <c r="CU841" s="75"/>
      <c r="CV841" s="75"/>
      <c r="CW841" s="75"/>
      <c r="CX841" s="75"/>
      <c r="CY841" s="75"/>
      <c r="CZ841" s="75"/>
      <c r="DA841" s="75"/>
      <c r="DB841" s="75"/>
      <c r="DC841" s="75"/>
      <c r="DD841" s="75"/>
      <c r="DE841" s="75"/>
      <c r="DF841" s="75"/>
      <c r="DG841" s="75"/>
      <c r="DH841" s="75"/>
      <c r="DI841" s="75"/>
      <c r="DJ841" s="75"/>
      <c r="DK841" s="75"/>
      <c r="DL841" s="75"/>
      <c r="DM841" s="75"/>
      <c r="DN841" s="75"/>
      <c r="DO841" s="75"/>
      <c r="DP841" s="75"/>
      <c r="DQ841" s="75"/>
      <c r="DR841" s="75"/>
      <c r="DS841" s="75"/>
      <c r="DT841" s="75"/>
      <c r="DU841" s="75"/>
      <c r="DZ841" s="75"/>
      <c r="EA841" s="75"/>
      <c r="EB841" s="75"/>
      <c r="EC841" s="75"/>
      <c r="ED841" s="75"/>
      <c r="EE841" s="75"/>
      <c r="EF841" s="75"/>
      <c r="EG841" s="75"/>
      <c r="EH841" s="75"/>
      <c r="EI841" s="75"/>
      <c r="EJ841" s="75"/>
      <c r="EK841" s="75"/>
      <c r="EL841" s="75"/>
      <c r="EM841" s="75"/>
      <c r="EN841" s="75"/>
      <c r="EO841" s="75"/>
      <c r="EP841" s="75"/>
      <c r="EQ841" s="75"/>
      <c r="ER841" s="75"/>
      <c r="ES841" s="75"/>
      <c r="ET841" s="75"/>
      <c r="EU841" s="75"/>
      <c r="EV841" s="75"/>
      <c r="EW841" s="75"/>
      <c r="EX841" s="75"/>
      <c r="EY841" s="75"/>
      <c r="EZ841" s="75"/>
    </row>
    <row r="842" ht="12.75" spans="1:156">
      <c r="A842" s="6"/>
      <c r="B842" s="42"/>
      <c r="M842" s="20"/>
      <c r="O842" s="62"/>
      <c r="P842" s="62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  <c r="CC842" s="75"/>
      <c r="CD842" s="75"/>
      <c r="CE842" s="75"/>
      <c r="CF842" s="75"/>
      <c r="CG842" s="75"/>
      <c r="CH842" s="75"/>
      <c r="CI842" s="75"/>
      <c r="CJ842" s="75"/>
      <c r="CK842" s="75"/>
      <c r="CL842" s="75"/>
      <c r="CM842" s="75"/>
      <c r="CN842" s="75"/>
      <c r="CO842" s="75"/>
      <c r="CP842" s="75"/>
      <c r="CQ842" s="75"/>
      <c r="CR842" s="75"/>
      <c r="CS842" s="75"/>
      <c r="CT842" s="75"/>
      <c r="CU842" s="75"/>
      <c r="CV842" s="75"/>
      <c r="CW842" s="75"/>
      <c r="CX842" s="75"/>
      <c r="CY842" s="75"/>
      <c r="CZ842" s="75"/>
      <c r="DA842" s="75"/>
      <c r="DB842" s="75"/>
      <c r="DC842" s="75"/>
      <c r="DD842" s="75"/>
      <c r="DE842" s="75"/>
      <c r="DF842" s="75"/>
      <c r="DG842" s="75"/>
      <c r="DH842" s="75"/>
      <c r="DI842" s="75"/>
      <c r="DJ842" s="75"/>
      <c r="DK842" s="75"/>
      <c r="DL842" s="75"/>
      <c r="DM842" s="75"/>
      <c r="DN842" s="75"/>
      <c r="DO842" s="75"/>
      <c r="DP842" s="75"/>
      <c r="DQ842" s="75"/>
      <c r="DR842" s="75"/>
      <c r="DS842" s="75"/>
      <c r="DT842" s="75"/>
      <c r="DU842" s="75"/>
      <c r="DZ842" s="75"/>
      <c r="EA842" s="75"/>
      <c r="EB842" s="75"/>
      <c r="EC842" s="75"/>
      <c r="ED842" s="75"/>
      <c r="EE842" s="75"/>
      <c r="EF842" s="75"/>
      <c r="EG842" s="75"/>
      <c r="EH842" s="75"/>
      <c r="EI842" s="75"/>
      <c r="EJ842" s="75"/>
      <c r="EK842" s="75"/>
      <c r="EL842" s="75"/>
      <c r="EM842" s="75"/>
      <c r="EN842" s="75"/>
      <c r="EO842" s="75"/>
      <c r="EP842" s="75"/>
      <c r="EQ842" s="75"/>
      <c r="ER842" s="75"/>
      <c r="ES842" s="75"/>
      <c r="ET842" s="75"/>
      <c r="EU842" s="75"/>
      <c r="EV842" s="75"/>
      <c r="EW842" s="75"/>
      <c r="EX842" s="75"/>
      <c r="EY842" s="75"/>
      <c r="EZ842" s="75"/>
    </row>
    <row r="843" ht="12.75" spans="1:156">
      <c r="A843" s="6"/>
      <c r="B843" s="42"/>
      <c r="M843" s="20"/>
      <c r="O843" s="62"/>
      <c r="P843" s="62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BZ843" s="75"/>
      <c r="CA843" s="75"/>
      <c r="CB843" s="75"/>
      <c r="CC843" s="75"/>
      <c r="CD843" s="75"/>
      <c r="CE843" s="75"/>
      <c r="CF843" s="75"/>
      <c r="CG843" s="75"/>
      <c r="CH843" s="75"/>
      <c r="CI843" s="75"/>
      <c r="CJ843" s="75"/>
      <c r="CK843" s="75"/>
      <c r="CL843" s="75"/>
      <c r="CM843" s="75"/>
      <c r="CN843" s="75"/>
      <c r="CO843" s="75"/>
      <c r="CP843" s="75"/>
      <c r="CQ843" s="75"/>
      <c r="CR843" s="75"/>
      <c r="CS843" s="75"/>
      <c r="CT843" s="75"/>
      <c r="CU843" s="75"/>
      <c r="CV843" s="75"/>
      <c r="CW843" s="75"/>
      <c r="CX843" s="75"/>
      <c r="CY843" s="75"/>
      <c r="CZ843" s="75"/>
      <c r="DA843" s="75"/>
      <c r="DB843" s="75"/>
      <c r="DC843" s="75"/>
      <c r="DD843" s="75"/>
      <c r="DE843" s="75"/>
      <c r="DF843" s="75"/>
      <c r="DG843" s="75"/>
      <c r="DH843" s="75"/>
      <c r="DI843" s="75"/>
      <c r="DJ843" s="75"/>
      <c r="DK843" s="75"/>
      <c r="DL843" s="75"/>
      <c r="DM843" s="75"/>
      <c r="DN843" s="75"/>
      <c r="DO843" s="75"/>
      <c r="DP843" s="75"/>
      <c r="DQ843" s="75"/>
      <c r="DR843" s="75"/>
      <c r="DS843" s="75"/>
      <c r="DT843" s="75"/>
      <c r="DU843" s="75"/>
      <c r="DZ843" s="75"/>
      <c r="EA843" s="75"/>
      <c r="EB843" s="75"/>
      <c r="EC843" s="75"/>
      <c r="ED843" s="75"/>
      <c r="EE843" s="75"/>
      <c r="EF843" s="75"/>
      <c r="EG843" s="75"/>
      <c r="EH843" s="75"/>
      <c r="EI843" s="75"/>
      <c r="EJ843" s="75"/>
      <c r="EK843" s="75"/>
      <c r="EL843" s="75"/>
      <c r="EM843" s="75"/>
      <c r="EN843" s="75"/>
      <c r="EO843" s="75"/>
      <c r="EP843" s="75"/>
      <c r="EQ843" s="75"/>
      <c r="ER843" s="75"/>
      <c r="ES843" s="75"/>
      <c r="ET843" s="75"/>
      <c r="EU843" s="75"/>
      <c r="EV843" s="75"/>
      <c r="EW843" s="75"/>
      <c r="EX843" s="75"/>
      <c r="EY843" s="75"/>
      <c r="EZ843" s="75"/>
    </row>
    <row r="844" ht="12.75" spans="1:156">
      <c r="A844" s="6"/>
      <c r="B844" s="42"/>
      <c r="M844" s="20"/>
      <c r="O844" s="62"/>
      <c r="P844" s="62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BZ844" s="75"/>
      <c r="CA844" s="75"/>
      <c r="CB844" s="75"/>
      <c r="CC844" s="75"/>
      <c r="CD844" s="75"/>
      <c r="CE844" s="75"/>
      <c r="CF844" s="75"/>
      <c r="CG844" s="75"/>
      <c r="CH844" s="75"/>
      <c r="CI844" s="75"/>
      <c r="CJ844" s="75"/>
      <c r="CK844" s="75"/>
      <c r="CL844" s="75"/>
      <c r="CM844" s="75"/>
      <c r="CN844" s="75"/>
      <c r="CO844" s="75"/>
      <c r="CP844" s="75"/>
      <c r="CQ844" s="75"/>
      <c r="CR844" s="75"/>
      <c r="CS844" s="75"/>
      <c r="CT844" s="75"/>
      <c r="CU844" s="75"/>
      <c r="CV844" s="75"/>
      <c r="CW844" s="75"/>
      <c r="CX844" s="75"/>
      <c r="CY844" s="75"/>
      <c r="CZ844" s="75"/>
      <c r="DA844" s="75"/>
      <c r="DB844" s="75"/>
      <c r="DC844" s="75"/>
      <c r="DD844" s="75"/>
      <c r="DE844" s="75"/>
      <c r="DF844" s="75"/>
      <c r="DG844" s="75"/>
      <c r="DH844" s="75"/>
      <c r="DI844" s="75"/>
      <c r="DJ844" s="75"/>
      <c r="DK844" s="75"/>
      <c r="DL844" s="75"/>
      <c r="DM844" s="75"/>
      <c r="DN844" s="75"/>
      <c r="DO844" s="75"/>
      <c r="DP844" s="75"/>
      <c r="DQ844" s="75"/>
      <c r="DR844" s="75"/>
      <c r="DS844" s="75"/>
      <c r="DT844" s="75"/>
      <c r="DU844" s="75"/>
      <c r="DZ844" s="75"/>
      <c r="EA844" s="75"/>
      <c r="EB844" s="75"/>
      <c r="EC844" s="75"/>
      <c r="ED844" s="75"/>
      <c r="EE844" s="75"/>
      <c r="EF844" s="75"/>
      <c r="EG844" s="75"/>
      <c r="EH844" s="75"/>
      <c r="EI844" s="75"/>
      <c r="EJ844" s="75"/>
      <c r="EK844" s="75"/>
      <c r="EL844" s="75"/>
      <c r="EM844" s="75"/>
      <c r="EN844" s="75"/>
      <c r="EO844" s="75"/>
      <c r="EP844" s="75"/>
      <c r="EQ844" s="75"/>
      <c r="ER844" s="75"/>
      <c r="ES844" s="75"/>
      <c r="ET844" s="75"/>
      <c r="EU844" s="75"/>
      <c r="EV844" s="75"/>
      <c r="EW844" s="75"/>
      <c r="EX844" s="75"/>
      <c r="EY844" s="75"/>
      <c r="EZ844" s="75"/>
    </row>
    <row r="845" ht="12.75" spans="1:156">
      <c r="A845" s="6"/>
      <c r="B845" s="42"/>
      <c r="M845" s="20"/>
      <c r="O845" s="62"/>
      <c r="P845" s="62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BZ845" s="75"/>
      <c r="CA845" s="75"/>
      <c r="CB845" s="75"/>
      <c r="CC845" s="75"/>
      <c r="CD845" s="75"/>
      <c r="CE845" s="75"/>
      <c r="CF845" s="75"/>
      <c r="CG845" s="75"/>
      <c r="CH845" s="75"/>
      <c r="CI845" s="75"/>
      <c r="CJ845" s="75"/>
      <c r="CK845" s="75"/>
      <c r="CL845" s="75"/>
      <c r="CM845" s="75"/>
      <c r="CN845" s="75"/>
      <c r="CO845" s="75"/>
      <c r="CP845" s="75"/>
      <c r="CQ845" s="75"/>
      <c r="CR845" s="75"/>
      <c r="CS845" s="75"/>
      <c r="CT845" s="75"/>
      <c r="CU845" s="75"/>
      <c r="CV845" s="75"/>
      <c r="CW845" s="75"/>
      <c r="CX845" s="75"/>
      <c r="CY845" s="75"/>
      <c r="CZ845" s="75"/>
      <c r="DA845" s="75"/>
      <c r="DB845" s="75"/>
      <c r="DC845" s="75"/>
      <c r="DD845" s="75"/>
      <c r="DE845" s="75"/>
      <c r="DF845" s="75"/>
      <c r="DG845" s="75"/>
      <c r="DH845" s="75"/>
      <c r="DI845" s="75"/>
      <c r="DJ845" s="75"/>
      <c r="DK845" s="75"/>
      <c r="DL845" s="75"/>
      <c r="DM845" s="75"/>
      <c r="DN845" s="75"/>
      <c r="DO845" s="75"/>
      <c r="DP845" s="75"/>
      <c r="DQ845" s="75"/>
      <c r="DR845" s="75"/>
      <c r="DS845" s="75"/>
      <c r="DT845" s="75"/>
      <c r="DU845" s="75"/>
      <c r="DZ845" s="75"/>
      <c r="EA845" s="75"/>
      <c r="EB845" s="75"/>
      <c r="EC845" s="75"/>
      <c r="ED845" s="75"/>
      <c r="EE845" s="75"/>
      <c r="EF845" s="75"/>
      <c r="EG845" s="75"/>
      <c r="EH845" s="75"/>
      <c r="EI845" s="75"/>
      <c r="EJ845" s="75"/>
      <c r="EK845" s="75"/>
      <c r="EL845" s="75"/>
      <c r="EM845" s="75"/>
      <c r="EN845" s="75"/>
      <c r="EO845" s="75"/>
      <c r="EP845" s="75"/>
      <c r="EQ845" s="75"/>
      <c r="ER845" s="75"/>
      <c r="ES845" s="75"/>
      <c r="ET845" s="75"/>
      <c r="EU845" s="75"/>
      <c r="EV845" s="75"/>
      <c r="EW845" s="75"/>
      <c r="EX845" s="75"/>
      <c r="EY845" s="75"/>
      <c r="EZ845" s="75"/>
    </row>
    <row r="846" ht="12.75" spans="1:156">
      <c r="A846" s="6"/>
      <c r="B846" s="42"/>
      <c r="M846" s="20"/>
      <c r="O846" s="62"/>
      <c r="P846" s="62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BZ846" s="75"/>
      <c r="CA846" s="75"/>
      <c r="CB846" s="75"/>
      <c r="CC846" s="75"/>
      <c r="CD846" s="75"/>
      <c r="CE846" s="75"/>
      <c r="CF846" s="75"/>
      <c r="CG846" s="75"/>
      <c r="CH846" s="75"/>
      <c r="CI846" s="75"/>
      <c r="CJ846" s="75"/>
      <c r="CK846" s="75"/>
      <c r="CL846" s="75"/>
      <c r="CM846" s="75"/>
      <c r="CN846" s="75"/>
      <c r="CO846" s="75"/>
      <c r="CP846" s="75"/>
      <c r="CQ846" s="75"/>
      <c r="CR846" s="75"/>
      <c r="CS846" s="75"/>
      <c r="CT846" s="75"/>
      <c r="CU846" s="75"/>
      <c r="CV846" s="75"/>
      <c r="CW846" s="75"/>
      <c r="CX846" s="75"/>
      <c r="CY846" s="75"/>
      <c r="CZ846" s="75"/>
      <c r="DA846" s="75"/>
      <c r="DB846" s="75"/>
      <c r="DC846" s="75"/>
      <c r="DD846" s="75"/>
      <c r="DE846" s="75"/>
      <c r="DF846" s="75"/>
      <c r="DG846" s="75"/>
      <c r="DH846" s="75"/>
      <c r="DI846" s="75"/>
      <c r="DJ846" s="75"/>
      <c r="DK846" s="75"/>
      <c r="DL846" s="75"/>
      <c r="DM846" s="75"/>
      <c r="DN846" s="75"/>
      <c r="DO846" s="75"/>
      <c r="DP846" s="75"/>
      <c r="DQ846" s="75"/>
      <c r="DR846" s="75"/>
      <c r="DS846" s="75"/>
      <c r="DT846" s="75"/>
      <c r="DU846" s="75"/>
      <c r="DZ846" s="75"/>
      <c r="EA846" s="75"/>
      <c r="EB846" s="75"/>
      <c r="EC846" s="75"/>
      <c r="ED846" s="75"/>
      <c r="EE846" s="75"/>
      <c r="EF846" s="75"/>
      <c r="EG846" s="75"/>
      <c r="EH846" s="75"/>
      <c r="EI846" s="75"/>
      <c r="EJ846" s="75"/>
      <c r="EK846" s="75"/>
      <c r="EL846" s="75"/>
      <c r="EM846" s="75"/>
      <c r="EN846" s="75"/>
      <c r="EO846" s="75"/>
      <c r="EP846" s="75"/>
      <c r="EQ846" s="75"/>
      <c r="ER846" s="75"/>
      <c r="ES846" s="75"/>
      <c r="ET846" s="75"/>
      <c r="EU846" s="75"/>
      <c r="EV846" s="75"/>
      <c r="EW846" s="75"/>
      <c r="EX846" s="75"/>
      <c r="EY846" s="75"/>
      <c r="EZ846" s="75"/>
    </row>
    <row r="847" ht="12.75" spans="1:156">
      <c r="A847" s="6"/>
      <c r="B847" s="42"/>
      <c r="M847" s="20"/>
      <c r="O847" s="62"/>
      <c r="P847" s="62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BZ847" s="75"/>
      <c r="CA847" s="75"/>
      <c r="CB847" s="75"/>
      <c r="CC847" s="75"/>
      <c r="CD847" s="75"/>
      <c r="CE847" s="75"/>
      <c r="CF847" s="75"/>
      <c r="CG847" s="75"/>
      <c r="CH847" s="75"/>
      <c r="CI847" s="75"/>
      <c r="CJ847" s="75"/>
      <c r="CK847" s="75"/>
      <c r="CL847" s="75"/>
      <c r="CM847" s="75"/>
      <c r="CN847" s="75"/>
      <c r="CO847" s="75"/>
      <c r="CP847" s="75"/>
      <c r="CQ847" s="75"/>
      <c r="CR847" s="75"/>
      <c r="CS847" s="75"/>
      <c r="CT847" s="75"/>
      <c r="CU847" s="75"/>
      <c r="CV847" s="75"/>
      <c r="CW847" s="75"/>
      <c r="CX847" s="75"/>
      <c r="CY847" s="75"/>
      <c r="CZ847" s="75"/>
      <c r="DA847" s="75"/>
      <c r="DB847" s="75"/>
      <c r="DC847" s="75"/>
      <c r="DD847" s="75"/>
      <c r="DE847" s="75"/>
      <c r="DF847" s="75"/>
      <c r="DG847" s="75"/>
      <c r="DH847" s="75"/>
      <c r="DI847" s="75"/>
      <c r="DJ847" s="75"/>
      <c r="DK847" s="75"/>
      <c r="DL847" s="75"/>
      <c r="DM847" s="75"/>
      <c r="DN847" s="75"/>
      <c r="DO847" s="75"/>
      <c r="DP847" s="75"/>
      <c r="DQ847" s="75"/>
      <c r="DR847" s="75"/>
      <c r="DS847" s="75"/>
      <c r="DT847" s="75"/>
      <c r="DU847" s="75"/>
      <c r="DZ847" s="75"/>
      <c r="EA847" s="75"/>
      <c r="EB847" s="75"/>
      <c r="EC847" s="75"/>
      <c r="ED847" s="75"/>
      <c r="EE847" s="75"/>
      <c r="EF847" s="75"/>
      <c r="EG847" s="75"/>
      <c r="EH847" s="75"/>
      <c r="EI847" s="75"/>
      <c r="EJ847" s="75"/>
      <c r="EK847" s="75"/>
      <c r="EL847" s="75"/>
      <c r="EM847" s="75"/>
      <c r="EN847" s="75"/>
      <c r="EO847" s="75"/>
      <c r="EP847" s="75"/>
      <c r="EQ847" s="75"/>
      <c r="ER847" s="75"/>
      <c r="ES847" s="75"/>
      <c r="ET847" s="75"/>
      <c r="EU847" s="75"/>
      <c r="EV847" s="75"/>
      <c r="EW847" s="75"/>
      <c r="EX847" s="75"/>
      <c r="EY847" s="75"/>
      <c r="EZ847" s="75"/>
    </row>
    <row r="848" ht="12.75" spans="1:156">
      <c r="A848" s="6"/>
      <c r="B848" s="42"/>
      <c r="M848" s="20"/>
      <c r="O848" s="62"/>
      <c r="P848" s="62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BZ848" s="75"/>
      <c r="CA848" s="75"/>
      <c r="CB848" s="75"/>
      <c r="CC848" s="75"/>
      <c r="CD848" s="75"/>
      <c r="CE848" s="75"/>
      <c r="CF848" s="75"/>
      <c r="CG848" s="75"/>
      <c r="CH848" s="75"/>
      <c r="CI848" s="75"/>
      <c r="CJ848" s="75"/>
      <c r="CK848" s="75"/>
      <c r="CL848" s="75"/>
      <c r="CM848" s="75"/>
      <c r="CN848" s="75"/>
      <c r="CO848" s="75"/>
      <c r="CP848" s="75"/>
      <c r="CQ848" s="75"/>
      <c r="CR848" s="75"/>
      <c r="CS848" s="75"/>
      <c r="CT848" s="75"/>
      <c r="CU848" s="75"/>
      <c r="CV848" s="75"/>
      <c r="CW848" s="75"/>
      <c r="CX848" s="75"/>
      <c r="CY848" s="75"/>
      <c r="CZ848" s="75"/>
      <c r="DA848" s="75"/>
      <c r="DB848" s="75"/>
      <c r="DC848" s="75"/>
      <c r="DD848" s="75"/>
      <c r="DE848" s="75"/>
      <c r="DF848" s="75"/>
      <c r="DG848" s="75"/>
      <c r="DH848" s="75"/>
      <c r="DI848" s="75"/>
      <c r="DJ848" s="75"/>
      <c r="DK848" s="75"/>
      <c r="DL848" s="75"/>
      <c r="DM848" s="75"/>
      <c r="DN848" s="75"/>
      <c r="DO848" s="75"/>
      <c r="DP848" s="75"/>
      <c r="DQ848" s="75"/>
      <c r="DR848" s="75"/>
      <c r="DS848" s="75"/>
      <c r="DT848" s="75"/>
      <c r="DU848" s="75"/>
      <c r="DZ848" s="75"/>
      <c r="EA848" s="75"/>
      <c r="EB848" s="75"/>
      <c r="EC848" s="75"/>
      <c r="ED848" s="75"/>
      <c r="EE848" s="75"/>
      <c r="EF848" s="75"/>
      <c r="EG848" s="75"/>
      <c r="EH848" s="75"/>
      <c r="EI848" s="75"/>
      <c r="EJ848" s="75"/>
      <c r="EK848" s="75"/>
      <c r="EL848" s="75"/>
      <c r="EM848" s="75"/>
      <c r="EN848" s="75"/>
      <c r="EO848" s="75"/>
      <c r="EP848" s="75"/>
      <c r="EQ848" s="75"/>
      <c r="ER848" s="75"/>
      <c r="ES848" s="75"/>
      <c r="ET848" s="75"/>
      <c r="EU848" s="75"/>
      <c r="EV848" s="75"/>
      <c r="EW848" s="75"/>
      <c r="EX848" s="75"/>
      <c r="EY848" s="75"/>
      <c r="EZ848" s="75"/>
    </row>
    <row r="849" ht="12.75" spans="1:156">
      <c r="A849" s="6"/>
      <c r="B849" s="42"/>
      <c r="M849" s="20"/>
      <c r="O849" s="62"/>
      <c r="P849" s="62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  <c r="CC849" s="75"/>
      <c r="CD849" s="75"/>
      <c r="CE849" s="75"/>
      <c r="CF849" s="75"/>
      <c r="CG849" s="75"/>
      <c r="CH849" s="75"/>
      <c r="CI849" s="75"/>
      <c r="CJ849" s="75"/>
      <c r="CK849" s="75"/>
      <c r="CL849" s="75"/>
      <c r="CM849" s="75"/>
      <c r="CN849" s="75"/>
      <c r="CO849" s="75"/>
      <c r="CP849" s="75"/>
      <c r="CQ849" s="75"/>
      <c r="CR849" s="75"/>
      <c r="CS849" s="75"/>
      <c r="CT849" s="75"/>
      <c r="CU849" s="75"/>
      <c r="CV849" s="75"/>
      <c r="CW849" s="75"/>
      <c r="CX849" s="75"/>
      <c r="CY849" s="75"/>
      <c r="CZ849" s="75"/>
      <c r="DA849" s="75"/>
      <c r="DB849" s="75"/>
      <c r="DC849" s="75"/>
      <c r="DD849" s="75"/>
      <c r="DE849" s="75"/>
      <c r="DF849" s="75"/>
      <c r="DG849" s="75"/>
      <c r="DH849" s="75"/>
      <c r="DI849" s="75"/>
      <c r="DJ849" s="75"/>
      <c r="DK849" s="75"/>
      <c r="DL849" s="75"/>
      <c r="DM849" s="75"/>
      <c r="DN849" s="75"/>
      <c r="DO849" s="75"/>
      <c r="DP849" s="75"/>
      <c r="DQ849" s="75"/>
      <c r="DR849" s="75"/>
      <c r="DS849" s="75"/>
      <c r="DT849" s="75"/>
      <c r="DU849" s="75"/>
      <c r="DZ849" s="75"/>
      <c r="EA849" s="75"/>
      <c r="EB849" s="75"/>
      <c r="EC849" s="75"/>
      <c r="ED849" s="75"/>
      <c r="EE849" s="75"/>
      <c r="EF849" s="75"/>
      <c r="EG849" s="75"/>
      <c r="EH849" s="75"/>
      <c r="EI849" s="75"/>
      <c r="EJ849" s="75"/>
      <c r="EK849" s="75"/>
      <c r="EL849" s="75"/>
      <c r="EM849" s="75"/>
      <c r="EN849" s="75"/>
      <c r="EO849" s="75"/>
      <c r="EP849" s="75"/>
      <c r="EQ849" s="75"/>
      <c r="ER849" s="75"/>
      <c r="ES849" s="75"/>
      <c r="ET849" s="75"/>
      <c r="EU849" s="75"/>
      <c r="EV849" s="75"/>
      <c r="EW849" s="75"/>
      <c r="EX849" s="75"/>
      <c r="EY849" s="75"/>
      <c r="EZ849" s="75"/>
    </row>
    <row r="850" ht="12.75" spans="1:156">
      <c r="A850" s="6"/>
      <c r="B850" s="42"/>
      <c r="M850" s="20"/>
      <c r="O850" s="62"/>
      <c r="P850" s="62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  <c r="CC850" s="75"/>
      <c r="CD850" s="75"/>
      <c r="CE850" s="75"/>
      <c r="CF850" s="75"/>
      <c r="CG850" s="75"/>
      <c r="CH850" s="75"/>
      <c r="CI850" s="75"/>
      <c r="CJ850" s="75"/>
      <c r="CK850" s="75"/>
      <c r="CL850" s="75"/>
      <c r="CM850" s="75"/>
      <c r="CN850" s="75"/>
      <c r="CO850" s="75"/>
      <c r="CP850" s="75"/>
      <c r="CQ850" s="75"/>
      <c r="CR850" s="75"/>
      <c r="CS850" s="75"/>
      <c r="CT850" s="75"/>
      <c r="CU850" s="75"/>
      <c r="CV850" s="75"/>
      <c r="CW850" s="75"/>
      <c r="CX850" s="75"/>
      <c r="CY850" s="75"/>
      <c r="CZ850" s="75"/>
      <c r="DA850" s="75"/>
      <c r="DB850" s="75"/>
      <c r="DC850" s="75"/>
      <c r="DD850" s="75"/>
      <c r="DE850" s="75"/>
      <c r="DF850" s="75"/>
      <c r="DG850" s="75"/>
      <c r="DH850" s="75"/>
      <c r="DI850" s="75"/>
      <c r="DJ850" s="75"/>
      <c r="DK850" s="75"/>
      <c r="DL850" s="75"/>
      <c r="DM850" s="75"/>
      <c r="DN850" s="75"/>
      <c r="DO850" s="75"/>
      <c r="DP850" s="75"/>
      <c r="DQ850" s="75"/>
      <c r="DR850" s="75"/>
      <c r="DS850" s="75"/>
      <c r="DT850" s="75"/>
      <c r="DU850" s="75"/>
      <c r="DZ850" s="75"/>
      <c r="EA850" s="75"/>
      <c r="EB850" s="75"/>
      <c r="EC850" s="75"/>
      <c r="ED850" s="75"/>
      <c r="EE850" s="75"/>
      <c r="EF850" s="75"/>
      <c r="EG850" s="75"/>
      <c r="EH850" s="75"/>
      <c r="EI850" s="75"/>
      <c r="EJ850" s="75"/>
      <c r="EK850" s="75"/>
      <c r="EL850" s="75"/>
      <c r="EM850" s="75"/>
      <c r="EN850" s="75"/>
      <c r="EO850" s="75"/>
      <c r="EP850" s="75"/>
      <c r="EQ850" s="75"/>
      <c r="ER850" s="75"/>
      <c r="ES850" s="75"/>
      <c r="ET850" s="75"/>
      <c r="EU850" s="75"/>
      <c r="EV850" s="75"/>
      <c r="EW850" s="75"/>
      <c r="EX850" s="75"/>
      <c r="EY850" s="75"/>
      <c r="EZ850" s="75"/>
    </row>
    <row r="851" ht="12.75" spans="1:156">
      <c r="A851" s="6"/>
      <c r="B851" s="42"/>
      <c r="M851" s="20"/>
      <c r="O851" s="62"/>
      <c r="P851" s="62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  <c r="CC851" s="75"/>
      <c r="CD851" s="75"/>
      <c r="CE851" s="75"/>
      <c r="CF851" s="75"/>
      <c r="CG851" s="75"/>
      <c r="CH851" s="75"/>
      <c r="CI851" s="75"/>
      <c r="CJ851" s="75"/>
      <c r="CK851" s="75"/>
      <c r="CL851" s="75"/>
      <c r="CM851" s="75"/>
      <c r="CN851" s="75"/>
      <c r="CO851" s="75"/>
      <c r="CP851" s="75"/>
      <c r="CQ851" s="75"/>
      <c r="CR851" s="75"/>
      <c r="CS851" s="75"/>
      <c r="CT851" s="75"/>
      <c r="CU851" s="75"/>
      <c r="CV851" s="75"/>
      <c r="CW851" s="75"/>
      <c r="CX851" s="75"/>
      <c r="CY851" s="75"/>
      <c r="CZ851" s="75"/>
      <c r="DA851" s="75"/>
      <c r="DB851" s="75"/>
      <c r="DC851" s="75"/>
      <c r="DD851" s="75"/>
      <c r="DE851" s="75"/>
      <c r="DF851" s="75"/>
      <c r="DG851" s="75"/>
      <c r="DH851" s="75"/>
      <c r="DI851" s="75"/>
      <c r="DJ851" s="75"/>
      <c r="DK851" s="75"/>
      <c r="DL851" s="75"/>
      <c r="DM851" s="75"/>
      <c r="DN851" s="75"/>
      <c r="DO851" s="75"/>
      <c r="DP851" s="75"/>
      <c r="DQ851" s="75"/>
      <c r="DR851" s="75"/>
      <c r="DS851" s="75"/>
      <c r="DT851" s="75"/>
      <c r="DU851" s="75"/>
      <c r="DZ851" s="75"/>
      <c r="EA851" s="75"/>
      <c r="EB851" s="75"/>
      <c r="EC851" s="75"/>
      <c r="ED851" s="75"/>
      <c r="EE851" s="75"/>
      <c r="EF851" s="75"/>
      <c r="EG851" s="75"/>
      <c r="EH851" s="75"/>
      <c r="EI851" s="75"/>
      <c r="EJ851" s="75"/>
      <c r="EK851" s="75"/>
      <c r="EL851" s="75"/>
      <c r="EM851" s="75"/>
      <c r="EN851" s="75"/>
      <c r="EO851" s="75"/>
      <c r="EP851" s="75"/>
      <c r="EQ851" s="75"/>
      <c r="ER851" s="75"/>
      <c r="ES851" s="75"/>
      <c r="ET851" s="75"/>
      <c r="EU851" s="75"/>
      <c r="EV851" s="75"/>
      <c r="EW851" s="75"/>
      <c r="EX851" s="75"/>
      <c r="EY851" s="75"/>
      <c r="EZ851" s="75"/>
    </row>
    <row r="852" ht="12.75" spans="1:156">
      <c r="A852" s="6"/>
      <c r="B852" s="42"/>
      <c r="M852" s="20"/>
      <c r="O852" s="62"/>
      <c r="P852" s="62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BZ852" s="75"/>
      <c r="CA852" s="75"/>
      <c r="CB852" s="75"/>
      <c r="CC852" s="75"/>
      <c r="CD852" s="75"/>
      <c r="CE852" s="75"/>
      <c r="CF852" s="75"/>
      <c r="CG852" s="75"/>
      <c r="CH852" s="75"/>
      <c r="CI852" s="75"/>
      <c r="CJ852" s="75"/>
      <c r="CK852" s="75"/>
      <c r="CL852" s="75"/>
      <c r="CM852" s="75"/>
      <c r="CN852" s="75"/>
      <c r="CO852" s="75"/>
      <c r="CP852" s="75"/>
      <c r="CQ852" s="75"/>
      <c r="CR852" s="75"/>
      <c r="CS852" s="75"/>
      <c r="CT852" s="75"/>
      <c r="CU852" s="75"/>
      <c r="CV852" s="75"/>
      <c r="CW852" s="75"/>
      <c r="CX852" s="75"/>
      <c r="CY852" s="75"/>
      <c r="CZ852" s="75"/>
      <c r="DA852" s="75"/>
      <c r="DB852" s="75"/>
      <c r="DC852" s="75"/>
      <c r="DD852" s="75"/>
      <c r="DE852" s="75"/>
      <c r="DF852" s="75"/>
      <c r="DG852" s="75"/>
      <c r="DH852" s="75"/>
      <c r="DI852" s="75"/>
      <c r="DJ852" s="75"/>
      <c r="DK852" s="75"/>
      <c r="DL852" s="75"/>
      <c r="DM852" s="75"/>
      <c r="DN852" s="75"/>
      <c r="DO852" s="75"/>
      <c r="DP852" s="75"/>
      <c r="DQ852" s="75"/>
      <c r="DR852" s="75"/>
      <c r="DS852" s="75"/>
      <c r="DT852" s="75"/>
      <c r="DU852" s="75"/>
      <c r="DZ852" s="75"/>
      <c r="EA852" s="75"/>
      <c r="EB852" s="75"/>
      <c r="EC852" s="75"/>
      <c r="ED852" s="75"/>
      <c r="EE852" s="75"/>
      <c r="EF852" s="75"/>
      <c r="EG852" s="75"/>
      <c r="EH852" s="75"/>
      <c r="EI852" s="75"/>
      <c r="EJ852" s="75"/>
      <c r="EK852" s="75"/>
      <c r="EL852" s="75"/>
      <c r="EM852" s="75"/>
      <c r="EN852" s="75"/>
      <c r="EO852" s="75"/>
      <c r="EP852" s="75"/>
      <c r="EQ852" s="75"/>
      <c r="ER852" s="75"/>
      <c r="ES852" s="75"/>
      <c r="ET852" s="75"/>
      <c r="EU852" s="75"/>
      <c r="EV852" s="75"/>
      <c r="EW852" s="75"/>
      <c r="EX852" s="75"/>
      <c r="EY852" s="75"/>
      <c r="EZ852" s="75"/>
    </row>
    <row r="853" ht="12.75" spans="1:156">
      <c r="A853" s="6"/>
      <c r="B853" s="42"/>
      <c r="M853" s="20"/>
      <c r="O853" s="62"/>
      <c r="P853" s="62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BZ853" s="75"/>
      <c r="CA853" s="75"/>
      <c r="CB853" s="75"/>
      <c r="CC853" s="75"/>
      <c r="CD853" s="75"/>
      <c r="CE853" s="75"/>
      <c r="CF853" s="75"/>
      <c r="CG853" s="75"/>
      <c r="CH853" s="75"/>
      <c r="CI853" s="75"/>
      <c r="CJ853" s="75"/>
      <c r="CK853" s="75"/>
      <c r="CL853" s="75"/>
      <c r="CM853" s="75"/>
      <c r="CN853" s="75"/>
      <c r="CO853" s="75"/>
      <c r="CP853" s="75"/>
      <c r="CQ853" s="75"/>
      <c r="CR853" s="75"/>
      <c r="CS853" s="75"/>
      <c r="CT853" s="75"/>
      <c r="CU853" s="75"/>
      <c r="CV853" s="75"/>
      <c r="CW853" s="75"/>
      <c r="CX853" s="75"/>
      <c r="CY853" s="75"/>
      <c r="CZ853" s="75"/>
      <c r="DA853" s="75"/>
      <c r="DB853" s="75"/>
      <c r="DC853" s="75"/>
      <c r="DD853" s="75"/>
      <c r="DE853" s="75"/>
      <c r="DF853" s="75"/>
      <c r="DG853" s="75"/>
      <c r="DH853" s="75"/>
      <c r="DI853" s="75"/>
      <c r="DJ853" s="75"/>
      <c r="DK853" s="75"/>
      <c r="DL853" s="75"/>
      <c r="DM853" s="75"/>
      <c r="DN853" s="75"/>
      <c r="DO853" s="75"/>
      <c r="DP853" s="75"/>
      <c r="DQ853" s="75"/>
      <c r="DR853" s="75"/>
      <c r="DS853" s="75"/>
      <c r="DT853" s="75"/>
      <c r="DU853" s="75"/>
      <c r="DZ853" s="75"/>
      <c r="EA853" s="75"/>
      <c r="EB853" s="75"/>
      <c r="EC853" s="75"/>
      <c r="ED853" s="75"/>
      <c r="EE853" s="75"/>
      <c r="EF853" s="75"/>
      <c r="EG853" s="75"/>
      <c r="EH853" s="75"/>
      <c r="EI853" s="75"/>
      <c r="EJ853" s="75"/>
      <c r="EK853" s="75"/>
      <c r="EL853" s="75"/>
      <c r="EM853" s="75"/>
      <c r="EN853" s="75"/>
      <c r="EO853" s="75"/>
      <c r="EP853" s="75"/>
      <c r="EQ853" s="75"/>
      <c r="ER853" s="75"/>
      <c r="ES853" s="75"/>
      <c r="ET853" s="75"/>
      <c r="EU853" s="75"/>
      <c r="EV853" s="75"/>
      <c r="EW853" s="75"/>
      <c r="EX853" s="75"/>
      <c r="EY853" s="75"/>
      <c r="EZ853" s="75"/>
    </row>
    <row r="854" ht="12.75" spans="1:156">
      <c r="A854" s="6"/>
      <c r="B854" s="42"/>
      <c r="M854" s="20"/>
      <c r="O854" s="62"/>
      <c r="P854" s="62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BZ854" s="75"/>
      <c r="CA854" s="75"/>
      <c r="CB854" s="75"/>
      <c r="CC854" s="75"/>
      <c r="CD854" s="75"/>
      <c r="CE854" s="75"/>
      <c r="CF854" s="75"/>
      <c r="CG854" s="75"/>
      <c r="CH854" s="75"/>
      <c r="CI854" s="75"/>
      <c r="CJ854" s="75"/>
      <c r="CK854" s="75"/>
      <c r="CL854" s="75"/>
      <c r="CM854" s="75"/>
      <c r="CN854" s="75"/>
      <c r="CO854" s="75"/>
      <c r="CP854" s="75"/>
      <c r="CQ854" s="75"/>
      <c r="CR854" s="75"/>
      <c r="CS854" s="75"/>
      <c r="CT854" s="75"/>
      <c r="CU854" s="75"/>
      <c r="CV854" s="75"/>
      <c r="CW854" s="75"/>
      <c r="CX854" s="75"/>
      <c r="CY854" s="75"/>
      <c r="CZ854" s="75"/>
      <c r="DA854" s="75"/>
      <c r="DB854" s="75"/>
      <c r="DC854" s="75"/>
      <c r="DD854" s="75"/>
      <c r="DE854" s="75"/>
      <c r="DF854" s="75"/>
      <c r="DG854" s="75"/>
      <c r="DH854" s="75"/>
      <c r="DI854" s="75"/>
      <c r="DJ854" s="75"/>
      <c r="DK854" s="75"/>
      <c r="DL854" s="75"/>
      <c r="DM854" s="75"/>
      <c r="DN854" s="75"/>
      <c r="DO854" s="75"/>
      <c r="DP854" s="75"/>
      <c r="DQ854" s="75"/>
      <c r="DR854" s="75"/>
      <c r="DS854" s="75"/>
      <c r="DT854" s="75"/>
      <c r="DU854" s="75"/>
      <c r="DZ854" s="75"/>
      <c r="EA854" s="75"/>
      <c r="EB854" s="75"/>
      <c r="EC854" s="75"/>
      <c r="ED854" s="75"/>
      <c r="EE854" s="75"/>
      <c r="EF854" s="75"/>
      <c r="EG854" s="75"/>
      <c r="EH854" s="75"/>
      <c r="EI854" s="75"/>
      <c r="EJ854" s="75"/>
      <c r="EK854" s="75"/>
      <c r="EL854" s="75"/>
      <c r="EM854" s="75"/>
      <c r="EN854" s="75"/>
      <c r="EO854" s="75"/>
      <c r="EP854" s="75"/>
      <c r="EQ854" s="75"/>
      <c r="ER854" s="75"/>
      <c r="ES854" s="75"/>
      <c r="ET854" s="75"/>
      <c r="EU854" s="75"/>
      <c r="EV854" s="75"/>
      <c r="EW854" s="75"/>
      <c r="EX854" s="75"/>
      <c r="EY854" s="75"/>
      <c r="EZ854" s="75"/>
    </row>
    <row r="855" ht="12.75" spans="1:156">
      <c r="A855" s="6"/>
      <c r="B855" s="42"/>
      <c r="M855" s="20"/>
      <c r="O855" s="62"/>
      <c r="P855" s="62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BZ855" s="75"/>
      <c r="CA855" s="75"/>
      <c r="CB855" s="75"/>
      <c r="CC855" s="75"/>
      <c r="CD855" s="75"/>
      <c r="CE855" s="75"/>
      <c r="CF855" s="75"/>
      <c r="CG855" s="75"/>
      <c r="CH855" s="75"/>
      <c r="CI855" s="75"/>
      <c r="CJ855" s="75"/>
      <c r="CK855" s="75"/>
      <c r="CL855" s="75"/>
      <c r="CM855" s="75"/>
      <c r="CN855" s="75"/>
      <c r="CO855" s="75"/>
      <c r="CP855" s="75"/>
      <c r="CQ855" s="75"/>
      <c r="CR855" s="75"/>
      <c r="CS855" s="75"/>
      <c r="CT855" s="75"/>
      <c r="CU855" s="75"/>
      <c r="CV855" s="75"/>
      <c r="CW855" s="75"/>
      <c r="CX855" s="75"/>
      <c r="CY855" s="75"/>
      <c r="CZ855" s="75"/>
      <c r="DA855" s="75"/>
      <c r="DB855" s="75"/>
      <c r="DC855" s="75"/>
      <c r="DD855" s="75"/>
      <c r="DE855" s="75"/>
      <c r="DF855" s="75"/>
      <c r="DG855" s="75"/>
      <c r="DH855" s="75"/>
      <c r="DI855" s="75"/>
      <c r="DJ855" s="75"/>
      <c r="DK855" s="75"/>
      <c r="DL855" s="75"/>
      <c r="DM855" s="75"/>
      <c r="DN855" s="75"/>
      <c r="DO855" s="75"/>
      <c r="DP855" s="75"/>
      <c r="DQ855" s="75"/>
      <c r="DR855" s="75"/>
      <c r="DS855" s="75"/>
      <c r="DT855" s="75"/>
      <c r="DU855" s="75"/>
      <c r="DZ855" s="75"/>
      <c r="EA855" s="75"/>
      <c r="EB855" s="75"/>
      <c r="EC855" s="75"/>
      <c r="ED855" s="75"/>
      <c r="EE855" s="75"/>
      <c r="EF855" s="75"/>
      <c r="EG855" s="75"/>
      <c r="EH855" s="75"/>
      <c r="EI855" s="75"/>
      <c r="EJ855" s="75"/>
      <c r="EK855" s="75"/>
      <c r="EL855" s="75"/>
      <c r="EM855" s="75"/>
      <c r="EN855" s="75"/>
      <c r="EO855" s="75"/>
      <c r="EP855" s="75"/>
      <c r="EQ855" s="75"/>
      <c r="ER855" s="75"/>
      <c r="ES855" s="75"/>
      <c r="ET855" s="75"/>
      <c r="EU855" s="75"/>
      <c r="EV855" s="75"/>
      <c r="EW855" s="75"/>
      <c r="EX855" s="75"/>
      <c r="EY855" s="75"/>
      <c r="EZ855" s="75"/>
    </row>
    <row r="856" ht="12.75" spans="1:156">
      <c r="A856" s="6"/>
      <c r="B856" s="42"/>
      <c r="M856" s="20"/>
      <c r="O856" s="62"/>
      <c r="P856" s="62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BZ856" s="75"/>
      <c r="CA856" s="75"/>
      <c r="CB856" s="75"/>
      <c r="CC856" s="75"/>
      <c r="CD856" s="75"/>
      <c r="CE856" s="75"/>
      <c r="CF856" s="75"/>
      <c r="CG856" s="75"/>
      <c r="CH856" s="75"/>
      <c r="CI856" s="75"/>
      <c r="CJ856" s="75"/>
      <c r="CK856" s="75"/>
      <c r="CL856" s="75"/>
      <c r="CM856" s="75"/>
      <c r="CN856" s="75"/>
      <c r="CO856" s="75"/>
      <c r="CP856" s="75"/>
      <c r="CQ856" s="75"/>
      <c r="CR856" s="75"/>
      <c r="CS856" s="75"/>
      <c r="CT856" s="75"/>
      <c r="CU856" s="75"/>
      <c r="CV856" s="75"/>
      <c r="CW856" s="75"/>
      <c r="CX856" s="75"/>
      <c r="CY856" s="75"/>
      <c r="CZ856" s="75"/>
      <c r="DA856" s="75"/>
      <c r="DB856" s="75"/>
      <c r="DC856" s="75"/>
      <c r="DD856" s="75"/>
      <c r="DE856" s="75"/>
      <c r="DF856" s="75"/>
      <c r="DG856" s="75"/>
      <c r="DH856" s="75"/>
      <c r="DI856" s="75"/>
      <c r="DJ856" s="75"/>
      <c r="DK856" s="75"/>
      <c r="DL856" s="75"/>
      <c r="DM856" s="75"/>
      <c r="DN856" s="75"/>
      <c r="DO856" s="75"/>
      <c r="DP856" s="75"/>
      <c r="DQ856" s="75"/>
      <c r="DR856" s="75"/>
      <c r="DS856" s="75"/>
      <c r="DT856" s="75"/>
      <c r="DU856" s="75"/>
      <c r="DZ856" s="75"/>
      <c r="EA856" s="75"/>
      <c r="EB856" s="75"/>
      <c r="EC856" s="75"/>
      <c r="ED856" s="75"/>
      <c r="EE856" s="75"/>
      <c r="EF856" s="75"/>
      <c r="EG856" s="75"/>
      <c r="EH856" s="75"/>
      <c r="EI856" s="75"/>
      <c r="EJ856" s="75"/>
      <c r="EK856" s="75"/>
      <c r="EL856" s="75"/>
      <c r="EM856" s="75"/>
      <c r="EN856" s="75"/>
      <c r="EO856" s="75"/>
      <c r="EP856" s="75"/>
      <c r="EQ856" s="75"/>
      <c r="ER856" s="75"/>
      <c r="ES856" s="75"/>
      <c r="ET856" s="75"/>
      <c r="EU856" s="75"/>
      <c r="EV856" s="75"/>
      <c r="EW856" s="75"/>
      <c r="EX856" s="75"/>
      <c r="EY856" s="75"/>
      <c r="EZ856" s="75"/>
    </row>
    <row r="857" ht="12.75" spans="1:156">
      <c r="A857" s="6"/>
      <c r="B857" s="42"/>
      <c r="M857" s="20"/>
      <c r="O857" s="62"/>
      <c r="P857" s="62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BZ857" s="75"/>
      <c r="CA857" s="75"/>
      <c r="CB857" s="75"/>
      <c r="CC857" s="75"/>
      <c r="CD857" s="75"/>
      <c r="CE857" s="75"/>
      <c r="CF857" s="75"/>
      <c r="CG857" s="75"/>
      <c r="CH857" s="75"/>
      <c r="CI857" s="75"/>
      <c r="CJ857" s="75"/>
      <c r="CK857" s="75"/>
      <c r="CL857" s="75"/>
      <c r="CM857" s="75"/>
      <c r="CN857" s="75"/>
      <c r="CO857" s="75"/>
      <c r="CP857" s="75"/>
      <c r="CQ857" s="75"/>
      <c r="CR857" s="75"/>
      <c r="CS857" s="75"/>
      <c r="CT857" s="75"/>
      <c r="CU857" s="75"/>
      <c r="CV857" s="75"/>
      <c r="CW857" s="75"/>
      <c r="CX857" s="75"/>
      <c r="CY857" s="75"/>
      <c r="CZ857" s="75"/>
      <c r="DA857" s="75"/>
      <c r="DB857" s="75"/>
      <c r="DC857" s="75"/>
      <c r="DD857" s="75"/>
      <c r="DE857" s="75"/>
      <c r="DF857" s="75"/>
      <c r="DG857" s="75"/>
      <c r="DH857" s="75"/>
      <c r="DI857" s="75"/>
      <c r="DJ857" s="75"/>
      <c r="DK857" s="75"/>
      <c r="DL857" s="75"/>
      <c r="DM857" s="75"/>
      <c r="DN857" s="75"/>
      <c r="DO857" s="75"/>
      <c r="DP857" s="75"/>
      <c r="DQ857" s="75"/>
      <c r="DR857" s="75"/>
      <c r="DS857" s="75"/>
      <c r="DT857" s="75"/>
      <c r="DU857" s="75"/>
      <c r="DZ857" s="75"/>
      <c r="EA857" s="75"/>
      <c r="EB857" s="75"/>
      <c r="EC857" s="75"/>
      <c r="ED857" s="75"/>
      <c r="EE857" s="75"/>
      <c r="EF857" s="75"/>
      <c r="EG857" s="75"/>
      <c r="EH857" s="75"/>
      <c r="EI857" s="75"/>
      <c r="EJ857" s="75"/>
      <c r="EK857" s="75"/>
      <c r="EL857" s="75"/>
      <c r="EM857" s="75"/>
      <c r="EN857" s="75"/>
      <c r="EO857" s="75"/>
      <c r="EP857" s="75"/>
      <c r="EQ857" s="75"/>
      <c r="ER857" s="75"/>
      <c r="ES857" s="75"/>
      <c r="ET857" s="75"/>
      <c r="EU857" s="75"/>
      <c r="EV857" s="75"/>
      <c r="EW857" s="75"/>
      <c r="EX857" s="75"/>
      <c r="EY857" s="75"/>
      <c r="EZ857" s="75"/>
    </row>
    <row r="858" ht="12.75" spans="1:156">
      <c r="A858" s="6"/>
      <c r="B858" s="42"/>
      <c r="M858" s="20"/>
      <c r="O858" s="62"/>
      <c r="P858" s="62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BZ858" s="75"/>
      <c r="CA858" s="75"/>
      <c r="CB858" s="75"/>
      <c r="CC858" s="75"/>
      <c r="CD858" s="75"/>
      <c r="CE858" s="75"/>
      <c r="CF858" s="75"/>
      <c r="CG858" s="75"/>
      <c r="CH858" s="75"/>
      <c r="CI858" s="75"/>
      <c r="CJ858" s="75"/>
      <c r="CK858" s="75"/>
      <c r="CL858" s="75"/>
      <c r="CM858" s="75"/>
      <c r="CN858" s="75"/>
      <c r="CO858" s="75"/>
      <c r="CP858" s="75"/>
      <c r="CQ858" s="75"/>
      <c r="CR858" s="75"/>
      <c r="CS858" s="75"/>
      <c r="CT858" s="75"/>
      <c r="CU858" s="75"/>
      <c r="CV858" s="75"/>
      <c r="CW858" s="75"/>
      <c r="CX858" s="75"/>
      <c r="CY858" s="75"/>
      <c r="CZ858" s="75"/>
      <c r="DA858" s="75"/>
      <c r="DB858" s="75"/>
      <c r="DC858" s="75"/>
      <c r="DD858" s="75"/>
      <c r="DE858" s="75"/>
      <c r="DF858" s="75"/>
      <c r="DG858" s="75"/>
      <c r="DH858" s="75"/>
      <c r="DI858" s="75"/>
      <c r="DJ858" s="75"/>
      <c r="DK858" s="75"/>
      <c r="DL858" s="75"/>
      <c r="DM858" s="75"/>
      <c r="DN858" s="75"/>
      <c r="DO858" s="75"/>
      <c r="DP858" s="75"/>
      <c r="DQ858" s="75"/>
      <c r="DR858" s="75"/>
      <c r="DS858" s="75"/>
      <c r="DT858" s="75"/>
      <c r="DU858" s="75"/>
      <c r="DZ858" s="75"/>
      <c r="EA858" s="75"/>
      <c r="EB858" s="75"/>
      <c r="EC858" s="75"/>
      <c r="ED858" s="75"/>
      <c r="EE858" s="75"/>
      <c r="EF858" s="75"/>
      <c r="EG858" s="75"/>
      <c r="EH858" s="75"/>
      <c r="EI858" s="75"/>
      <c r="EJ858" s="75"/>
      <c r="EK858" s="75"/>
      <c r="EL858" s="75"/>
      <c r="EM858" s="75"/>
      <c r="EN858" s="75"/>
      <c r="EO858" s="75"/>
      <c r="EP858" s="75"/>
      <c r="EQ858" s="75"/>
      <c r="ER858" s="75"/>
      <c r="ES858" s="75"/>
      <c r="ET858" s="75"/>
      <c r="EU858" s="75"/>
      <c r="EV858" s="75"/>
      <c r="EW858" s="75"/>
      <c r="EX858" s="75"/>
      <c r="EY858" s="75"/>
      <c r="EZ858" s="75"/>
    </row>
    <row r="859" ht="12.75" spans="1:156">
      <c r="A859" s="6"/>
      <c r="B859" s="42"/>
      <c r="M859" s="20"/>
      <c r="O859" s="62"/>
      <c r="P859" s="62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BZ859" s="75"/>
      <c r="CA859" s="75"/>
      <c r="CB859" s="75"/>
      <c r="CC859" s="75"/>
      <c r="CD859" s="75"/>
      <c r="CE859" s="75"/>
      <c r="CF859" s="75"/>
      <c r="CG859" s="75"/>
      <c r="CH859" s="75"/>
      <c r="CI859" s="75"/>
      <c r="CJ859" s="75"/>
      <c r="CK859" s="75"/>
      <c r="CL859" s="75"/>
      <c r="CM859" s="75"/>
      <c r="CN859" s="75"/>
      <c r="CO859" s="75"/>
      <c r="CP859" s="75"/>
      <c r="CQ859" s="75"/>
      <c r="CR859" s="75"/>
      <c r="CS859" s="75"/>
      <c r="CT859" s="75"/>
      <c r="CU859" s="75"/>
      <c r="CV859" s="75"/>
      <c r="CW859" s="75"/>
      <c r="CX859" s="75"/>
      <c r="CY859" s="75"/>
      <c r="CZ859" s="75"/>
      <c r="DA859" s="75"/>
      <c r="DB859" s="75"/>
      <c r="DC859" s="75"/>
      <c r="DD859" s="75"/>
      <c r="DE859" s="75"/>
      <c r="DF859" s="75"/>
      <c r="DG859" s="75"/>
      <c r="DH859" s="75"/>
      <c r="DI859" s="75"/>
      <c r="DJ859" s="75"/>
      <c r="DK859" s="75"/>
      <c r="DL859" s="75"/>
      <c r="DM859" s="75"/>
      <c r="DN859" s="75"/>
      <c r="DO859" s="75"/>
      <c r="DP859" s="75"/>
      <c r="DQ859" s="75"/>
      <c r="DR859" s="75"/>
      <c r="DS859" s="75"/>
      <c r="DT859" s="75"/>
      <c r="DU859" s="75"/>
      <c r="DZ859" s="75"/>
      <c r="EA859" s="75"/>
      <c r="EB859" s="75"/>
      <c r="EC859" s="75"/>
      <c r="ED859" s="75"/>
      <c r="EE859" s="75"/>
      <c r="EF859" s="75"/>
      <c r="EG859" s="75"/>
      <c r="EH859" s="75"/>
      <c r="EI859" s="75"/>
      <c r="EJ859" s="75"/>
      <c r="EK859" s="75"/>
      <c r="EL859" s="75"/>
      <c r="EM859" s="75"/>
      <c r="EN859" s="75"/>
      <c r="EO859" s="75"/>
      <c r="EP859" s="75"/>
      <c r="EQ859" s="75"/>
      <c r="ER859" s="75"/>
      <c r="ES859" s="75"/>
      <c r="ET859" s="75"/>
      <c r="EU859" s="75"/>
      <c r="EV859" s="75"/>
      <c r="EW859" s="75"/>
      <c r="EX859" s="75"/>
      <c r="EY859" s="75"/>
      <c r="EZ859" s="75"/>
    </row>
    <row r="860" ht="12.75" spans="1:156">
      <c r="A860" s="6"/>
      <c r="B860" s="42"/>
      <c r="M860" s="20"/>
      <c r="O860" s="62"/>
      <c r="P860" s="62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BZ860" s="75"/>
      <c r="CA860" s="75"/>
      <c r="CB860" s="75"/>
      <c r="CC860" s="75"/>
      <c r="CD860" s="75"/>
      <c r="CE860" s="75"/>
      <c r="CF860" s="75"/>
      <c r="CG860" s="75"/>
      <c r="CH860" s="75"/>
      <c r="CI860" s="75"/>
      <c r="CJ860" s="75"/>
      <c r="CK860" s="75"/>
      <c r="CL860" s="75"/>
      <c r="CM860" s="75"/>
      <c r="CN860" s="75"/>
      <c r="CO860" s="75"/>
      <c r="CP860" s="75"/>
      <c r="CQ860" s="75"/>
      <c r="CR860" s="75"/>
      <c r="CS860" s="75"/>
      <c r="CT860" s="75"/>
      <c r="CU860" s="75"/>
      <c r="CV860" s="75"/>
      <c r="CW860" s="75"/>
      <c r="CX860" s="75"/>
      <c r="CY860" s="75"/>
      <c r="CZ860" s="75"/>
      <c r="DA860" s="75"/>
      <c r="DB860" s="75"/>
      <c r="DC860" s="75"/>
      <c r="DD860" s="75"/>
      <c r="DE860" s="75"/>
      <c r="DF860" s="75"/>
      <c r="DG860" s="75"/>
      <c r="DH860" s="75"/>
      <c r="DI860" s="75"/>
      <c r="DJ860" s="75"/>
      <c r="DK860" s="75"/>
      <c r="DL860" s="75"/>
      <c r="DM860" s="75"/>
      <c r="DN860" s="75"/>
      <c r="DO860" s="75"/>
      <c r="DP860" s="75"/>
      <c r="DQ860" s="75"/>
      <c r="DR860" s="75"/>
      <c r="DS860" s="75"/>
      <c r="DT860" s="75"/>
      <c r="DU860" s="75"/>
      <c r="DZ860" s="75"/>
      <c r="EA860" s="75"/>
      <c r="EB860" s="75"/>
      <c r="EC860" s="75"/>
      <c r="ED860" s="75"/>
      <c r="EE860" s="75"/>
      <c r="EF860" s="75"/>
      <c r="EG860" s="75"/>
      <c r="EH860" s="75"/>
      <c r="EI860" s="75"/>
      <c r="EJ860" s="75"/>
      <c r="EK860" s="75"/>
      <c r="EL860" s="75"/>
      <c r="EM860" s="75"/>
      <c r="EN860" s="75"/>
      <c r="EO860" s="75"/>
      <c r="EP860" s="75"/>
      <c r="EQ860" s="75"/>
      <c r="ER860" s="75"/>
      <c r="ES860" s="75"/>
      <c r="ET860" s="75"/>
      <c r="EU860" s="75"/>
      <c r="EV860" s="75"/>
      <c r="EW860" s="75"/>
      <c r="EX860" s="75"/>
      <c r="EY860" s="75"/>
      <c r="EZ860" s="75"/>
    </row>
    <row r="861" ht="12.75" spans="1:156">
      <c r="A861" s="6"/>
      <c r="B861" s="42"/>
      <c r="M861" s="20"/>
      <c r="O861" s="62"/>
      <c r="P861" s="62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BZ861" s="75"/>
      <c r="CA861" s="75"/>
      <c r="CB861" s="75"/>
      <c r="CC861" s="75"/>
      <c r="CD861" s="75"/>
      <c r="CE861" s="75"/>
      <c r="CF861" s="75"/>
      <c r="CG861" s="75"/>
      <c r="CH861" s="75"/>
      <c r="CI861" s="75"/>
      <c r="CJ861" s="75"/>
      <c r="CK861" s="75"/>
      <c r="CL861" s="75"/>
      <c r="CM861" s="75"/>
      <c r="CN861" s="75"/>
      <c r="CO861" s="75"/>
      <c r="CP861" s="75"/>
      <c r="CQ861" s="75"/>
      <c r="CR861" s="75"/>
      <c r="CS861" s="75"/>
      <c r="CT861" s="75"/>
      <c r="CU861" s="75"/>
      <c r="CV861" s="75"/>
      <c r="CW861" s="75"/>
      <c r="CX861" s="75"/>
      <c r="CY861" s="75"/>
      <c r="CZ861" s="75"/>
      <c r="DA861" s="75"/>
      <c r="DB861" s="75"/>
      <c r="DC861" s="75"/>
      <c r="DD861" s="75"/>
      <c r="DE861" s="75"/>
      <c r="DF861" s="75"/>
      <c r="DG861" s="75"/>
      <c r="DH861" s="75"/>
      <c r="DI861" s="75"/>
      <c r="DJ861" s="75"/>
      <c r="DK861" s="75"/>
      <c r="DL861" s="75"/>
      <c r="DM861" s="75"/>
      <c r="DN861" s="75"/>
      <c r="DO861" s="75"/>
      <c r="DP861" s="75"/>
      <c r="DQ861" s="75"/>
      <c r="DR861" s="75"/>
      <c r="DS861" s="75"/>
      <c r="DT861" s="75"/>
      <c r="DU861" s="75"/>
      <c r="DZ861" s="75"/>
      <c r="EA861" s="75"/>
      <c r="EB861" s="75"/>
      <c r="EC861" s="75"/>
      <c r="ED861" s="75"/>
      <c r="EE861" s="75"/>
      <c r="EF861" s="75"/>
      <c r="EG861" s="75"/>
      <c r="EH861" s="75"/>
      <c r="EI861" s="75"/>
      <c r="EJ861" s="75"/>
      <c r="EK861" s="75"/>
      <c r="EL861" s="75"/>
      <c r="EM861" s="75"/>
      <c r="EN861" s="75"/>
      <c r="EO861" s="75"/>
      <c r="EP861" s="75"/>
      <c r="EQ861" s="75"/>
      <c r="ER861" s="75"/>
      <c r="ES861" s="75"/>
      <c r="ET861" s="75"/>
      <c r="EU861" s="75"/>
      <c r="EV861" s="75"/>
      <c r="EW861" s="75"/>
      <c r="EX861" s="75"/>
      <c r="EY861" s="75"/>
      <c r="EZ861" s="75"/>
    </row>
    <row r="862" ht="12.75" spans="1:156">
      <c r="A862" s="6"/>
      <c r="B862" s="42"/>
      <c r="M862" s="20"/>
      <c r="O862" s="62"/>
      <c r="P862" s="62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BZ862" s="75"/>
      <c r="CA862" s="75"/>
      <c r="CB862" s="75"/>
      <c r="CC862" s="75"/>
      <c r="CD862" s="75"/>
      <c r="CE862" s="75"/>
      <c r="CF862" s="75"/>
      <c r="CG862" s="75"/>
      <c r="CH862" s="75"/>
      <c r="CI862" s="75"/>
      <c r="CJ862" s="75"/>
      <c r="CK862" s="75"/>
      <c r="CL862" s="75"/>
      <c r="CM862" s="75"/>
      <c r="CN862" s="75"/>
      <c r="CO862" s="75"/>
      <c r="CP862" s="75"/>
      <c r="CQ862" s="75"/>
      <c r="CR862" s="75"/>
      <c r="CS862" s="75"/>
      <c r="CT862" s="75"/>
      <c r="CU862" s="75"/>
      <c r="CV862" s="75"/>
      <c r="CW862" s="75"/>
      <c r="CX862" s="75"/>
      <c r="CY862" s="75"/>
      <c r="CZ862" s="75"/>
      <c r="DA862" s="75"/>
      <c r="DB862" s="75"/>
      <c r="DC862" s="75"/>
      <c r="DD862" s="75"/>
      <c r="DE862" s="75"/>
      <c r="DF862" s="75"/>
      <c r="DG862" s="75"/>
      <c r="DH862" s="75"/>
      <c r="DI862" s="75"/>
      <c r="DJ862" s="75"/>
      <c r="DK862" s="75"/>
      <c r="DL862" s="75"/>
      <c r="DM862" s="75"/>
      <c r="DN862" s="75"/>
      <c r="DO862" s="75"/>
      <c r="DP862" s="75"/>
      <c r="DQ862" s="75"/>
      <c r="DR862" s="75"/>
      <c r="DS862" s="75"/>
      <c r="DT862" s="75"/>
      <c r="DU862" s="75"/>
      <c r="DZ862" s="75"/>
      <c r="EA862" s="75"/>
      <c r="EB862" s="75"/>
      <c r="EC862" s="75"/>
      <c r="ED862" s="75"/>
      <c r="EE862" s="75"/>
      <c r="EF862" s="75"/>
      <c r="EG862" s="75"/>
      <c r="EH862" s="75"/>
      <c r="EI862" s="75"/>
      <c r="EJ862" s="75"/>
      <c r="EK862" s="75"/>
      <c r="EL862" s="75"/>
      <c r="EM862" s="75"/>
      <c r="EN862" s="75"/>
      <c r="EO862" s="75"/>
      <c r="EP862" s="75"/>
      <c r="EQ862" s="75"/>
      <c r="ER862" s="75"/>
      <c r="ES862" s="75"/>
      <c r="ET862" s="75"/>
      <c r="EU862" s="75"/>
      <c r="EV862" s="75"/>
      <c r="EW862" s="75"/>
      <c r="EX862" s="75"/>
      <c r="EY862" s="75"/>
      <c r="EZ862" s="75"/>
    </row>
    <row r="863" ht="12.75" spans="1:156">
      <c r="A863" s="6"/>
      <c r="B863" s="42"/>
      <c r="M863" s="20"/>
      <c r="O863" s="62"/>
      <c r="P863" s="62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BZ863" s="75"/>
      <c r="CA863" s="75"/>
      <c r="CB863" s="75"/>
      <c r="CC863" s="75"/>
      <c r="CD863" s="75"/>
      <c r="CE863" s="75"/>
      <c r="CF863" s="75"/>
      <c r="CG863" s="75"/>
      <c r="CH863" s="75"/>
      <c r="CI863" s="75"/>
      <c r="CJ863" s="75"/>
      <c r="CK863" s="75"/>
      <c r="CL863" s="75"/>
      <c r="CM863" s="75"/>
      <c r="CN863" s="75"/>
      <c r="CO863" s="75"/>
      <c r="CP863" s="75"/>
      <c r="CQ863" s="75"/>
      <c r="CR863" s="75"/>
      <c r="CS863" s="75"/>
      <c r="CT863" s="75"/>
      <c r="CU863" s="75"/>
      <c r="CV863" s="75"/>
      <c r="CW863" s="75"/>
      <c r="CX863" s="75"/>
      <c r="CY863" s="75"/>
      <c r="CZ863" s="75"/>
      <c r="DA863" s="75"/>
      <c r="DB863" s="75"/>
      <c r="DC863" s="75"/>
      <c r="DD863" s="75"/>
      <c r="DE863" s="75"/>
      <c r="DF863" s="75"/>
      <c r="DG863" s="75"/>
      <c r="DH863" s="75"/>
      <c r="DI863" s="75"/>
      <c r="DJ863" s="75"/>
      <c r="DK863" s="75"/>
      <c r="DL863" s="75"/>
      <c r="DM863" s="75"/>
      <c r="DN863" s="75"/>
      <c r="DO863" s="75"/>
      <c r="DP863" s="75"/>
      <c r="DQ863" s="75"/>
      <c r="DR863" s="75"/>
      <c r="DS863" s="75"/>
      <c r="DT863" s="75"/>
      <c r="DU863" s="75"/>
      <c r="DZ863" s="75"/>
      <c r="EA863" s="75"/>
      <c r="EB863" s="75"/>
      <c r="EC863" s="75"/>
      <c r="ED863" s="75"/>
      <c r="EE863" s="75"/>
      <c r="EF863" s="75"/>
      <c r="EG863" s="75"/>
      <c r="EH863" s="75"/>
      <c r="EI863" s="75"/>
      <c r="EJ863" s="75"/>
      <c r="EK863" s="75"/>
      <c r="EL863" s="75"/>
      <c r="EM863" s="75"/>
      <c r="EN863" s="75"/>
      <c r="EO863" s="75"/>
      <c r="EP863" s="75"/>
      <c r="EQ863" s="75"/>
      <c r="ER863" s="75"/>
      <c r="ES863" s="75"/>
      <c r="ET863" s="75"/>
      <c r="EU863" s="75"/>
      <c r="EV863" s="75"/>
      <c r="EW863" s="75"/>
      <c r="EX863" s="75"/>
      <c r="EY863" s="75"/>
      <c r="EZ863" s="75"/>
    </row>
    <row r="864" ht="12.75" spans="1:156">
      <c r="A864" s="6"/>
      <c r="B864" s="42"/>
      <c r="M864" s="20"/>
      <c r="O864" s="62"/>
      <c r="P864" s="62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BZ864" s="75"/>
      <c r="CA864" s="75"/>
      <c r="CB864" s="75"/>
      <c r="CC864" s="75"/>
      <c r="CD864" s="75"/>
      <c r="CE864" s="75"/>
      <c r="CF864" s="75"/>
      <c r="CG864" s="75"/>
      <c r="CH864" s="75"/>
      <c r="CI864" s="75"/>
      <c r="CJ864" s="75"/>
      <c r="CK864" s="75"/>
      <c r="CL864" s="75"/>
      <c r="CM864" s="75"/>
      <c r="CN864" s="75"/>
      <c r="CO864" s="75"/>
      <c r="CP864" s="75"/>
      <c r="CQ864" s="75"/>
      <c r="CR864" s="75"/>
      <c r="CS864" s="75"/>
      <c r="CT864" s="75"/>
      <c r="CU864" s="75"/>
      <c r="CV864" s="75"/>
      <c r="CW864" s="75"/>
      <c r="CX864" s="75"/>
      <c r="CY864" s="75"/>
      <c r="CZ864" s="75"/>
      <c r="DA864" s="75"/>
      <c r="DB864" s="75"/>
      <c r="DC864" s="75"/>
      <c r="DD864" s="75"/>
      <c r="DE864" s="75"/>
      <c r="DF864" s="75"/>
      <c r="DG864" s="75"/>
      <c r="DH864" s="75"/>
      <c r="DI864" s="75"/>
      <c r="DJ864" s="75"/>
      <c r="DK864" s="75"/>
      <c r="DL864" s="75"/>
      <c r="DM864" s="75"/>
      <c r="DN864" s="75"/>
      <c r="DO864" s="75"/>
      <c r="DP864" s="75"/>
      <c r="DQ864" s="75"/>
      <c r="DR864" s="75"/>
      <c r="DS864" s="75"/>
      <c r="DT864" s="75"/>
      <c r="DU864" s="75"/>
      <c r="DZ864" s="75"/>
      <c r="EA864" s="75"/>
      <c r="EB864" s="75"/>
      <c r="EC864" s="75"/>
      <c r="ED864" s="75"/>
      <c r="EE864" s="75"/>
      <c r="EF864" s="75"/>
      <c r="EG864" s="75"/>
      <c r="EH864" s="75"/>
      <c r="EI864" s="75"/>
      <c r="EJ864" s="75"/>
      <c r="EK864" s="75"/>
      <c r="EL864" s="75"/>
      <c r="EM864" s="75"/>
      <c r="EN864" s="75"/>
      <c r="EO864" s="75"/>
      <c r="EP864" s="75"/>
      <c r="EQ864" s="75"/>
      <c r="ER864" s="75"/>
      <c r="ES864" s="75"/>
      <c r="ET864" s="75"/>
      <c r="EU864" s="75"/>
      <c r="EV864" s="75"/>
      <c r="EW864" s="75"/>
      <c r="EX864" s="75"/>
      <c r="EY864" s="75"/>
      <c r="EZ864" s="75"/>
    </row>
    <row r="865" ht="12.75" spans="1:156">
      <c r="A865" s="6"/>
      <c r="B865" s="42"/>
      <c r="M865" s="20"/>
      <c r="O865" s="62"/>
      <c r="P865" s="62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BZ865" s="75"/>
      <c r="CA865" s="75"/>
      <c r="CB865" s="75"/>
      <c r="CC865" s="75"/>
      <c r="CD865" s="75"/>
      <c r="CE865" s="75"/>
      <c r="CF865" s="75"/>
      <c r="CG865" s="75"/>
      <c r="CH865" s="75"/>
      <c r="CI865" s="75"/>
      <c r="CJ865" s="75"/>
      <c r="CK865" s="75"/>
      <c r="CL865" s="75"/>
      <c r="CM865" s="75"/>
      <c r="CN865" s="75"/>
      <c r="CO865" s="75"/>
      <c r="CP865" s="75"/>
      <c r="CQ865" s="75"/>
      <c r="CR865" s="75"/>
      <c r="CS865" s="75"/>
      <c r="CT865" s="75"/>
      <c r="CU865" s="75"/>
      <c r="CV865" s="75"/>
      <c r="CW865" s="75"/>
      <c r="CX865" s="75"/>
      <c r="CY865" s="75"/>
      <c r="CZ865" s="75"/>
      <c r="DA865" s="75"/>
      <c r="DB865" s="75"/>
      <c r="DC865" s="75"/>
      <c r="DD865" s="75"/>
      <c r="DE865" s="75"/>
      <c r="DF865" s="75"/>
      <c r="DG865" s="75"/>
      <c r="DH865" s="75"/>
      <c r="DI865" s="75"/>
      <c r="DJ865" s="75"/>
      <c r="DK865" s="75"/>
      <c r="DL865" s="75"/>
      <c r="DM865" s="75"/>
      <c r="DN865" s="75"/>
      <c r="DO865" s="75"/>
      <c r="DP865" s="75"/>
      <c r="DQ865" s="75"/>
      <c r="DR865" s="75"/>
      <c r="DS865" s="75"/>
      <c r="DT865" s="75"/>
      <c r="DU865" s="75"/>
      <c r="DZ865" s="75"/>
      <c r="EA865" s="75"/>
      <c r="EB865" s="75"/>
      <c r="EC865" s="75"/>
      <c r="ED865" s="75"/>
      <c r="EE865" s="75"/>
      <c r="EF865" s="75"/>
      <c r="EG865" s="75"/>
      <c r="EH865" s="75"/>
      <c r="EI865" s="75"/>
      <c r="EJ865" s="75"/>
      <c r="EK865" s="75"/>
      <c r="EL865" s="75"/>
      <c r="EM865" s="75"/>
      <c r="EN865" s="75"/>
      <c r="EO865" s="75"/>
      <c r="EP865" s="75"/>
      <c r="EQ865" s="75"/>
      <c r="ER865" s="75"/>
      <c r="ES865" s="75"/>
      <c r="ET865" s="75"/>
      <c r="EU865" s="75"/>
      <c r="EV865" s="75"/>
      <c r="EW865" s="75"/>
      <c r="EX865" s="75"/>
      <c r="EY865" s="75"/>
      <c r="EZ865" s="75"/>
    </row>
    <row r="866" ht="12.75" spans="1:156">
      <c r="A866" s="6"/>
      <c r="B866" s="42"/>
      <c r="M866" s="20"/>
      <c r="O866" s="62"/>
      <c r="P866" s="62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BZ866" s="75"/>
      <c r="CA866" s="75"/>
      <c r="CB866" s="75"/>
      <c r="CC866" s="75"/>
      <c r="CD866" s="75"/>
      <c r="CE866" s="75"/>
      <c r="CF866" s="75"/>
      <c r="CG866" s="75"/>
      <c r="CH866" s="75"/>
      <c r="CI866" s="75"/>
      <c r="CJ866" s="75"/>
      <c r="CK866" s="75"/>
      <c r="CL866" s="75"/>
      <c r="CM866" s="75"/>
      <c r="CN866" s="75"/>
      <c r="CO866" s="75"/>
      <c r="CP866" s="75"/>
      <c r="CQ866" s="75"/>
      <c r="CR866" s="75"/>
      <c r="CS866" s="75"/>
      <c r="CT866" s="75"/>
      <c r="CU866" s="75"/>
      <c r="CV866" s="75"/>
      <c r="CW866" s="75"/>
      <c r="CX866" s="75"/>
      <c r="CY866" s="75"/>
      <c r="CZ866" s="75"/>
      <c r="DA866" s="75"/>
      <c r="DB866" s="75"/>
      <c r="DC866" s="75"/>
      <c r="DD866" s="75"/>
      <c r="DE866" s="75"/>
      <c r="DF866" s="75"/>
      <c r="DG866" s="75"/>
      <c r="DH866" s="75"/>
      <c r="DI866" s="75"/>
      <c r="DJ866" s="75"/>
      <c r="DK866" s="75"/>
      <c r="DL866" s="75"/>
      <c r="DM866" s="75"/>
      <c r="DN866" s="75"/>
      <c r="DO866" s="75"/>
      <c r="DP866" s="75"/>
      <c r="DQ866" s="75"/>
      <c r="DR866" s="75"/>
      <c r="DS866" s="75"/>
      <c r="DT866" s="75"/>
      <c r="DU866" s="75"/>
      <c r="DZ866" s="75"/>
      <c r="EA866" s="75"/>
      <c r="EB866" s="75"/>
      <c r="EC866" s="75"/>
      <c r="ED866" s="75"/>
      <c r="EE866" s="75"/>
      <c r="EF866" s="75"/>
      <c r="EG866" s="75"/>
      <c r="EH866" s="75"/>
      <c r="EI866" s="75"/>
      <c r="EJ866" s="75"/>
      <c r="EK866" s="75"/>
      <c r="EL866" s="75"/>
      <c r="EM866" s="75"/>
      <c r="EN866" s="75"/>
      <c r="EO866" s="75"/>
      <c r="EP866" s="75"/>
      <c r="EQ866" s="75"/>
      <c r="ER866" s="75"/>
      <c r="ES866" s="75"/>
      <c r="ET866" s="75"/>
      <c r="EU866" s="75"/>
      <c r="EV866" s="75"/>
      <c r="EW866" s="75"/>
      <c r="EX866" s="75"/>
      <c r="EY866" s="75"/>
      <c r="EZ866" s="75"/>
    </row>
    <row r="867" ht="12.75" spans="1:156">
      <c r="A867" s="6"/>
      <c r="B867" s="42"/>
      <c r="M867" s="20"/>
      <c r="O867" s="62"/>
      <c r="P867" s="62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BZ867" s="75"/>
      <c r="CA867" s="75"/>
      <c r="CB867" s="75"/>
      <c r="CC867" s="75"/>
      <c r="CD867" s="75"/>
      <c r="CE867" s="75"/>
      <c r="CF867" s="75"/>
      <c r="CG867" s="75"/>
      <c r="CH867" s="75"/>
      <c r="CI867" s="75"/>
      <c r="CJ867" s="75"/>
      <c r="CK867" s="75"/>
      <c r="CL867" s="75"/>
      <c r="CM867" s="75"/>
      <c r="CN867" s="75"/>
      <c r="CO867" s="75"/>
      <c r="CP867" s="75"/>
      <c r="CQ867" s="75"/>
      <c r="CR867" s="75"/>
      <c r="CS867" s="75"/>
      <c r="CT867" s="75"/>
      <c r="CU867" s="75"/>
      <c r="CV867" s="75"/>
      <c r="CW867" s="75"/>
      <c r="CX867" s="75"/>
      <c r="CY867" s="75"/>
      <c r="CZ867" s="75"/>
      <c r="DA867" s="75"/>
      <c r="DB867" s="75"/>
      <c r="DC867" s="75"/>
      <c r="DD867" s="75"/>
      <c r="DE867" s="75"/>
      <c r="DF867" s="75"/>
      <c r="DG867" s="75"/>
      <c r="DH867" s="75"/>
      <c r="DI867" s="75"/>
      <c r="DJ867" s="75"/>
      <c r="DK867" s="75"/>
      <c r="DL867" s="75"/>
      <c r="DM867" s="75"/>
      <c r="DN867" s="75"/>
      <c r="DO867" s="75"/>
      <c r="DP867" s="75"/>
      <c r="DQ867" s="75"/>
      <c r="DR867" s="75"/>
      <c r="DS867" s="75"/>
      <c r="DT867" s="75"/>
      <c r="DU867" s="75"/>
      <c r="DZ867" s="75"/>
      <c r="EA867" s="75"/>
      <c r="EB867" s="75"/>
      <c r="EC867" s="75"/>
      <c r="ED867" s="75"/>
      <c r="EE867" s="75"/>
      <c r="EF867" s="75"/>
      <c r="EG867" s="75"/>
      <c r="EH867" s="75"/>
      <c r="EI867" s="75"/>
      <c r="EJ867" s="75"/>
      <c r="EK867" s="75"/>
      <c r="EL867" s="75"/>
      <c r="EM867" s="75"/>
      <c r="EN867" s="75"/>
      <c r="EO867" s="75"/>
      <c r="EP867" s="75"/>
      <c r="EQ867" s="75"/>
      <c r="ER867" s="75"/>
      <c r="ES867" s="75"/>
      <c r="ET867" s="75"/>
      <c r="EU867" s="75"/>
      <c r="EV867" s="75"/>
      <c r="EW867" s="75"/>
      <c r="EX867" s="75"/>
      <c r="EY867" s="75"/>
      <c r="EZ867" s="75"/>
    </row>
    <row r="868" ht="12.75" spans="1:156">
      <c r="A868" s="6"/>
      <c r="B868" s="42"/>
      <c r="M868" s="20"/>
      <c r="O868" s="62"/>
      <c r="P868" s="62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BZ868" s="75"/>
      <c r="CA868" s="75"/>
      <c r="CB868" s="75"/>
      <c r="CC868" s="75"/>
      <c r="CD868" s="75"/>
      <c r="CE868" s="75"/>
      <c r="CF868" s="75"/>
      <c r="CG868" s="75"/>
      <c r="CH868" s="75"/>
      <c r="CI868" s="75"/>
      <c r="CJ868" s="75"/>
      <c r="CK868" s="75"/>
      <c r="CL868" s="75"/>
      <c r="CM868" s="75"/>
      <c r="CN868" s="75"/>
      <c r="CO868" s="75"/>
      <c r="CP868" s="75"/>
      <c r="CQ868" s="75"/>
      <c r="CR868" s="75"/>
      <c r="CS868" s="75"/>
      <c r="CT868" s="75"/>
      <c r="CU868" s="75"/>
      <c r="CV868" s="75"/>
      <c r="CW868" s="75"/>
      <c r="CX868" s="75"/>
      <c r="CY868" s="75"/>
      <c r="CZ868" s="75"/>
      <c r="DA868" s="75"/>
      <c r="DB868" s="75"/>
      <c r="DC868" s="75"/>
      <c r="DD868" s="75"/>
      <c r="DE868" s="75"/>
      <c r="DF868" s="75"/>
      <c r="DG868" s="75"/>
      <c r="DH868" s="75"/>
      <c r="DI868" s="75"/>
      <c r="DJ868" s="75"/>
      <c r="DK868" s="75"/>
      <c r="DL868" s="75"/>
      <c r="DM868" s="75"/>
      <c r="DN868" s="75"/>
      <c r="DO868" s="75"/>
      <c r="DP868" s="75"/>
      <c r="DQ868" s="75"/>
      <c r="DR868" s="75"/>
      <c r="DS868" s="75"/>
      <c r="DT868" s="75"/>
      <c r="DU868" s="75"/>
      <c r="DZ868" s="75"/>
      <c r="EA868" s="75"/>
      <c r="EB868" s="75"/>
      <c r="EC868" s="75"/>
      <c r="ED868" s="75"/>
      <c r="EE868" s="75"/>
      <c r="EF868" s="75"/>
      <c r="EG868" s="75"/>
      <c r="EH868" s="75"/>
      <c r="EI868" s="75"/>
      <c r="EJ868" s="75"/>
      <c r="EK868" s="75"/>
      <c r="EL868" s="75"/>
      <c r="EM868" s="75"/>
      <c r="EN868" s="75"/>
      <c r="EO868" s="75"/>
      <c r="EP868" s="75"/>
      <c r="EQ868" s="75"/>
      <c r="ER868" s="75"/>
      <c r="ES868" s="75"/>
      <c r="ET868" s="75"/>
      <c r="EU868" s="75"/>
      <c r="EV868" s="75"/>
      <c r="EW868" s="75"/>
      <c r="EX868" s="75"/>
      <c r="EY868" s="75"/>
      <c r="EZ868" s="75"/>
    </row>
    <row r="869" ht="12.75" spans="1:156">
      <c r="A869" s="6"/>
      <c r="B869" s="42"/>
      <c r="M869" s="20"/>
      <c r="O869" s="62"/>
      <c r="P869" s="62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BZ869" s="75"/>
      <c r="CA869" s="75"/>
      <c r="CB869" s="75"/>
      <c r="CC869" s="75"/>
      <c r="CD869" s="75"/>
      <c r="CE869" s="75"/>
      <c r="CF869" s="75"/>
      <c r="CG869" s="75"/>
      <c r="CH869" s="75"/>
      <c r="CI869" s="75"/>
      <c r="CJ869" s="75"/>
      <c r="CK869" s="75"/>
      <c r="CL869" s="75"/>
      <c r="CM869" s="75"/>
      <c r="CN869" s="75"/>
      <c r="CO869" s="75"/>
      <c r="CP869" s="75"/>
      <c r="CQ869" s="75"/>
      <c r="CR869" s="75"/>
      <c r="CS869" s="75"/>
      <c r="CT869" s="75"/>
      <c r="CU869" s="75"/>
      <c r="CV869" s="75"/>
      <c r="CW869" s="75"/>
      <c r="CX869" s="75"/>
      <c r="CY869" s="75"/>
      <c r="CZ869" s="75"/>
      <c r="DA869" s="75"/>
      <c r="DB869" s="75"/>
      <c r="DC869" s="75"/>
      <c r="DD869" s="75"/>
      <c r="DE869" s="75"/>
      <c r="DF869" s="75"/>
      <c r="DG869" s="75"/>
      <c r="DH869" s="75"/>
      <c r="DI869" s="75"/>
      <c r="DJ869" s="75"/>
      <c r="DK869" s="75"/>
      <c r="DL869" s="75"/>
      <c r="DM869" s="75"/>
      <c r="DN869" s="75"/>
      <c r="DO869" s="75"/>
      <c r="DP869" s="75"/>
      <c r="DQ869" s="75"/>
      <c r="DR869" s="75"/>
      <c r="DS869" s="75"/>
      <c r="DT869" s="75"/>
      <c r="DU869" s="75"/>
      <c r="DZ869" s="75"/>
      <c r="EA869" s="75"/>
      <c r="EB869" s="75"/>
      <c r="EC869" s="75"/>
      <c r="ED869" s="75"/>
      <c r="EE869" s="75"/>
      <c r="EF869" s="75"/>
      <c r="EG869" s="75"/>
      <c r="EH869" s="75"/>
      <c r="EI869" s="75"/>
      <c r="EJ869" s="75"/>
      <c r="EK869" s="75"/>
      <c r="EL869" s="75"/>
      <c r="EM869" s="75"/>
      <c r="EN869" s="75"/>
      <c r="EO869" s="75"/>
      <c r="EP869" s="75"/>
      <c r="EQ869" s="75"/>
      <c r="ER869" s="75"/>
      <c r="ES869" s="75"/>
      <c r="ET869" s="75"/>
      <c r="EU869" s="75"/>
      <c r="EV869" s="75"/>
      <c r="EW869" s="75"/>
      <c r="EX869" s="75"/>
      <c r="EY869" s="75"/>
      <c r="EZ869" s="75"/>
    </row>
    <row r="870" ht="12.75" spans="1:156">
      <c r="A870" s="6"/>
      <c r="B870" s="42"/>
      <c r="M870" s="20"/>
      <c r="O870" s="62"/>
      <c r="P870" s="62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BZ870" s="75"/>
      <c r="CA870" s="75"/>
      <c r="CB870" s="75"/>
      <c r="CC870" s="75"/>
      <c r="CD870" s="75"/>
      <c r="CE870" s="75"/>
      <c r="CF870" s="75"/>
      <c r="CG870" s="75"/>
      <c r="CH870" s="75"/>
      <c r="CI870" s="75"/>
      <c r="CJ870" s="75"/>
      <c r="CK870" s="75"/>
      <c r="CL870" s="75"/>
      <c r="CM870" s="75"/>
      <c r="CN870" s="75"/>
      <c r="CO870" s="75"/>
      <c r="CP870" s="75"/>
      <c r="CQ870" s="75"/>
      <c r="CR870" s="75"/>
      <c r="CS870" s="75"/>
      <c r="CT870" s="75"/>
      <c r="CU870" s="75"/>
      <c r="CV870" s="75"/>
      <c r="CW870" s="75"/>
      <c r="CX870" s="75"/>
      <c r="CY870" s="75"/>
      <c r="CZ870" s="75"/>
      <c r="DA870" s="75"/>
      <c r="DB870" s="75"/>
      <c r="DC870" s="75"/>
      <c r="DD870" s="75"/>
      <c r="DE870" s="75"/>
      <c r="DF870" s="75"/>
      <c r="DG870" s="75"/>
      <c r="DH870" s="75"/>
      <c r="DI870" s="75"/>
      <c r="DJ870" s="75"/>
      <c r="DK870" s="75"/>
      <c r="DL870" s="75"/>
      <c r="DM870" s="75"/>
      <c r="DN870" s="75"/>
      <c r="DO870" s="75"/>
      <c r="DP870" s="75"/>
      <c r="DQ870" s="75"/>
      <c r="DR870" s="75"/>
      <c r="DS870" s="75"/>
      <c r="DT870" s="75"/>
      <c r="DU870" s="75"/>
      <c r="DZ870" s="75"/>
      <c r="EA870" s="75"/>
      <c r="EB870" s="75"/>
      <c r="EC870" s="75"/>
      <c r="ED870" s="75"/>
      <c r="EE870" s="75"/>
      <c r="EF870" s="75"/>
      <c r="EG870" s="75"/>
      <c r="EH870" s="75"/>
      <c r="EI870" s="75"/>
      <c r="EJ870" s="75"/>
      <c r="EK870" s="75"/>
      <c r="EL870" s="75"/>
      <c r="EM870" s="75"/>
      <c r="EN870" s="75"/>
      <c r="EO870" s="75"/>
      <c r="EP870" s="75"/>
      <c r="EQ870" s="75"/>
      <c r="ER870" s="75"/>
      <c r="ES870" s="75"/>
      <c r="ET870" s="75"/>
      <c r="EU870" s="75"/>
      <c r="EV870" s="75"/>
      <c r="EW870" s="75"/>
      <c r="EX870" s="75"/>
      <c r="EY870" s="75"/>
      <c r="EZ870" s="75"/>
    </row>
    <row r="871" ht="12.75" spans="1:156">
      <c r="A871" s="6"/>
      <c r="B871" s="42"/>
      <c r="M871" s="20"/>
      <c r="O871" s="62"/>
      <c r="P871" s="62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BZ871" s="75"/>
      <c r="CA871" s="75"/>
      <c r="CB871" s="75"/>
      <c r="CC871" s="75"/>
      <c r="CD871" s="75"/>
      <c r="CE871" s="75"/>
      <c r="CF871" s="75"/>
      <c r="CG871" s="75"/>
      <c r="CH871" s="75"/>
      <c r="CI871" s="75"/>
      <c r="CJ871" s="75"/>
      <c r="CK871" s="75"/>
      <c r="CL871" s="75"/>
      <c r="CM871" s="75"/>
      <c r="CN871" s="75"/>
      <c r="CO871" s="75"/>
      <c r="CP871" s="75"/>
      <c r="CQ871" s="75"/>
      <c r="CR871" s="75"/>
      <c r="CS871" s="75"/>
      <c r="CT871" s="75"/>
      <c r="CU871" s="75"/>
      <c r="CV871" s="75"/>
      <c r="CW871" s="75"/>
      <c r="CX871" s="75"/>
      <c r="CY871" s="75"/>
      <c r="CZ871" s="75"/>
      <c r="DA871" s="75"/>
      <c r="DB871" s="75"/>
      <c r="DC871" s="75"/>
      <c r="DD871" s="75"/>
      <c r="DE871" s="75"/>
      <c r="DF871" s="75"/>
      <c r="DG871" s="75"/>
      <c r="DH871" s="75"/>
      <c r="DI871" s="75"/>
      <c r="DJ871" s="75"/>
      <c r="DK871" s="75"/>
      <c r="DL871" s="75"/>
      <c r="DM871" s="75"/>
      <c r="DN871" s="75"/>
      <c r="DO871" s="75"/>
      <c r="DP871" s="75"/>
      <c r="DQ871" s="75"/>
      <c r="DR871" s="75"/>
      <c r="DS871" s="75"/>
      <c r="DT871" s="75"/>
      <c r="DU871" s="75"/>
      <c r="DZ871" s="75"/>
      <c r="EA871" s="75"/>
      <c r="EB871" s="75"/>
      <c r="EC871" s="75"/>
      <c r="ED871" s="75"/>
      <c r="EE871" s="75"/>
      <c r="EF871" s="75"/>
      <c r="EG871" s="75"/>
      <c r="EH871" s="75"/>
      <c r="EI871" s="75"/>
      <c r="EJ871" s="75"/>
      <c r="EK871" s="75"/>
      <c r="EL871" s="75"/>
      <c r="EM871" s="75"/>
      <c r="EN871" s="75"/>
      <c r="EO871" s="75"/>
      <c r="EP871" s="75"/>
      <c r="EQ871" s="75"/>
      <c r="ER871" s="75"/>
      <c r="ES871" s="75"/>
      <c r="ET871" s="75"/>
      <c r="EU871" s="75"/>
      <c r="EV871" s="75"/>
      <c r="EW871" s="75"/>
      <c r="EX871" s="75"/>
      <c r="EY871" s="75"/>
      <c r="EZ871" s="75"/>
    </row>
    <row r="872" ht="12.75" spans="1:156">
      <c r="A872" s="6"/>
      <c r="B872" s="42"/>
      <c r="M872" s="20"/>
      <c r="O872" s="62"/>
      <c r="P872" s="62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BZ872" s="75"/>
      <c r="CA872" s="75"/>
      <c r="CB872" s="75"/>
      <c r="CC872" s="75"/>
      <c r="CD872" s="75"/>
      <c r="CE872" s="75"/>
      <c r="CF872" s="75"/>
      <c r="CG872" s="75"/>
      <c r="CH872" s="75"/>
      <c r="CI872" s="75"/>
      <c r="CJ872" s="75"/>
      <c r="CK872" s="75"/>
      <c r="CL872" s="75"/>
      <c r="CM872" s="75"/>
      <c r="CN872" s="75"/>
      <c r="CO872" s="75"/>
      <c r="CP872" s="75"/>
      <c r="CQ872" s="75"/>
      <c r="CR872" s="75"/>
      <c r="CS872" s="75"/>
      <c r="CT872" s="75"/>
      <c r="CU872" s="75"/>
      <c r="CV872" s="75"/>
      <c r="CW872" s="75"/>
      <c r="CX872" s="75"/>
      <c r="CY872" s="75"/>
      <c r="CZ872" s="75"/>
      <c r="DA872" s="75"/>
      <c r="DB872" s="75"/>
      <c r="DC872" s="75"/>
      <c r="DD872" s="75"/>
      <c r="DE872" s="75"/>
      <c r="DF872" s="75"/>
      <c r="DG872" s="75"/>
      <c r="DH872" s="75"/>
      <c r="DI872" s="75"/>
      <c r="DJ872" s="75"/>
      <c r="DK872" s="75"/>
      <c r="DL872" s="75"/>
      <c r="DM872" s="75"/>
      <c r="DN872" s="75"/>
      <c r="DO872" s="75"/>
      <c r="DP872" s="75"/>
      <c r="DQ872" s="75"/>
      <c r="DR872" s="75"/>
      <c r="DS872" s="75"/>
      <c r="DT872" s="75"/>
      <c r="DU872" s="75"/>
      <c r="DZ872" s="75"/>
      <c r="EA872" s="75"/>
      <c r="EB872" s="75"/>
      <c r="EC872" s="75"/>
      <c r="ED872" s="75"/>
      <c r="EE872" s="75"/>
      <c r="EF872" s="75"/>
      <c r="EG872" s="75"/>
      <c r="EH872" s="75"/>
      <c r="EI872" s="75"/>
      <c r="EJ872" s="75"/>
      <c r="EK872" s="75"/>
      <c r="EL872" s="75"/>
      <c r="EM872" s="75"/>
      <c r="EN872" s="75"/>
      <c r="EO872" s="75"/>
      <c r="EP872" s="75"/>
      <c r="EQ872" s="75"/>
      <c r="ER872" s="75"/>
      <c r="ES872" s="75"/>
      <c r="ET872" s="75"/>
      <c r="EU872" s="75"/>
      <c r="EV872" s="75"/>
      <c r="EW872" s="75"/>
      <c r="EX872" s="75"/>
      <c r="EY872" s="75"/>
      <c r="EZ872" s="75"/>
    </row>
    <row r="873" ht="12.75" spans="1:156">
      <c r="A873" s="6"/>
      <c r="B873" s="42"/>
      <c r="M873" s="20"/>
      <c r="O873" s="62"/>
      <c r="P873" s="62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  <c r="CC873" s="75"/>
      <c r="CD873" s="75"/>
      <c r="CE873" s="75"/>
      <c r="CF873" s="75"/>
      <c r="CG873" s="75"/>
      <c r="CH873" s="75"/>
      <c r="CI873" s="75"/>
      <c r="CJ873" s="75"/>
      <c r="CK873" s="75"/>
      <c r="CL873" s="75"/>
      <c r="CM873" s="75"/>
      <c r="CN873" s="75"/>
      <c r="CO873" s="75"/>
      <c r="CP873" s="75"/>
      <c r="CQ873" s="75"/>
      <c r="CR873" s="75"/>
      <c r="CS873" s="75"/>
      <c r="CT873" s="75"/>
      <c r="CU873" s="75"/>
      <c r="CV873" s="75"/>
      <c r="CW873" s="75"/>
      <c r="CX873" s="75"/>
      <c r="CY873" s="75"/>
      <c r="CZ873" s="75"/>
      <c r="DA873" s="75"/>
      <c r="DB873" s="75"/>
      <c r="DC873" s="75"/>
      <c r="DD873" s="75"/>
      <c r="DE873" s="75"/>
      <c r="DF873" s="75"/>
      <c r="DG873" s="75"/>
      <c r="DH873" s="75"/>
      <c r="DI873" s="75"/>
      <c r="DJ873" s="75"/>
      <c r="DK873" s="75"/>
      <c r="DL873" s="75"/>
      <c r="DM873" s="75"/>
      <c r="DN873" s="75"/>
      <c r="DO873" s="75"/>
      <c r="DP873" s="75"/>
      <c r="DQ873" s="75"/>
      <c r="DR873" s="75"/>
      <c r="DS873" s="75"/>
      <c r="DT873" s="75"/>
      <c r="DU873" s="75"/>
      <c r="DZ873" s="75"/>
      <c r="EA873" s="75"/>
      <c r="EB873" s="75"/>
      <c r="EC873" s="75"/>
      <c r="ED873" s="75"/>
      <c r="EE873" s="75"/>
      <c r="EF873" s="75"/>
      <c r="EG873" s="75"/>
      <c r="EH873" s="75"/>
      <c r="EI873" s="75"/>
      <c r="EJ873" s="75"/>
      <c r="EK873" s="75"/>
      <c r="EL873" s="75"/>
      <c r="EM873" s="75"/>
      <c r="EN873" s="75"/>
      <c r="EO873" s="75"/>
      <c r="EP873" s="75"/>
      <c r="EQ873" s="75"/>
      <c r="ER873" s="75"/>
      <c r="ES873" s="75"/>
      <c r="ET873" s="75"/>
      <c r="EU873" s="75"/>
      <c r="EV873" s="75"/>
      <c r="EW873" s="75"/>
      <c r="EX873" s="75"/>
      <c r="EY873" s="75"/>
      <c r="EZ873" s="75"/>
    </row>
    <row r="874" ht="12.75" spans="1:156">
      <c r="A874" s="6"/>
      <c r="B874" s="42"/>
      <c r="M874" s="20"/>
      <c r="O874" s="62"/>
      <c r="P874" s="62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BZ874" s="75"/>
      <c r="CA874" s="75"/>
      <c r="CB874" s="75"/>
      <c r="CC874" s="75"/>
      <c r="CD874" s="75"/>
      <c r="CE874" s="75"/>
      <c r="CF874" s="75"/>
      <c r="CG874" s="75"/>
      <c r="CH874" s="75"/>
      <c r="CI874" s="75"/>
      <c r="CJ874" s="75"/>
      <c r="CK874" s="75"/>
      <c r="CL874" s="75"/>
      <c r="CM874" s="75"/>
      <c r="CN874" s="75"/>
      <c r="CO874" s="75"/>
      <c r="CP874" s="75"/>
      <c r="CQ874" s="75"/>
      <c r="CR874" s="75"/>
      <c r="CS874" s="75"/>
      <c r="CT874" s="75"/>
      <c r="CU874" s="75"/>
      <c r="CV874" s="75"/>
      <c r="CW874" s="75"/>
      <c r="CX874" s="75"/>
      <c r="CY874" s="75"/>
      <c r="CZ874" s="75"/>
      <c r="DA874" s="75"/>
      <c r="DB874" s="75"/>
      <c r="DC874" s="75"/>
      <c r="DD874" s="75"/>
      <c r="DE874" s="75"/>
      <c r="DF874" s="75"/>
      <c r="DG874" s="75"/>
      <c r="DH874" s="75"/>
      <c r="DI874" s="75"/>
      <c r="DJ874" s="75"/>
      <c r="DK874" s="75"/>
      <c r="DL874" s="75"/>
      <c r="DM874" s="75"/>
      <c r="DN874" s="75"/>
      <c r="DO874" s="75"/>
      <c r="DP874" s="75"/>
      <c r="DQ874" s="75"/>
      <c r="DR874" s="75"/>
      <c r="DS874" s="75"/>
      <c r="DT874" s="75"/>
      <c r="DU874" s="75"/>
      <c r="DZ874" s="75"/>
      <c r="EA874" s="75"/>
      <c r="EB874" s="75"/>
      <c r="EC874" s="75"/>
      <c r="ED874" s="75"/>
      <c r="EE874" s="75"/>
      <c r="EF874" s="75"/>
      <c r="EG874" s="75"/>
      <c r="EH874" s="75"/>
      <c r="EI874" s="75"/>
      <c r="EJ874" s="75"/>
      <c r="EK874" s="75"/>
      <c r="EL874" s="75"/>
      <c r="EM874" s="75"/>
      <c r="EN874" s="75"/>
      <c r="EO874" s="75"/>
      <c r="EP874" s="75"/>
      <c r="EQ874" s="75"/>
      <c r="ER874" s="75"/>
      <c r="ES874" s="75"/>
      <c r="ET874" s="75"/>
      <c r="EU874" s="75"/>
      <c r="EV874" s="75"/>
      <c r="EW874" s="75"/>
      <c r="EX874" s="75"/>
      <c r="EY874" s="75"/>
      <c r="EZ874" s="75"/>
    </row>
    <row r="875" ht="12.75" spans="1:156">
      <c r="A875" s="6"/>
      <c r="B875" s="42"/>
      <c r="M875" s="20"/>
      <c r="O875" s="62"/>
      <c r="P875" s="62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BZ875" s="75"/>
      <c r="CA875" s="75"/>
      <c r="CB875" s="75"/>
      <c r="CC875" s="75"/>
      <c r="CD875" s="75"/>
      <c r="CE875" s="75"/>
      <c r="CF875" s="75"/>
      <c r="CG875" s="75"/>
      <c r="CH875" s="75"/>
      <c r="CI875" s="75"/>
      <c r="CJ875" s="75"/>
      <c r="CK875" s="75"/>
      <c r="CL875" s="75"/>
      <c r="CM875" s="75"/>
      <c r="CN875" s="75"/>
      <c r="CO875" s="75"/>
      <c r="CP875" s="75"/>
      <c r="CQ875" s="75"/>
      <c r="CR875" s="75"/>
      <c r="CS875" s="75"/>
      <c r="CT875" s="75"/>
      <c r="CU875" s="75"/>
      <c r="CV875" s="75"/>
      <c r="CW875" s="75"/>
      <c r="CX875" s="75"/>
      <c r="CY875" s="75"/>
      <c r="CZ875" s="75"/>
      <c r="DA875" s="75"/>
      <c r="DB875" s="75"/>
      <c r="DC875" s="75"/>
      <c r="DD875" s="75"/>
      <c r="DE875" s="75"/>
      <c r="DF875" s="75"/>
      <c r="DG875" s="75"/>
      <c r="DH875" s="75"/>
      <c r="DI875" s="75"/>
      <c r="DJ875" s="75"/>
      <c r="DK875" s="75"/>
      <c r="DL875" s="75"/>
      <c r="DM875" s="75"/>
      <c r="DN875" s="75"/>
      <c r="DO875" s="75"/>
      <c r="DP875" s="75"/>
      <c r="DQ875" s="75"/>
      <c r="DR875" s="75"/>
      <c r="DS875" s="75"/>
      <c r="DT875" s="75"/>
      <c r="DU875" s="75"/>
      <c r="DZ875" s="75"/>
      <c r="EA875" s="75"/>
      <c r="EB875" s="75"/>
      <c r="EC875" s="75"/>
      <c r="ED875" s="75"/>
      <c r="EE875" s="75"/>
      <c r="EF875" s="75"/>
      <c r="EG875" s="75"/>
      <c r="EH875" s="75"/>
      <c r="EI875" s="75"/>
      <c r="EJ875" s="75"/>
      <c r="EK875" s="75"/>
      <c r="EL875" s="75"/>
      <c r="EM875" s="75"/>
      <c r="EN875" s="75"/>
      <c r="EO875" s="75"/>
      <c r="EP875" s="75"/>
      <c r="EQ875" s="75"/>
      <c r="ER875" s="75"/>
      <c r="ES875" s="75"/>
      <c r="ET875" s="75"/>
      <c r="EU875" s="75"/>
      <c r="EV875" s="75"/>
      <c r="EW875" s="75"/>
      <c r="EX875" s="75"/>
      <c r="EY875" s="75"/>
      <c r="EZ875" s="75"/>
    </row>
    <row r="876" ht="12.75" spans="1:156">
      <c r="A876" s="6"/>
      <c r="B876" s="42"/>
      <c r="M876" s="20"/>
      <c r="O876" s="62"/>
      <c r="P876" s="62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BZ876" s="75"/>
      <c r="CA876" s="75"/>
      <c r="CB876" s="75"/>
      <c r="CC876" s="75"/>
      <c r="CD876" s="75"/>
      <c r="CE876" s="75"/>
      <c r="CF876" s="75"/>
      <c r="CG876" s="75"/>
      <c r="CH876" s="75"/>
      <c r="CI876" s="75"/>
      <c r="CJ876" s="75"/>
      <c r="CK876" s="75"/>
      <c r="CL876" s="75"/>
      <c r="CM876" s="75"/>
      <c r="CN876" s="75"/>
      <c r="CO876" s="75"/>
      <c r="CP876" s="75"/>
      <c r="CQ876" s="75"/>
      <c r="CR876" s="75"/>
      <c r="CS876" s="75"/>
      <c r="CT876" s="75"/>
      <c r="CU876" s="75"/>
      <c r="CV876" s="75"/>
      <c r="CW876" s="75"/>
      <c r="CX876" s="75"/>
      <c r="CY876" s="75"/>
      <c r="CZ876" s="75"/>
      <c r="DA876" s="75"/>
      <c r="DB876" s="75"/>
      <c r="DC876" s="75"/>
      <c r="DD876" s="75"/>
      <c r="DE876" s="75"/>
      <c r="DF876" s="75"/>
      <c r="DG876" s="75"/>
      <c r="DH876" s="75"/>
      <c r="DI876" s="75"/>
      <c r="DJ876" s="75"/>
      <c r="DK876" s="75"/>
      <c r="DL876" s="75"/>
      <c r="DM876" s="75"/>
      <c r="DN876" s="75"/>
      <c r="DO876" s="75"/>
      <c r="DP876" s="75"/>
      <c r="DQ876" s="75"/>
      <c r="DR876" s="75"/>
      <c r="DS876" s="75"/>
      <c r="DT876" s="75"/>
      <c r="DU876" s="75"/>
      <c r="DZ876" s="75"/>
      <c r="EA876" s="75"/>
      <c r="EB876" s="75"/>
      <c r="EC876" s="75"/>
      <c r="ED876" s="75"/>
      <c r="EE876" s="75"/>
      <c r="EF876" s="75"/>
      <c r="EG876" s="75"/>
      <c r="EH876" s="75"/>
      <c r="EI876" s="75"/>
      <c r="EJ876" s="75"/>
      <c r="EK876" s="75"/>
      <c r="EL876" s="75"/>
      <c r="EM876" s="75"/>
      <c r="EN876" s="75"/>
      <c r="EO876" s="75"/>
      <c r="EP876" s="75"/>
      <c r="EQ876" s="75"/>
      <c r="ER876" s="75"/>
      <c r="ES876" s="75"/>
      <c r="ET876" s="75"/>
      <c r="EU876" s="75"/>
      <c r="EV876" s="75"/>
      <c r="EW876" s="75"/>
      <c r="EX876" s="75"/>
      <c r="EY876" s="75"/>
      <c r="EZ876" s="75"/>
    </row>
    <row r="877" ht="12.75" spans="1:156">
      <c r="A877" s="6"/>
      <c r="B877" s="42"/>
      <c r="M877" s="20"/>
      <c r="O877" s="62"/>
      <c r="P877" s="62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BZ877" s="75"/>
      <c r="CA877" s="75"/>
      <c r="CB877" s="75"/>
      <c r="CC877" s="75"/>
      <c r="CD877" s="75"/>
      <c r="CE877" s="75"/>
      <c r="CF877" s="75"/>
      <c r="CG877" s="75"/>
      <c r="CH877" s="75"/>
      <c r="CI877" s="75"/>
      <c r="CJ877" s="75"/>
      <c r="CK877" s="75"/>
      <c r="CL877" s="75"/>
      <c r="CM877" s="75"/>
      <c r="CN877" s="75"/>
      <c r="CO877" s="75"/>
      <c r="CP877" s="75"/>
      <c r="CQ877" s="75"/>
      <c r="CR877" s="75"/>
      <c r="CS877" s="75"/>
      <c r="CT877" s="75"/>
      <c r="CU877" s="75"/>
      <c r="CV877" s="75"/>
      <c r="CW877" s="75"/>
      <c r="CX877" s="75"/>
      <c r="CY877" s="75"/>
      <c r="CZ877" s="75"/>
      <c r="DA877" s="75"/>
      <c r="DB877" s="75"/>
      <c r="DC877" s="75"/>
      <c r="DD877" s="75"/>
      <c r="DE877" s="75"/>
      <c r="DF877" s="75"/>
      <c r="DG877" s="75"/>
      <c r="DH877" s="75"/>
      <c r="DI877" s="75"/>
      <c r="DJ877" s="75"/>
      <c r="DK877" s="75"/>
      <c r="DL877" s="75"/>
      <c r="DM877" s="75"/>
      <c r="DN877" s="75"/>
      <c r="DO877" s="75"/>
      <c r="DP877" s="75"/>
      <c r="DQ877" s="75"/>
      <c r="DR877" s="75"/>
      <c r="DS877" s="75"/>
      <c r="DT877" s="75"/>
      <c r="DU877" s="75"/>
      <c r="DZ877" s="75"/>
      <c r="EA877" s="75"/>
      <c r="EB877" s="75"/>
      <c r="EC877" s="75"/>
      <c r="ED877" s="75"/>
      <c r="EE877" s="75"/>
      <c r="EF877" s="75"/>
      <c r="EG877" s="75"/>
      <c r="EH877" s="75"/>
      <c r="EI877" s="75"/>
      <c r="EJ877" s="75"/>
      <c r="EK877" s="75"/>
      <c r="EL877" s="75"/>
      <c r="EM877" s="75"/>
      <c r="EN877" s="75"/>
      <c r="EO877" s="75"/>
      <c r="EP877" s="75"/>
      <c r="EQ877" s="75"/>
      <c r="ER877" s="75"/>
      <c r="ES877" s="75"/>
      <c r="ET877" s="75"/>
      <c r="EU877" s="75"/>
      <c r="EV877" s="75"/>
      <c r="EW877" s="75"/>
      <c r="EX877" s="75"/>
      <c r="EY877" s="75"/>
      <c r="EZ877" s="75"/>
    </row>
    <row r="878" ht="12.75" spans="1:156">
      <c r="A878" s="6"/>
      <c r="B878" s="42"/>
      <c r="M878" s="20"/>
      <c r="O878" s="62"/>
      <c r="P878" s="62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BZ878" s="75"/>
      <c r="CA878" s="75"/>
      <c r="CB878" s="75"/>
      <c r="CC878" s="75"/>
      <c r="CD878" s="75"/>
      <c r="CE878" s="75"/>
      <c r="CF878" s="75"/>
      <c r="CG878" s="75"/>
      <c r="CH878" s="75"/>
      <c r="CI878" s="75"/>
      <c r="CJ878" s="75"/>
      <c r="CK878" s="75"/>
      <c r="CL878" s="75"/>
      <c r="CM878" s="75"/>
      <c r="CN878" s="75"/>
      <c r="CO878" s="75"/>
      <c r="CP878" s="75"/>
      <c r="CQ878" s="75"/>
      <c r="CR878" s="75"/>
      <c r="CS878" s="75"/>
      <c r="CT878" s="75"/>
      <c r="CU878" s="75"/>
      <c r="CV878" s="75"/>
      <c r="CW878" s="75"/>
      <c r="CX878" s="75"/>
      <c r="CY878" s="75"/>
      <c r="CZ878" s="75"/>
      <c r="DA878" s="75"/>
      <c r="DB878" s="75"/>
      <c r="DC878" s="75"/>
      <c r="DD878" s="75"/>
      <c r="DE878" s="75"/>
      <c r="DF878" s="75"/>
      <c r="DG878" s="75"/>
      <c r="DH878" s="75"/>
      <c r="DI878" s="75"/>
      <c r="DJ878" s="75"/>
      <c r="DK878" s="75"/>
      <c r="DL878" s="75"/>
      <c r="DM878" s="75"/>
      <c r="DN878" s="75"/>
      <c r="DO878" s="75"/>
      <c r="DP878" s="75"/>
      <c r="DQ878" s="75"/>
      <c r="DR878" s="75"/>
      <c r="DS878" s="75"/>
      <c r="DT878" s="75"/>
      <c r="DU878" s="75"/>
      <c r="DZ878" s="75"/>
      <c r="EA878" s="75"/>
      <c r="EB878" s="75"/>
      <c r="EC878" s="75"/>
      <c r="ED878" s="75"/>
      <c r="EE878" s="75"/>
      <c r="EF878" s="75"/>
      <c r="EG878" s="75"/>
      <c r="EH878" s="75"/>
      <c r="EI878" s="75"/>
      <c r="EJ878" s="75"/>
      <c r="EK878" s="75"/>
      <c r="EL878" s="75"/>
      <c r="EM878" s="75"/>
      <c r="EN878" s="75"/>
      <c r="EO878" s="75"/>
      <c r="EP878" s="75"/>
      <c r="EQ878" s="75"/>
      <c r="ER878" s="75"/>
      <c r="ES878" s="75"/>
      <c r="ET878" s="75"/>
      <c r="EU878" s="75"/>
      <c r="EV878" s="75"/>
      <c r="EW878" s="75"/>
      <c r="EX878" s="75"/>
      <c r="EY878" s="75"/>
      <c r="EZ878" s="75"/>
    </row>
    <row r="879" ht="12.75" spans="1:156">
      <c r="A879" s="6"/>
      <c r="B879" s="42"/>
      <c r="M879" s="20"/>
      <c r="O879" s="62"/>
      <c r="P879" s="62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BZ879" s="75"/>
      <c r="CA879" s="75"/>
      <c r="CB879" s="75"/>
      <c r="CC879" s="75"/>
      <c r="CD879" s="75"/>
      <c r="CE879" s="75"/>
      <c r="CF879" s="75"/>
      <c r="CG879" s="75"/>
      <c r="CH879" s="75"/>
      <c r="CI879" s="75"/>
      <c r="CJ879" s="75"/>
      <c r="CK879" s="75"/>
      <c r="CL879" s="75"/>
      <c r="CM879" s="75"/>
      <c r="CN879" s="75"/>
      <c r="CO879" s="75"/>
      <c r="CP879" s="75"/>
      <c r="CQ879" s="75"/>
      <c r="CR879" s="75"/>
      <c r="CS879" s="75"/>
      <c r="CT879" s="75"/>
      <c r="CU879" s="75"/>
      <c r="CV879" s="75"/>
      <c r="CW879" s="75"/>
      <c r="CX879" s="75"/>
      <c r="CY879" s="75"/>
      <c r="CZ879" s="75"/>
      <c r="DA879" s="75"/>
      <c r="DB879" s="75"/>
      <c r="DC879" s="75"/>
      <c r="DD879" s="75"/>
      <c r="DE879" s="75"/>
      <c r="DF879" s="75"/>
      <c r="DG879" s="75"/>
      <c r="DH879" s="75"/>
      <c r="DI879" s="75"/>
      <c r="DJ879" s="75"/>
      <c r="DK879" s="75"/>
      <c r="DL879" s="75"/>
      <c r="DM879" s="75"/>
      <c r="DN879" s="75"/>
      <c r="DO879" s="75"/>
      <c r="DP879" s="75"/>
      <c r="DQ879" s="75"/>
      <c r="DR879" s="75"/>
      <c r="DS879" s="75"/>
      <c r="DT879" s="75"/>
      <c r="DU879" s="75"/>
      <c r="DZ879" s="75"/>
      <c r="EA879" s="75"/>
      <c r="EB879" s="75"/>
      <c r="EC879" s="75"/>
      <c r="ED879" s="75"/>
      <c r="EE879" s="75"/>
      <c r="EF879" s="75"/>
      <c r="EG879" s="75"/>
      <c r="EH879" s="75"/>
      <c r="EI879" s="75"/>
      <c r="EJ879" s="75"/>
      <c r="EK879" s="75"/>
      <c r="EL879" s="75"/>
      <c r="EM879" s="75"/>
      <c r="EN879" s="75"/>
      <c r="EO879" s="75"/>
      <c r="EP879" s="75"/>
      <c r="EQ879" s="75"/>
      <c r="ER879" s="75"/>
      <c r="ES879" s="75"/>
      <c r="ET879" s="75"/>
      <c r="EU879" s="75"/>
      <c r="EV879" s="75"/>
      <c r="EW879" s="75"/>
      <c r="EX879" s="75"/>
      <c r="EY879" s="75"/>
      <c r="EZ879" s="75"/>
    </row>
    <row r="880" ht="12.75" spans="1:156">
      <c r="A880" s="6"/>
      <c r="B880" s="42"/>
      <c r="M880" s="20"/>
      <c r="O880" s="62"/>
      <c r="P880" s="62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BZ880" s="75"/>
      <c r="CA880" s="75"/>
      <c r="CB880" s="75"/>
      <c r="CC880" s="75"/>
      <c r="CD880" s="75"/>
      <c r="CE880" s="75"/>
      <c r="CF880" s="75"/>
      <c r="CG880" s="75"/>
      <c r="CH880" s="75"/>
      <c r="CI880" s="75"/>
      <c r="CJ880" s="75"/>
      <c r="CK880" s="75"/>
      <c r="CL880" s="75"/>
      <c r="CM880" s="75"/>
      <c r="CN880" s="75"/>
      <c r="CO880" s="75"/>
      <c r="CP880" s="75"/>
      <c r="CQ880" s="75"/>
      <c r="CR880" s="75"/>
      <c r="CS880" s="75"/>
      <c r="CT880" s="75"/>
      <c r="CU880" s="75"/>
      <c r="CV880" s="75"/>
      <c r="CW880" s="75"/>
      <c r="CX880" s="75"/>
      <c r="CY880" s="75"/>
      <c r="CZ880" s="75"/>
      <c r="DA880" s="75"/>
      <c r="DB880" s="75"/>
      <c r="DC880" s="75"/>
      <c r="DD880" s="75"/>
      <c r="DE880" s="75"/>
      <c r="DF880" s="75"/>
      <c r="DG880" s="75"/>
      <c r="DH880" s="75"/>
      <c r="DI880" s="75"/>
      <c r="DJ880" s="75"/>
      <c r="DK880" s="75"/>
      <c r="DL880" s="75"/>
      <c r="DM880" s="75"/>
      <c r="DN880" s="75"/>
      <c r="DO880" s="75"/>
      <c r="DP880" s="75"/>
      <c r="DQ880" s="75"/>
      <c r="DR880" s="75"/>
      <c r="DS880" s="75"/>
      <c r="DT880" s="75"/>
      <c r="DU880" s="75"/>
      <c r="DZ880" s="75"/>
      <c r="EA880" s="75"/>
      <c r="EB880" s="75"/>
      <c r="EC880" s="75"/>
      <c r="ED880" s="75"/>
      <c r="EE880" s="75"/>
      <c r="EF880" s="75"/>
      <c r="EG880" s="75"/>
      <c r="EH880" s="75"/>
      <c r="EI880" s="75"/>
      <c r="EJ880" s="75"/>
      <c r="EK880" s="75"/>
      <c r="EL880" s="75"/>
      <c r="EM880" s="75"/>
      <c r="EN880" s="75"/>
      <c r="EO880" s="75"/>
      <c r="EP880" s="75"/>
      <c r="EQ880" s="75"/>
      <c r="ER880" s="75"/>
      <c r="ES880" s="75"/>
      <c r="ET880" s="75"/>
      <c r="EU880" s="75"/>
      <c r="EV880" s="75"/>
      <c r="EW880" s="75"/>
      <c r="EX880" s="75"/>
      <c r="EY880" s="75"/>
      <c r="EZ880" s="75"/>
    </row>
    <row r="881" ht="12.75" spans="1:156">
      <c r="A881" s="6"/>
      <c r="B881" s="42"/>
      <c r="M881" s="20"/>
      <c r="O881" s="62"/>
      <c r="P881" s="62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BZ881" s="75"/>
      <c r="CA881" s="75"/>
      <c r="CB881" s="75"/>
      <c r="CC881" s="75"/>
      <c r="CD881" s="75"/>
      <c r="CE881" s="75"/>
      <c r="CF881" s="75"/>
      <c r="CG881" s="75"/>
      <c r="CH881" s="75"/>
      <c r="CI881" s="75"/>
      <c r="CJ881" s="75"/>
      <c r="CK881" s="75"/>
      <c r="CL881" s="75"/>
      <c r="CM881" s="75"/>
      <c r="CN881" s="75"/>
      <c r="CO881" s="75"/>
      <c r="CP881" s="75"/>
      <c r="CQ881" s="75"/>
      <c r="CR881" s="75"/>
      <c r="CS881" s="75"/>
      <c r="CT881" s="75"/>
      <c r="CU881" s="75"/>
      <c r="CV881" s="75"/>
      <c r="CW881" s="75"/>
      <c r="CX881" s="75"/>
      <c r="CY881" s="75"/>
      <c r="CZ881" s="75"/>
      <c r="DA881" s="75"/>
      <c r="DB881" s="75"/>
      <c r="DC881" s="75"/>
      <c r="DD881" s="75"/>
      <c r="DE881" s="75"/>
      <c r="DF881" s="75"/>
      <c r="DG881" s="75"/>
      <c r="DH881" s="75"/>
      <c r="DI881" s="75"/>
      <c r="DJ881" s="75"/>
      <c r="DK881" s="75"/>
      <c r="DL881" s="75"/>
      <c r="DM881" s="75"/>
      <c r="DN881" s="75"/>
      <c r="DO881" s="75"/>
      <c r="DP881" s="75"/>
      <c r="DQ881" s="75"/>
      <c r="DR881" s="75"/>
      <c r="DS881" s="75"/>
      <c r="DT881" s="75"/>
      <c r="DU881" s="75"/>
      <c r="DZ881" s="75"/>
      <c r="EA881" s="75"/>
      <c r="EB881" s="75"/>
      <c r="EC881" s="75"/>
      <c r="ED881" s="75"/>
      <c r="EE881" s="75"/>
      <c r="EF881" s="75"/>
      <c r="EG881" s="75"/>
      <c r="EH881" s="75"/>
      <c r="EI881" s="75"/>
      <c r="EJ881" s="75"/>
      <c r="EK881" s="75"/>
      <c r="EL881" s="75"/>
      <c r="EM881" s="75"/>
      <c r="EN881" s="75"/>
      <c r="EO881" s="75"/>
      <c r="EP881" s="75"/>
      <c r="EQ881" s="75"/>
      <c r="ER881" s="75"/>
      <c r="ES881" s="75"/>
      <c r="ET881" s="75"/>
      <c r="EU881" s="75"/>
      <c r="EV881" s="75"/>
      <c r="EW881" s="75"/>
      <c r="EX881" s="75"/>
      <c r="EY881" s="75"/>
      <c r="EZ881" s="75"/>
    </row>
    <row r="882" ht="12.75" spans="1:156">
      <c r="A882" s="6"/>
      <c r="B882" s="42"/>
      <c r="M882" s="20"/>
      <c r="O882" s="62"/>
      <c r="P882" s="62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BZ882" s="75"/>
      <c r="CA882" s="75"/>
      <c r="CB882" s="75"/>
      <c r="CC882" s="75"/>
      <c r="CD882" s="75"/>
      <c r="CE882" s="75"/>
      <c r="CF882" s="75"/>
      <c r="CG882" s="75"/>
      <c r="CH882" s="75"/>
      <c r="CI882" s="75"/>
      <c r="CJ882" s="75"/>
      <c r="CK882" s="75"/>
      <c r="CL882" s="75"/>
      <c r="CM882" s="75"/>
      <c r="CN882" s="75"/>
      <c r="CO882" s="75"/>
      <c r="CP882" s="75"/>
      <c r="CQ882" s="75"/>
      <c r="CR882" s="75"/>
      <c r="CS882" s="75"/>
      <c r="CT882" s="75"/>
      <c r="CU882" s="75"/>
      <c r="CV882" s="75"/>
      <c r="CW882" s="75"/>
      <c r="CX882" s="75"/>
      <c r="CY882" s="75"/>
      <c r="CZ882" s="75"/>
      <c r="DA882" s="75"/>
      <c r="DB882" s="75"/>
      <c r="DC882" s="75"/>
      <c r="DD882" s="75"/>
      <c r="DE882" s="75"/>
      <c r="DF882" s="75"/>
      <c r="DG882" s="75"/>
      <c r="DH882" s="75"/>
      <c r="DI882" s="75"/>
      <c r="DJ882" s="75"/>
      <c r="DK882" s="75"/>
      <c r="DL882" s="75"/>
      <c r="DM882" s="75"/>
      <c r="DN882" s="75"/>
      <c r="DO882" s="75"/>
      <c r="DP882" s="75"/>
      <c r="DQ882" s="75"/>
      <c r="DR882" s="75"/>
      <c r="DS882" s="75"/>
      <c r="DT882" s="75"/>
      <c r="DU882" s="75"/>
      <c r="DZ882" s="75"/>
      <c r="EA882" s="75"/>
      <c r="EB882" s="75"/>
      <c r="EC882" s="75"/>
      <c r="ED882" s="75"/>
      <c r="EE882" s="75"/>
      <c r="EF882" s="75"/>
      <c r="EG882" s="75"/>
      <c r="EH882" s="75"/>
      <c r="EI882" s="75"/>
      <c r="EJ882" s="75"/>
      <c r="EK882" s="75"/>
      <c r="EL882" s="75"/>
      <c r="EM882" s="75"/>
      <c r="EN882" s="75"/>
      <c r="EO882" s="75"/>
      <c r="EP882" s="75"/>
      <c r="EQ882" s="75"/>
      <c r="ER882" s="75"/>
      <c r="ES882" s="75"/>
      <c r="ET882" s="75"/>
      <c r="EU882" s="75"/>
      <c r="EV882" s="75"/>
      <c r="EW882" s="75"/>
      <c r="EX882" s="75"/>
      <c r="EY882" s="75"/>
      <c r="EZ882" s="75"/>
    </row>
    <row r="883" ht="12.75" spans="1:156">
      <c r="A883" s="6"/>
      <c r="B883" s="42"/>
      <c r="M883" s="20"/>
      <c r="O883" s="62"/>
      <c r="P883" s="62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BZ883" s="75"/>
      <c r="CA883" s="75"/>
      <c r="CB883" s="75"/>
      <c r="CC883" s="75"/>
      <c r="CD883" s="75"/>
      <c r="CE883" s="75"/>
      <c r="CF883" s="75"/>
      <c r="CG883" s="75"/>
      <c r="CH883" s="75"/>
      <c r="CI883" s="75"/>
      <c r="CJ883" s="75"/>
      <c r="CK883" s="75"/>
      <c r="CL883" s="75"/>
      <c r="CM883" s="75"/>
      <c r="CN883" s="75"/>
      <c r="CO883" s="75"/>
      <c r="CP883" s="75"/>
      <c r="CQ883" s="75"/>
      <c r="CR883" s="75"/>
      <c r="CS883" s="75"/>
      <c r="CT883" s="75"/>
      <c r="CU883" s="75"/>
      <c r="CV883" s="75"/>
      <c r="CW883" s="75"/>
      <c r="CX883" s="75"/>
      <c r="CY883" s="75"/>
      <c r="CZ883" s="75"/>
      <c r="DA883" s="75"/>
      <c r="DB883" s="75"/>
      <c r="DC883" s="75"/>
      <c r="DD883" s="75"/>
      <c r="DE883" s="75"/>
      <c r="DF883" s="75"/>
      <c r="DG883" s="75"/>
      <c r="DH883" s="75"/>
      <c r="DI883" s="75"/>
      <c r="DJ883" s="75"/>
      <c r="DK883" s="75"/>
      <c r="DL883" s="75"/>
      <c r="DM883" s="75"/>
      <c r="DN883" s="75"/>
      <c r="DO883" s="75"/>
      <c r="DP883" s="75"/>
      <c r="DQ883" s="75"/>
      <c r="DR883" s="75"/>
      <c r="DS883" s="75"/>
      <c r="DT883" s="75"/>
      <c r="DU883" s="75"/>
      <c r="DZ883" s="75"/>
      <c r="EA883" s="75"/>
      <c r="EB883" s="75"/>
      <c r="EC883" s="75"/>
      <c r="ED883" s="75"/>
      <c r="EE883" s="75"/>
      <c r="EF883" s="75"/>
      <c r="EG883" s="75"/>
      <c r="EH883" s="75"/>
      <c r="EI883" s="75"/>
      <c r="EJ883" s="75"/>
      <c r="EK883" s="75"/>
      <c r="EL883" s="75"/>
      <c r="EM883" s="75"/>
      <c r="EN883" s="75"/>
      <c r="EO883" s="75"/>
      <c r="EP883" s="75"/>
      <c r="EQ883" s="75"/>
      <c r="ER883" s="75"/>
      <c r="ES883" s="75"/>
      <c r="ET883" s="75"/>
      <c r="EU883" s="75"/>
      <c r="EV883" s="75"/>
      <c r="EW883" s="75"/>
      <c r="EX883" s="75"/>
      <c r="EY883" s="75"/>
      <c r="EZ883" s="75"/>
    </row>
    <row r="884" ht="12.75" spans="1:156">
      <c r="A884" s="6"/>
      <c r="B884" s="42"/>
      <c r="M884" s="20"/>
      <c r="O884" s="62"/>
      <c r="P884" s="62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BZ884" s="75"/>
      <c r="CA884" s="75"/>
      <c r="CB884" s="75"/>
      <c r="CC884" s="75"/>
      <c r="CD884" s="75"/>
      <c r="CE884" s="75"/>
      <c r="CF884" s="75"/>
      <c r="CG884" s="75"/>
      <c r="CH884" s="75"/>
      <c r="CI884" s="75"/>
      <c r="CJ884" s="75"/>
      <c r="CK884" s="75"/>
      <c r="CL884" s="75"/>
      <c r="CM884" s="75"/>
      <c r="CN884" s="75"/>
      <c r="CO884" s="75"/>
      <c r="CP884" s="75"/>
      <c r="CQ884" s="75"/>
      <c r="CR884" s="75"/>
      <c r="CS884" s="75"/>
      <c r="CT884" s="75"/>
      <c r="CU884" s="75"/>
      <c r="CV884" s="75"/>
      <c r="CW884" s="75"/>
      <c r="CX884" s="75"/>
      <c r="CY884" s="75"/>
      <c r="CZ884" s="75"/>
      <c r="DA884" s="75"/>
      <c r="DB884" s="75"/>
      <c r="DC884" s="75"/>
      <c r="DD884" s="75"/>
      <c r="DE884" s="75"/>
      <c r="DF884" s="75"/>
      <c r="DG884" s="75"/>
      <c r="DH884" s="75"/>
      <c r="DI884" s="75"/>
      <c r="DJ884" s="75"/>
      <c r="DK884" s="75"/>
      <c r="DL884" s="75"/>
      <c r="DM884" s="75"/>
      <c r="DN884" s="75"/>
      <c r="DO884" s="75"/>
      <c r="DP884" s="75"/>
      <c r="DQ884" s="75"/>
      <c r="DR884" s="75"/>
      <c r="DS884" s="75"/>
      <c r="DT884" s="75"/>
      <c r="DU884" s="75"/>
      <c r="DZ884" s="75"/>
      <c r="EA884" s="75"/>
      <c r="EB884" s="75"/>
      <c r="EC884" s="75"/>
      <c r="ED884" s="75"/>
      <c r="EE884" s="75"/>
      <c r="EF884" s="75"/>
      <c r="EG884" s="75"/>
      <c r="EH884" s="75"/>
      <c r="EI884" s="75"/>
      <c r="EJ884" s="75"/>
      <c r="EK884" s="75"/>
      <c r="EL884" s="75"/>
      <c r="EM884" s="75"/>
      <c r="EN884" s="75"/>
      <c r="EO884" s="75"/>
      <c r="EP884" s="75"/>
      <c r="EQ884" s="75"/>
      <c r="ER884" s="75"/>
      <c r="ES884" s="75"/>
      <c r="ET884" s="75"/>
      <c r="EU884" s="75"/>
      <c r="EV884" s="75"/>
      <c r="EW884" s="75"/>
      <c r="EX884" s="75"/>
      <c r="EY884" s="75"/>
      <c r="EZ884" s="75"/>
    </row>
    <row r="885" ht="12.75" spans="1:156">
      <c r="A885" s="6"/>
      <c r="B885" s="42"/>
      <c r="M885" s="20"/>
      <c r="O885" s="62"/>
      <c r="P885" s="62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BZ885" s="75"/>
      <c r="CA885" s="75"/>
      <c r="CB885" s="75"/>
      <c r="CC885" s="75"/>
      <c r="CD885" s="75"/>
      <c r="CE885" s="75"/>
      <c r="CF885" s="75"/>
      <c r="CG885" s="75"/>
      <c r="CH885" s="75"/>
      <c r="CI885" s="75"/>
      <c r="CJ885" s="75"/>
      <c r="CK885" s="75"/>
      <c r="CL885" s="75"/>
      <c r="CM885" s="75"/>
      <c r="CN885" s="75"/>
      <c r="CO885" s="75"/>
      <c r="CP885" s="75"/>
      <c r="CQ885" s="75"/>
      <c r="CR885" s="75"/>
      <c r="CS885" s="75"/>
      <c r="CT885" s="75"/>
      <c r="CU885" s="75"/>
      <c r="CV885" s="75"/>
      <c r="CW885" s="75"/>
      <c r="CX885" s="75"/>
      <c r="CY885" s="75"/>
      <c r="CZ885" s="75"/>
      <c r="DA885" s="75"/>
      <c r="DB885" s="75"/>
      <c r="DC885" s="75"/>
      <c r="DD885" s="75"/>
      <c r="DE885" s="75"/>
      <c r="DF885" s="75"/>
      <c r="DG885" s="75"/>
      <c r="DH885" s="75"/>
      <c r="DI885" s="75"/>
      <c r="DJ885" s="75"/>
      <c r="DK885" s="75"/>
      <c r="DL885" s="75"/>
      <c r="DM885" s="75"/>
      <c r="DN885" s="75"/>
      <c r="DO885" s="75"/>
      <c r="DP885" s="75"/>
      <c r="DQ885" s="75"/>
      <c r="DR885" s="75"/>
      <c r="DS885" s="75"/>
      <c r="DT885" s="75"/>
      <c r="DU885" s="75"/>
      <c r="DZ885" s="75"/>
      <c r="EA885" s="75"/>
      <c r="EB885" s="75"/>
      <c r="EC885" s="75"/>
      <c r="ED885" s="75"/>
      <c r="EE885" s="75"/>
      <c r="EF885" s="75"/>
      <c r="EG885" s="75"/>
      <c r="EH885" s="75"/>
      <c r="EI885" s="75"/>
      <c r="EJ885" s="75"/>
      <c r="EK885" s="75"/>
      <c r="EL885" s="75"/>
      <c r="EM885" s="75"/>
      <c r="EN885" s="75"/>
      <c r="EO885" s="75"/>
      <c r="EP885" s="75"/>
      <c r="EQ885" s="75"/>
      <c r="ER885" s="75"/>
      <c r="ES885" s="75"/>
      <c r="ET885" s="75"/>
      <c r="EU885" s="75"/>
      <c r="EV885" s="75"/>
      <c r="EW885" s="75"/>
      <c r="EX885" s="75"/>
      <c r="EY885" s="75"/>
      <c r="EZ885" s="75"/>
    </row>
    <row r="886" ht="12.75" spans="1:156">
      <c r="A886" s="6"/>
      <c r="B886" s="42"/>
      <c r="M886" s="20"/>
      <c r="O886" s="62"/>
      <c r="P886" s="62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BZ886" s="75"/>
      <c r="CA886" s="75"/>
      <c r="CB886" s="75"/>
      <c r="CC886" s="75"/>
      <c r="CD886" s="75"/>
      <c r="CE886" s="75"/>
      <c r="CF886" s="75"/>
      <c r="CG886" s="75"/>
      <c r="CH886" s="75"/>
      <c r="CI886" s="75"/>
      <c r="CJ886" s="75"/>
      <c r="CK886" s="75"/>
      <c r="CL886" s="75"/>
      <c r="CM886" s="75"/>
      <c r="CN886" s="75"/>
      <c r="CO886" s="75"/>
      <c r="CP886" s="75"/>
      <c r="CQ886" s="75"/>
      <c r="CR886" s="75"/>
      <c r="CS886" s="75"/>
      <c r="CT886" s="75"/>
      <c r="CU886" s="75"/>
      <c r="CV886" s="75"/>
      <c r="CW886" s="75"/>
      <c r="CX886" s="75"/>
      <c r="CY886" s="75"/>
      <c r="CZ886" s="75"/>
      <c r="DA886" s="75"/>
      <c r="DB886" s="75"/>
      <c r="DC886" s="75"/>
      <c r="DD886" s="75"/>
      <c r="DE886" s="75"/>
      <c r="DF886" s="75"/>
      <c r="DG886" s="75"/>
      <c r="DH886" s="75"/>
      <c r="DI886" s="75"/>
      <c r="DJ886" s="75"/>
      <c r="DK886" s="75"/>
      <c r="DL886" s="75"/>
      <c r="DM886" s="75"/>
      <c r="DN886" s="75"/>
      <c r="DO886" s="75"/>
      <c r="DP886" s="75"/>
      <c r="DQ886" s="75"/>
      <c r="DR886" s="75"/>
      <c r="DS886" s="75"/>
      <c r="DT886" s="75"/>
      <c r="DU886" s="75"/>
      <c r="DZ886" s="75"/>
      <c r="EA886" s="75"/>
      <c r="EB886" s="75"/>
      <c r="EC886" s="75"/>
      <c r="ED886" s="75"/>
      <c r="EE886" s="75"/>
      <c r="EF886" s="75"/>
      <c r="EG886" s="75"/>
      <c r="EH886" s="75"/>
      <c r="EI886" s="75"/>
      <c r="EJ886" s="75"/>
      <c r="EK886" s="75"/>
      <c r="EL886" s="75"/>
      <c r="EM886" s="75"/>
      <c r="EN886" s="75"/>
      <c r="EO886" s="75"/>
      <c r="EP886" s="75"/>
      <c r="EQ886" s="75"/>
      <c r="ER886" s="75"/>
      <c r="ES886" s="75"/>
      <c r="ET886" s="75"/>
      <c r="EU886" s="75"/>
      <c r="EV886" s="75"/>
      <c r="EW886" s="75"/>
      <c r="EX886" s="75"/>
      <c r="EY886" s="75"/>
      <c r="EZ886" s="75"/>
    </row>
    <row r="887" ht="12.75" spans="1:156">
      <c r="A887" s="6"/>
      <c r="B887" s="42"/>
      <c r="M887" s="20"/>
      <c r="O887" s="62"/>
      <c r="P887" s="62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BZ887" s="75"/>
      <c r="CA887" s="75"/>
      <c r="CB887" s="75"/>
      <c r="CC887" s="75"/>
      <c r="CD887" s="75"/>
      <c r="CE887" s="75"/>
      <c r="CF887" s="75"/>
      <c r="CG887" s="75"/>
      <c r="CH887" s="75"/>
      <c r="CI887" s="75"/>
      <c r="CJ887" s="75"/>
      <c r="CK887" s="75"/>
      <c r="CL887" s="75"/>
      <c r="CM887" s="75"/>
      <c r="CN887" s="75"/>
      <c r="CO887" s="75"/>
      <c r="CP887" s="75"/>
      <c r="CQ887" s="75"/>
      <c r="CR887" s="75"/>
      <c r="CS887" s="75"/>
      <c r="CT887" s="75"/>
      <c r="CU887" s="75"/>
      <c r="CV887" s="75"/>
      <c r="CW887" s="75"/>
      <c r="CX887" s="75"/>
      <c r="CY887" s="75"/>
      <c r="CZ887" s="75"/>
      <c r="DA887" s="75"/>
      <c r="DB887" s="75"/>
      <c r="DC887" s="75"/>
      <c r="DD887" s="75"/>
      <c r="DE887" s="75"/>
      <c r="DF887" s="75"/>
      <c r="DG887" s="75"/>
      <c r="DH887" s="75"/>
      <c r="DI887" s="75"/>
      <c r="DJ887" s="75"/>
      <c r="DK887" s="75"/>
      <c r="DL887" s="75"/>
      <c r="DM887" s="75"/>
      <c r="DN887" s="75"/>
      <c r="DO887" s="75"/>
      <c r="DP887" s="75"/>
      <c r="DQ887" s="75"/>
      <c r="DR887" s="75"/>
      <c r="DS887" s="75"/>
      <c r="DT887" s="75"/>
      <c r="DU887" s="75"/>
      <c r="DZ887" s="75"/>
      <c r="EA887" s="75"/>
      <c r="EB887" s="75"/>
      <c r="EC887" s="75"/>
      <c r="ED887" s="75"/>
      <c r="EE887" s="75"/>
      <c r="EF887" s="75"/>
      <c r="EG887" s="75"/>
      <c r="EH887" s="75"/>
      <c r="EI887" s="75"/>
      <c r="EJ887" s="75"/>
      <c r="EK887" s="75"/>
      <c r="EL887" s="75"/>
      <c r="EM887" s="75"/>
      <c r="EN887" s="75"/>
      <c r="EO887" s="75"/>
      <c r="EP887" s="75"/>
      <c r="EQ887" s="75"/>
      <c r="ER887" s="75"/>
      <c r="ES887" s="75"/>
      <c r="ET887" s="75"/>
      <c r="EU887" s="75"/>
      <c r="EV887" s="75"/>
      <c r="EW887" s="75"/>
      <c r="EX887" s="75"/>
      <c r="EY887" s="75"/>
      <c r="EZ887" s="75"/>
    </row>
    <row r="888" ht="12.75" spans="1:156">
      <c r="A888" s="6"/>
      <c r="B888" s="42"/>
      <c r="M888" s="20"/>
      <c r="O888" s="62"/>
      <c r="P888" s="62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BZ888" s="75"/>
      <c r="CA888" s="75"/>
      <c r="CB888" s="75"/>
      <c r="CC888" s="75"/>
      <c r="CD888" s="75"/>
      <c r="CE888" s="75"/>
      <c r="CF888" s="75"/>
      <c r="CG888" s="75"/>
      <c r="CH888" s="75"/>
      <c r="CI888" s="75"/>
      <c r="CJ888" s="75"/>
      <c r="CK888" s="75"/>
      <c r="CL888" s="75"/>
      <c r="CM888" s="75"/>
      <c r="CN888" s="75"/>
      <c r="CO888" s="75"/>
      <c r="CP888" s="75"/>
      <c r="CQ888" s="75"/>
      <c r="CR888" s="75"/>
      <c r="CS888" s="75"/>
      <c r="CT888" s="75"/>
      <c r="CU888" s="75"/>
      <c r="CV888" s="75"/>
      <c r="CW888" s="75"/>
      <c r="CX888" s="75"/>
      <c r="CY888" s="75"/>
      <c r="CZ888" s="75"/>
      <c r="DA888" s="75"/>
      <c r="DB888" s="75"/>
      <c r="DC888" s="75"/>
      <c r="DD888" s="75"/>
      <c r="DE888" s="75"/>
      <c r="DF888" s="75"/>
      <c r="DG888" s="75"/>
      <c r="DH888" s="75"/>
      <c r="DI888" s="75"/>
      <c r="DJ888" s="75"/>
      <c r="DK888" s="75"/>
      <c r="DL888" s="75"/>
      <c r="DM888" s="75"/>
      <c r="DN888" s="75"/>
      <c r="DO888" s="75"/>
      <c r="DP888" s="75"/>
      <c r="DQ888" s="75"/>
      <c r="DR888" s="75"/>
      <c r="DS888" s="75"/>
      <c r="DT888" s="75"/>
      <c r="DU888" s="75"/>
      <c r="DZ888" s="75"/>
      <c r="EA888" s="75"/>
      <c r="EB888" s="75"/>
      <c r="EC888" s="75"/>
      <c r="ED888" s="75"/>
      <c r="EE888" s="75"/>
      <c r="EF888" s="75"/>
      <c r="EG888" s="75"/>
      <c r="EH888" s="75"/>
      <c r="EI888" s="75"/>
      <c r="EJ888" s="75"/>
      <c r="EK888" s="75"/>
      <c r="EL888" s="75"/>
      <c r="EM888" s="75"/>
      <c r="EN888" s="75"/>
      <c r="EO888" s="75"/>
      <c r="EP888" s="75"/>
      <c r="EQ888" s="75"/>
      <c r="ER888" s="75"/>
      <c r="ES888" s="75"/>
      <c r="ET888" s="75"/>
      <c r="EU888" s="75"/>
      <c r="EV888" s="75"/>
      <c r="EW888" s="75"/>
      <c r="EX888" s="75"/>
      <c r="EY888" s="75"/>
      <c r="EZ888" s="75"/>
    </row>
    <row r="889" ht="12.75" spans="1:156">
      <c r="A889" s="6"/>
      <c r="B889" s="42"/>
      <c r="M889" s="20"/>
      <c r="O889" s="62"/>
      <c r="P889" s="62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BZ889" s="75"/>
      <c r="CA889" s="75"/>
      <c r="CB889" s="75"/>
      <c r="CC889" s="75"/>
      <c r="CD889" s="75"/>
      <c r="CE889" s="75"/>
      <c r="CF889" s="75"/>
      <c r="CG889" s="75"/>
      <c r="CH889" s="75"/>
      <c r="CI889" s="75"/>
      <c r="CJ889" s="75"/>
      <c r="CK889" s="75"/>
      <c r="CL889" s="75"/>
      <c r="CM889" s="75"/>
      <c r="CN889" s="75"/>
      <c r="CO889" s="75"/>
      <c r="CP889" s="75"/>
      <c r="CQ889" s="75"/>
      <c r="CR889" s="75"/>
      <c r="CS889" s="75"/>
      <c r="CT889" s="75"/>
      <c r="CU889" s="75"/>
      <c r="CV889" s="75"/>
      <c r="CW889" s="75"/>
      <c r="CX889" s="75"/>
      <c r="CY889" s="75"/>
      <c r="CZ889" s="75"/>
      <c r="DA889" s="75"/>
      <c r="DB889" s="75"/>
      <c r="DC889" s="75"/>
      <c r="DD889" s="75"/>
      <c r="DE889" s="75"/>
      <c r="DF889" s="75"/>
      <c r="DG889" s="75"/>
      <c r="DH889" s="75"/>
      <c r="DI889" s="75"/>
      <c r="DJ889" s="75"/>
      <c r="DK889" s="75"/>
      <c r="DL889" s="75"/>
      <c r="DM889" s="75"/>
      <c r="DN889" s="75"/>
      <c r="DO889" s="75"/>
      <c r="DP889" s="75"/>
      <c r="DQ889" s="75"/>
      <c r="DR889" s="75"/>
      <c r="DS889" s="75"/>
      <c r="DT889" s="75"/>
      <c r="DU889" s="75"/>
      <c r="DZ889" s="75"/>
      <c r="EA889" s="75"/>
      <c r="EB889" s="75"/>
      <c r="EC889" s="75"/>
      <c r="ED889" s="75"/>
      <c r="EE889" s="75"/>
      <c r="EF889" s="75"/>
      <c r="EG889" s="75"/>
      <c r="EH889" s="75"/>
      <c r="EI889" s="75"/>
      <c r="EJ889" s="75"/>
      <c r="EK889" s="75"/>
      <c r="EL889" s="75"/>
      <c r="EM889" s="75"/>
      <c r="EN889" s="75"/>
      <c r="EO889" s="75"/>
      <c r="EP889" s="75"/>
      <c r="EQ889" s="75"/>
      <c r="ER889" s="75"/>
      <c r="ES889" s="75"/>
      <c r="ET889" s="75"/>
      <c r="EU889" s="75"/>
      <c r="EV889" s="75"/>
      <c r="EW889" s="75"/>
      <c r="EX889" s="75"/>
      <c r="EY889" s="75"/>
      <c r="EZ889" s="75"/>
    </row>
    <row r="890" ht="12.75" spans="1:156">
      <c r="A890" s="6"/>
      <c r="B890" s="42"/>
      <c r="M890" s="20"/>
      <c r="O890" s="62"/>
      <c r="P890" s="62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BZ890" s="75"/>
      <c r="CA890" s="75"/>
      <c r="CB890" s="75"/>
      <c r="CC890" s="75"/>
      <c r="CD890" s="75"/>
      <c r="CE890" s="75"/>
      <c r="CF890" s="75"/>
      <c r="CG890" s="75"/>
      <c r="CH890" s="75"/>
      <c r="CI890" s="75"/>
      <c r="CJ890" s="75"/>
      <c r="CK890" s="75"/>
      <c r="CL890" s="75"/>
      <c r="CM890" s="75"/>
      <c r="CN890" s="75"/>
      <c r="CO890" s="75"/>
      <c r="CP890" s="75"/>
      <c r="CQ890" s="75"/>
      <c r="CR890" s="75"/>
      <c r="CS890" s="75"/>
      <c r="CT890" s="75"/>
      <c r="CU890" s="75"/>
      <c r="CV890" s="75"/>
      <c r="CW890" s="75"/>
      <c r="CX890" s="75"/>
      <c r="CY890" s="75"/>
      <c r="CZ890" s="75"/>
      <c r="DA890" s="75"/>
      <c r="DB890" s="75"/>
      <c r="DC890" s="75"/>
      <c r="DD890" s="75"/>
      <c r="DE890" s="75"/>
      <c r="DF890" s="75"/>
      <c r="DG890" s="75"/>
      <c r="DH890" s="75"/>
      <c r="DI890" s="75"/>
      <c r="DJ890" s="75"/>
      <c r="DK890" s="75"/>
      <c r="DL890" s="75"/>
      <c r="DM890" s="75"/>
      <c r="DN890" s="75"/>
      <c r="DO890" s="75"/>
      <c r="DP890" s="75"/>
      <c r="DQ890" s="75"/>
      <c r="DR890" s="75"/>
      <c r="DS890" s="75"/>
      <c r="DT890" s="75"/>
      <c r="DU890" s="75"/>
      <c r="DZ890" s="75"/>
      <c r="EA890" s="75"/>
      <c r="EB890" s="75"/>
      <c r="EC890" s="75"/>
      <c r="ED890" s="75"/>
      <c r="EE890" s="75"/>
      <c r="EF890" s="75"/>
      <c r="EG890" s="75"/>
      <c r="EH890" s="75"/>
      <c r="EI890" s="75"/>
      <c r="EJ890" s="75"/>
      <c r="EK890" s="75"/>
      <c r="EL890" s="75"/>
      <c r="EM890" s="75"/>
      <c r="EN890" s="75"/>
      <c r="EO890" s="75"/>
      <c r="EP890" s="75"/>
      <c r="EQ890" s="75"/>
      <c r="ER890" s="75"/>
      <c r="ES890" s="75"/>
      <c r="ET890" s="75"/>
      <c r="EU890" s="75"/>
      <c r="EV890" s="75"/>
      <c r="EW890" s="75"/>
      <c r="EX890" s="75"/>
      <c r="EY890" s="75"/>
      <c r="EZ890" s="75"/>
    </row>
    <row r="891" ht="12.75" spans="1:156">
      <c r="A891" s="6"/>
      <c r="B891" s="42"/>
      <c r="M891" s="20"/>
      <c r="O891" s="62"/>
      <c r="P891" s="62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BZ891" s="75"/>
      <c r="CA891" s="75"/>
      <c r="CB891" s="75"/>
      <c r="CC891" s="75"/>
      <c r="CD891" s="75"/>
      <c r="CE891" s="75"/>
      <c r="CF891" s="75"/>
      <c r="CG891" s="75"/>
      <c r="CH891" s="75"/>
      <c r="CI891" s="75"/>
      <c r="CJ891" s="75"/>
      <c r="CK891" s="75"/>
      <c r="CL891" s="75"/>
      <c r="CM891" s="75"/>
      <c r="CN891" s="75"/>
      <c r="CO891" s="75"/>
      <c r="CP891" s="75"/>
      <c r="CQ891" s="75"/>
      <c r="CR891" s="75"/>
      <c r="CS891" s="75"/>
      <c r="CT891" s="75"/>
      <c r="CU891" s="75"/>
      <c r="CV891" s="75"/>
      <c r="CW891" s="75"/>
      <c r="CX891" s="75"/>
      <c r="CY891" s="75"/>
      <c r="CZ891" s="75"/>
      <c r="DA891" s="75"/>
      <c r="DB891" s="75"/>
      <c r="DC891" s="75"/>
      <c r="DD891" s="75"/>
      <c r="DE891" s="75"/>
      <c r="DF891" s="75"/>
      <c r="DG891" s="75"/>
      <c r="DH891" s="75"/>
      <c r="DI891" s="75"/>
      <c r="DJ891" s="75"/>
      <c r="DK891" s="75"/>
      <c r="DL891" s="75"/>
      <c r="DM891" s="75"/>
      <c r="DN891" s="75"/>
      <c r="DO891" s="75"/>
      <c r="DP891" s="75"/>
      <c r="DQ891" s="75"/>
      <c r="DR891" s="75"/>
      <c r="DS891" s="75"/>
      <c r="DT891" s="75"/>
      <c r="DU891" s="75"/>
      <c r="DZ891" s="75"/>
      <c r="EA891" s="75"/>
      <c r="EB891" s="75"/>
      <c r="EC891" s="75"/>
      <c r="ED891" s="75"/>
      <c r="EE891" s="75"/>
      <c r="EF891" s="75"/>
      <c r="EG891" s="75"/>
      <c r="EH891" s="75"/>
      <c r="EI891" s="75"/>
      <c r="EJ891" s="75"/>
      <c r="EK891" s="75"/>
      <c r="EL891" s="75"/>
      <c r="EM891" s="75"/>
      <c r="EN891" s="75"/>
      <c r="EO891" s="75"/>
      <c r="EP891" s="75"/>
      <c r="EQ891" s="75"/>
      <c r="ER891" s="75"/>
      <c r="ES891" s="75"/>
      <c r="ET891" s="75"/>
      <c r="EU891" s="75"/>
      <c r="EV891" s="75"/>
      <c r="EW891" s="75"/>
      <c r="EX891" s="75"/>
      <c r="EY891" s="75"/>
      <c r="EZ891" s="75"/>
    </row>
    <row r="892" ht="12.75" spans="1:156">
      <c r="A892" s="6"/>
      <c r="B892" s="42"/>
      <c r="M892" s="20"/>
      <c r="O892" s="62"/>
      <c r="P892" s="62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BZ892" s="75"/>
      <c r="CA892" s="75"/>
      <c r="CB892" s="75"/>
      <c r="CC892" s="75"/>
      <c r="CD892" s="75"/>
      <c r="CE892" s="75"/>
      <c r="CF892" s="75"/>
      <c r="CG892" s="75"/>
      <c r="CH892" s="75"/>
      <c r="CI892" s="75"/>
      <c r="CJ892" s="75"/>
      <c r="CK892" s="75"/>
      <c r="CL892" s="75"/>
      <c r="CM892" s="75"/>
      <c r="CN892" s="75"/>
      <c r="CO892" s="75"/>
      <c r="CP892" s="75"/>
      <c r="CQ892" s="75"/>
      <c r="CR892" s="75"/>
      <c r="CS892" s="75"/>
      <c r="CT892" s="75"/>
      <c r="CU892" s="75"/>
      <c r="CV892" s="75"/>
      <c r="CW892" s="75"/>
      <c r="CX892" s="75"/>
      <c r="CY892" s="75"/>
      <c r="CZ892" s="75"/>
      <c r="DA892" s="75"/>
      <c r="DB892" s="75"/>
      <c r="DC892" s="75"/>
      <c r="DD892" s="75"/>
      <c r="DE892" s="75"/>
      <c r="DF892" s="75"/>
      <c r="DG892" s="75"/>
      <c r="DH892" s="75"/>
      <c r="DI892" s="75"/>
      <c r="DJ892" s="75"/>
      <c r="DK892" s="75"/>
      <c r="DL892" s="75"/>
      <c r="DM892" s="75"/>
      <c r="DN892" s="75"/>
      <c r="DO892" s="75"/>
      <c r="DP892" s="75"/>
      <c r="DQ892" s="75"/>
      <c r="DR892" s="75"/>
      <c r="DS892" s="75"/>
      <c r="DT892" s="75"/>
      <c r="DU892" s="75"/>
      <c r="DZ892" s="75"/>
      <c r="EA892" s="75"/>
      <c r="EB892" s="75"/>
      <c r="EC892" s="75"/>
      <c r="ED892" s="75"/>
      <c r="EE892" s="75"/>
      <c r="EF892" s="75"/>
      <c r="EG892" s="75"/>
      <c r="EH892" s="75"/>
      <c r="EI892" s="75"/>
      <c r="EJ892" s="75"/>
      <c r="EK892" s="75"/>
      <c r="EL892" s="75"/>
      <c r="EM892" s="75"/>
      <c r="EN892" s="75"/>
      <c r="EO892" s="75"/>
      <c r="EP892" s="75"/>
      <c r="EQ892" s="75"/>
      <c r="ER892" s="75"/>
      <c r="ES892" s="75"/>
      <c r="ET892" s="75"/>
      <c r="EU892" s="75"/>
      <c r="EV892" s="75"/>
      <c r="EW892" s="75"/>
      <c r="EX892" s="75"/>
      <c r="EY892" s="75"/>
      <c r="EZ892" s="75"/>
    </row>
    <row r="893" ht="12.75" spans="1:156">
      <c r="A893" s="6"/>
      <c r="B893" s="42"/>
      <c r="M893" s="20"/>
      <c r="O893" s="62"/>
      <c r="P893" s="62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BZ893" s="75"/>
      <c r="CA893" s="75"/>
      <c r="CB893" s="75"/>
      <c r="CC893" s="75"/>
      <c r="CD893" s="75"/>
      <c r="CE893" s="75"/>
      <c r="CF893" s="75"/>
      <c r="CG893" s="75"/>
      <c r="CH893" s="75"/>
      <c r="CI893" s="75"/>
      <c r="CJ893" s="75"/>
      <c r="CK893" s="75"/>
      <c r="CL893" s="75"/>
      <c r="CM893" s="75"/>
      <c r="CN893" s="75"/>
      <c r="CO893" s="75"/>
      <c r="CP893" s="75"/>
      <c r="CQ893" s="75"/>
      <c r="CR893" s="75"/>
      <c r="CS893" s="75"/>
      <c r="CT893" s="75"/>
      <c r="CU893" s="75"/>
      <c r="CV893" s="75"/>
      <c r="CW893" s="75"/>
      <c r="CX893" s="75"/>
      <c r="CY893" s="75"/>
      <c r="CZ893" s="75"/>
      <c r="DA893" s="75"/>
      <c r="DB893" s="75"/>
      <c r="DC893" s="75"/>
      <c r="DD893" s="75"/>
      <c r="DE893" s="75"/>
      <c r="DF893" s="75"/>
      <c r="DG893" s="75"/>
      <c r="DH893" s="75"/>
      <c r="DI893" s="75"/>
      <c r="DJ893" s="75"/>
      <c r="DK893" s="75"/>
      <c r="DL893" s="75"/>
      <c r="DM893" s="75"/>
      <c r="DN893" s="75"/>
      <c r="DO893" s="75"/>
      <c r="DP893" s="75"/>
      <c r="DQ893" s="75"/>
      <c r="DR893" s="75"/>
      <c r="DS893" s="75"/>
      <c r="DT893" s="75"/>
      <c r="DU893" s="75"/>
      <c r="DZ893" s="75"/>
      <c r="EA893" s="75"/>
      <c r="EB893" s="75"/>
      <c r="EC893" s="75"/>
      <c r="ED893" s="75"/>
      <c r="EE893" s="75"/>
      <c r="EF893" s="75"/>
      <c r="EG893" s="75"/>
      <c r="EH893" s="75"/>
      <c r="EI893" s="75"/>
      <c r="EJ893" s="75"/>
      <c r="EK893" s="75"/>
      <c r="EL893" s="75"/>
      <c r="EM893" s="75"/>
      <c r="EN893" s="75"/>
      <c r="EO893" s="75"/>
      <c r="EP893" s="75"/>
      <c r="EQ893" s="75"/>
      <c r="ER893" s="75"/>
      <c r="ES893" s="75"/>
      <c r="ET893" s="75"/>
      <c r="EU893" s="75"/>
      <c r="EV893" s="75"/>
      <c r="EW893" s="75"/>
      <c r="EX893" s="75"/>
      <c r="EY893" s="75"/>
      <c r="EZ893" s="75"/>
    </row>
    <row r="894" ht="12.75" spans="1:156">
      <c r="A894" s="6"/>
      <c r="B894" s="42"/>
      <c r="M894" s="20"/>
      <c r="O894" s="62"/>
      <c r="P894" s="62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BZ894" s="75"/>
      <c r="CA894" s="75"/>
      <c r="CB894" s="75"/>
      <c r="CC894" s="75"/>
      <c r="CD894" s="75"/>
      <c r="CE894" s="75"/>
      <c r="CF894" s="75"/>
      <c r="CG894" s="75"/>
      <c r="CH894" s="75"/>
      <c r="CI894" s="75"/>
      <c r="CJ894" s="75"/>
      <c r="CK894" s="75"/>
      <c r="CL894" s="75"/>
      <c r="CM894" s="75"/>
      <c r="CN894" s="75"/>
      <c r="CO894" s="75"/>
      <c r="CP894" s="75"/>
      <c r="CQ894" s="75"/>
      <c r="CR894" s="75"/>
      <c r="CS894" s="75"/>
      <c r="CT894" s="75"/>
      <c r="CU894" s="75"/>
      <c r="CV894" s="75"/>
      <c r="CW894" s="75"/>
      <c r="CX894" s="75"/>
      <c r="CY894" s="75"/>
      <c r="CZ894" s="75"/>
      <c r="DA894" s="75"/>
      <c r="DB894" s="75"/>
      <c r="DC894" s="75"/>
      <c r="DD894" s="75"/>
      <c r="DE894" s="75"/>
      <c r="DF894" s="75"/>
      <c r="DG894" s="75"/>
      <c r="DH894" s="75"/>
      <c r="DI894" s="75"/>
      <c r="DJ894" s="75"/>
      <c r="DK894" s="75"/>
      <c r="DL894" s="75"/>
      <c r="DM894" s="75"/>
      <c r="DN894" s="75"/>
      <c r="DO894" s="75"/>
      <c r="DP894" s="75"/>
      <c r="DQ894" s="75"/>
      <c r="DR894" s="75"/>
      <c r="DS894" s="75"/>
      <c r="DT894" s="75"/>
      <c r="DU894" s="75"/>
      <c r="DZ894" s="75"/>
      <c r="EA894" s="75"/>
      <c r="EB894" s="75"/>
      <c r="EC894" s="75"/>
      <c r="ED894" s="75"/>
      <c r="EE894" s="75"/>
      <c r="EF894" s="75"/>
      <c r="EG894" s="75"/>
      <c r="EH894" s="75"/>
      <c r="EI894" s="75"/>
      <c r="EJ894" s="75"/>
      <c r="EK894" s="75"/>
      <c r="EL894" s="75"/>
      <c r="EM894" s="75"/>
      <c r="EN894" s="75"/>
      <c r="EO894" s="75"/>
      <c r="EP894" s="75"/>
      <c r="EQ894" s="75"/>
      <c r="ER894" s="75"/>
      <c r="ES894" s="75"/>
      <c r="ET894" s="75"/>
      <c r="EU894" s="75"/>
      <c r="EV894" s="75"/>
      <c r="EW894" s="75"/>
      <c r="EX894" s="75"/>
      <c r="EY894" s="75"/>
      <c r="EZ894" s="75"/>
    </row>
    <row r="895" ht="12.75" spans="1:156">
      <c r="A895" s="6"/>
      <c r="B895" s="42"/>
      <c r="M895" s="20"/>
      <c r="O895" s="62"/>
      <c r="P895" s="62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BZ895" s="75"/>
      <c r="CA895" s="75"/>
      <c r="CB895" s="75"/>
      <c r="CC895" s="75"/>
      <c r="CD895" s="75"/>
      <c r="CE895" s="75"/>
      <c r="CF895" s="75"/>
      <c r="CG895" s="75"/>
      <c r="CH895" s="75"/>
      <c r="CI895" s="75"/>
      <c r="CJ895" s="75"/>
      <c r="CK895" s="75"/>
      <c r="CL895" s="75"/>
      <c r="CM895" s="75"/>
      <c r="CN895" s="75"/>
      <c r="CO895" s="75"/>
      <c r="CP895" s="75"/>
      <c r="CQ895" s="75"/>
      <c r="CR895" s="75"/>
      <c r="CS895" s="75"/>
      <c r="CT895" s="75"/>
      <c r="CU895" s="75"/>
      <c r="CV895" s="75"/>
      <c r="CW895" s="75"/>
      <c r="CX895" s="75"/>
      <c r="CY895" s="75"/>
      <c r="CZ895" s="75"/>
      <c r="DA895" s="75"/>
      <c r="DB895" s="75"/>
      <c r="DC895" s="75"/>
      <c r="DD895" s="75"/>
      <c r="DE895" s="75"/>
      <c r="DF895" s="75"/>
      <c r="DG895" s="75"/>
      <c r="DH895" s="75"/>
      <c r="DI895" s="75"/>
      <c r="DJ895" s="75"/>
      <c r="DK895" s="75"/>
      <c r="DL895" s="75"/>
      <c r="DM895" s="75"/>
      <c r="DN895" s="75"/>
      <c r="DO895" s="75"/>
      <c r="DP895" s="75"/>
      <c r="DQ895" s="75"/>
      <c r="DR895" s="75"/>
      <c r="DS895" s="75"/>
      <c r="DT895" s="75"/>
      <c r="DU895" s="75"/>
      <c r="DZ895" s="75"/>
      <c r="EA895" s="75"/>
      <c r="EB895" s="75"/>
      <c r="EC895" s="75"/>
      <c r="ED895" s="75"/>
      <c r="EE895" s="75"/>
      <c r="EF895" s="75"/>
      <c r="EG895" s="75"/>
      <c r="EH895" s="75"/>
      <c r="EI895" s="75"/>
      <c r="EJ895" s="75"/>
      <c r="EK895" s="75"/>
      <c r="EL895" s="75"/>
      <c r="EM895" s="75"/>
      <c r="EN895" s="75"/>
      <c r="EO895" s="75"/>
      <c r="EP895" s="75"/>
      <c r="EQ895" s="75"/>
      <c r="ER895" s="75"/>
      <c r="ES895" s="75"/>
      <c r="ET895" s="75"/>
      <c r="EU895" s="75"/>
      <c r="EV895" s="75"/>
      <c r="EW895" s="75"/>
      <c r="EX895" s="75"/>
      <c r="EY895" s="75"/>
      <c r="EZ895" s="75"/>
    </row>
    <row r="896" ht="12.75" spans="1:156">
      <c r="A896" s="6"/>
      <c r="B896" s="42"/>
      <c r="M896" s="20"/>
      <c r="O896" s="62"/>
      <c r="P896" s="62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  <c r="CC896" s="75"/>
      <c r="CD896" s="75"/>
      <c r="CE896" s="75"/>
      <c r="CF896" s="75"/>
      <c r="CG896" s="75"/>
      <c r="CH896" s="75"/>
      <c r="CI896" s="75"/>
      <c r="CJ896" s="75"/>
      <c r="CK896" s="75"/>
      <c r="CL896" s="75"/>
      <c r="CM896" s="75"/>
      <c r="CN896" s="75"/>
      <c r="CO896" s="75"/>
      <c r="CP896" s="75"/>
      <c r="CQ896" s="75"/>
      <c r="CR896" s="75"/>
      <c r="CS896" s="75"/>
      <c r="CT896" s="75"/>
      <c r="CU896" s="75"/>
      <c r="CV896" s="75"/>
      <c r="CW896" s="75"/>
      <c r="CX896" s="75"/>
      <c r="CY896" s="75"/>
      <c r="CZ896" s="75"/>
      <c r="DA896" s="75"/>
      <c r="DB896" s="75"/>
      <c r="DC896" s="75"/>
      <c r="DD896" s="75"/>
      <c r="DE896" s="75"/>
      <c r="DF896" s="75"/>
      <c r="DG896" s="75"/>
      <c r="DH896" s="75"/>
      <c r="DI896" s="75"/>
      <c r="DJ896" s="75"/>
      <c r="DK896" s="75"/>
      <c r="DL896" s="75"/>
      <c r="DM896" s="75"/>
      <c r="DN896" s="75"/>
      <c r="DO896" s="75"/>
      <c r="DP896" s="75"/>
      <c r="DQ896" s="75"/>
      <c r="DR896" s="75"/>
      <c r="DS896" s="75"/>
      <c r="DT896" s="75"/>
      <c r="DU896" s="75"/>
      <c r="DZ896" s="75"/>
      <c r="EA896" s="75"/>
      <c r="EB896" s="75"/>
      <c r="EC896" s="75"/>
      <c r="ED896" s="75"/>
      <c r="EE896" s="75"/>
      <c r="EF896" s="75"/>
      <c r="EG896" s="75"/>
      <c r="EH896" s="75"/>
      <c r="EI896" s="75"/>
      <c r="EJ896" s="75"/>
      <c r="EK896" s="75"/>
      <c r="EL896" s="75"/>
      <c r="EM896" s="75"/>
      <c r="EN896" s="75"/>
      <c r="EO896" s="75"/>
      <c r="EP896" s="75"/>
      <c r="EQ896" s="75"/>
      <c r="ER896" s="75"/>
      <c r="ES896" s="75"/>
      <c r="ET896" s="75"/>
      <c r="EU896" s="75"/>
      <c r="EV896" s="75"/>
      <c r="EW896" s="75"/>
      <c r="EX896" s="75"/>
      <c r="EY896" s="75"/>
      <c r="EZ896" s="75"/>
    </row>
    <row r="897" ht="12.75" spans="1:156">
      <c r="A897" s="6"/>
      <c r="B897" s="42"/>
      <c r="M897" s="20"/>
      <c r="O897" s="62"/>
      <c r="P897" s="62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BZ897" s="75"/>
      <c r="CA897" s="75"/>
      <c r="CB897" s="75"/>
      <c r="CC897" s="75"/>
      <c r="CD897" s="75"/>
      <c r="CE897" s="75"/>
      <c r="CF897" s="75"/>
      <c r="CG897" s="75"/>
      <c r="CH897" s="75"/>
      <c r="CI897" s="75"/>
      <c r="CJ897" s="75"/>
      <c r="CK897" s="75"/>
      <c r="CL897" s="75"/>
      <c r="CM897" s="75"/>
      <c r="CN897" s="75"/>
      <c r="CO897" s="75"/>
      <c r="CP897" s="75"/>
      <c r="CQ897" s="75"/>
      <c r="CR897" s="75"/>
      <c r="CS897" s="75"/>
      <c r="CT897" s="75"/>
      <c r="CU897" s="75"/>
      <c r="CV897" s="75"/>
      <c r="CW897" s="75"/>
      <c r="CX897" s="75"/>
      <c r="CY897" s="75"/>
      <c r="CZ897" s="75"/>
      <c r="DA897" s="75"/>
      <c r="DB897" s="75"/>
      <c r="DC897" s="75"/>
      <c r="DD897" s="75"/>
      <c r="DE897" s="75"/>
      <c r="DF897" s="75"/>
      <c r="DG897" s="75"/>
      <c r="DH897" s="75"/>
      <c r="DI897" s="75"/>
      <c r="DJ897" s="75"/>
      <c r="DK897" s="75"/>
      <c r="DL897" s="75"/>
      <c r="DM897" s="75"/>
      <c r="DN897" s="75"/>
      <c r="DO897" s="75"/>
      <c r="DP897" s="75"/>
      <c r="DQ897" s="75"/>
      <c r="DR897" s="75"/>
      <c r="DS897" s="75"/>
      <c r="DT897" s="75"/>
      <c r="DU897" s="75"/>
      <c r="DZ897" s="75"/>
      <c r="EA897" s="75"/>
      <c r="EB897" s="75"/>
      <c r="EC897" s="75"/>
      <c r="ED897" s="75"/>
      <c r="EE897" s="75"/>
      <c r="EF897" s="75"/>
      <c r="EG897" s="75"/>
      <c r="EH897" s="75"/>
      <c r="EI897" s="75"/>
      <c r="EJ897" s="75"/>
      <c r="EK897" s="75"/>
      <c r="EL897" s="75"/>
      <c r="EM897" s="75"/>
      <c r="EN897" s="75"/>
      <c r="EO897" s="75"/>
      <c r="EP897" s="75"/>
      <c r="EQ897" s="75"/>
      <c r="ER897" s="75"/>
      <c r="ES897" s="75"/>
      <c r="ET897" s="75"/>
      <c r="EU897" s="75"/>
      <c r="EV897" s="75"/>
      <c r="EW897" s="75"/>
      <c r="EX897" s="75"/>
      <c r="EY897" s="75"/>
      <c r="EZ897" s="75"/>
    </row>
    <row r="898" ht="12.75" spans="1:156">
      <c r="A898" s="6"/>
      <c r="B898" s="42"/>
      <c r="M898" s="20"/>
      <c r="O898" s="62"/>
      <c r="P898" s="62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BZ898" s="75"/>
      <c r="CA898" s="75"/>
      <c r="CB898" s="75"/>
      <c r="CC898" s="75"/>
      <c r="CD898" s="75"/>
      <c r="CE898" s="75"/>
      <c r="CF898" s="75"/>
      <c r="CG898" s="75"/>
      <c r="CH898" s="75"/>
      <c r="CI898" s="75"/>
      <c r="CJ898" s="75"/>
      <c r="CK898" s="75"/>
      <c r="CL898" s="75"/>
      <c r="CM898" s="75"/>
      <c r="CN898" s="75"/>
      <c r="CO898" s="75"/>
      <c r="CP898" s="75"/>
      <c r="CQ898" s="75"/>
      <c r="CR898" s="75"/>
      <c r="CS898" s="75"/>
      <c r="CT898" s="75"/>
      <c r="CU898" s="75"/>
      <c r="CV898" s="75"/>
      <c r="CW898" s="75"/>
      <c r="CX898" s="75"/>
      <c r="CY898" s="75"/>
      <c r="CZ898" s="75"/>
      <c r="DA898" s="75"/>
      <c r="DB898" s="75"/>
      <c r="DC898" s="75"/>
      <c r="DD898" s="75"/>
      <c r="DE898" s="75"/>
      <c r="DF898" s="75"/>
      <c r="DG898" s="75"/>
      <c r="DH898" s="75"/>
      <c r="DI898" s="75"/>
      <c r="DJ898" s="75"/>
      <c r="DK898" s="75"/>
      <c r="DL898" s="75"/>
      <c r="DM898" s="75"/>
      <c r="DN898" s="75"/>
      <c r="DO898" s="75"/>
      <c r="DP898" s="75"/>
      <c r="DQ898" s="75"/>
      <c r="DR898" s="75"/>
      <c r="DS898" s="75"/>
      <c r="DT898" s="75"/>
      <c r="DU898" s="75"/>
      <c r="DZ898" s="75"/>
      <c r="EA898" s="75"/>
      <c r="EB898" s="75"/>
      <c r="EC898" s="75"/>
      <c r="ED898" s="75"/>
      <c r="EE898" s="75"/>
      <c r="EF898" s="75"/>
      <c r="EG898" s="75"/>
      <c r="EH898" s="75"/>
      <c r="EI898" s="75"/>
      <c r="EJ898" s="75"/>
      <c r="EK898" s="75"/>
      <c r="EL898" s="75"/>
      <c r="EM898" s="75"/>
      <c r="EN898" s="75"/>
      <c r="EO898" s="75"/>
      <c r="EP898" s="75"/>
      <c r="EQ898" s="75"/>
      <c r="ER898" s="75"/>
      <c r="ES898" s="75"/>
      <c r="ET898" s="75"/>
      <c r="EU898" s="75"/>
      <c r="EV898" s="75"/>
      <c r="EW898" s="75"/>
      <c r="EX898" s="75"/>
      <c r="EY898" s="75"/>
      <c r="EZ898" s="75"/>
    </row>
    <row r="899" ht="12.75" spans="1:156">
      <c r="A899" s="6"/>
      <c r="B899" s="42"/>
      <c r="M899" s="20"/>
      <c r="O899" s="62"/>
      <c r="P899" s="62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BZ899" s="75"/>
      <c r="CA899" s="75"/>
      <c r="CB899" s="75"/>
      <c r="CC899" s="75"/>
      <c r="CD899" s="75"/>
      <c r="CE899" s="75"/>
      <c r="CF899" s="75"/>
      <c r="CG899" s="75"/>
      <c r="CH899" s="75"/>
      <c r="CI899" s="75"/>
      <c r="CJ899" s="75"/>
      <c r="CK899" s="75"/>
      <c r="CL899" s="75"/>
      <c r="CM899" s="75"/>
      <c r="CN899" s="75"/>
      <c r="CO899" s="75"/>
      <c r="CP899" s="75"/>
      <c r="CQ899" s="75"/>
      <c r="CR899" s="75"/>
      <c r="CS899" s="75"/>
      <c r="CT899" s="75"/>
      <c r="CU899" s="75"/>
      <c r="CV899" s="75"/>
      <c r="CW899" s="75"/>
      <c r="CX899" s="75"/>
      <c r="CY899" s="75"/>
      <c r="CZ899" s="75"/>
      <c r="DA899" s="75"/>
      <c r="DB899" s="75"/>
      <c r="DC899" s="75"/>
      <c r="DD899" s="75"/>
      <c r="DE899" s="75"/>
      <c r="DF899" s="75"/>
      <c r="DG899" s="75"/>
      <c r="DH899" s="75"/>
      <c r="DI899" s="75"/>
      <c r="DJ899" s="75"/>
      <c r="DK899" s="75"/>
      <c r="DL899" s="75"/>
      <c r="DM899" s="75"/>
      <c r="DN899" s="75"/>
      <c r="DO899" s="75"/>
      <c r="DP899" s="75"/>
      <c r="DQ899" s="75"/>
      <c r="DR899" s="75"/>
      <c r="DS899" s="75"/>
      <c r="DT899" s="75"/>
      <c r="DU899" s="75"/>
      <c r="DZ899" s="75"/>
      <c r="EA899" s="75"/>
      <c r="EB899" s="75"/>
      <c r="EC899" s="75"/>
      <c r="ED899" s="75"/>
      <c r="EE899" s="75"/>
      <c r="EF899" s="75"/>
      <c r="EG899" s="75"/>
      <c r="EH899" s="75"/>
      <c r="EI899" s="75"/>
      <c r="EJ899" s="75"/>
      <c r="EK899" s="75"/>
      <c r="EL899" s="75"/>
      <c r="EM899" s="75"/>
      <c r="EN899" s="75"/>
      <c r="EO899" s="75"/>
      <c r="EP899" s="75"/>
      <c r="EQ899" s="75"/>
      <c r="ER899" s="75"/>
      <c r="ES899" s="75"/>
      <c r="ET899" s="75"/>
      <c r="EU899" s="75"/>
      <c r="EV899" s="75"/>
      <c r="EW899" s="75"/>
      <c r="EX899" s="75"/>
      <c r="EY899" s="75"/>
      <c r="EZ899" s="75"/>
    </row>
    <row r="900" ht="12.75" spans="1:156">
      <c r="A900" s="6"/>
      <c r="B900" s="42"/>
      <c r="M900" s="20"/>
      <c r="O900" s="62"/>
      <c r="P900" s="62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BZ900" s="75"/>
      <c r="CA900" s="75"/>
      <c r="CB900" s="75"/>
      <c r="CC900" s="75"/>
      <c r="CD900" s="75"/>
      <c r="CE900" s="75"/>
      <c r="CF900" s="75"/>
      <c r="CG900" s="75"/>
      <c r="CH900" s="75"/>
      <c r="CI900" s="75"/>
      <c r="CJ900" s="75"/>
      <c r="CK900" s="75"/>
      <c r="CL900" s="75"/>
      <c r="CM900" s="75"/>
      <c r="CN900" s="75"/>
      <c r="CO900" s="75"/>
      <c r="CP900" s="75"/>
      <c r="CQ900" s="75"/>
      <c r="CR900" s="75"/>
      <c r="CS900" s="75"/>
      <c r="CT900" s="75"/>
      <c r="CU900" s="75"/>
      <c r="CV900" s="75"/>
      <c r="CW900" s="75"/>
      <c r="CX900" s="75"/>
      <c r="CY900" s="75"/>
      <c r="CZ900" s="75"/>
      <c r="DA900" s="75"/>
      <c r="DB900" s="75"/>
      <c r="DC900" s="75"/>
      <c r="DD900" s="75"/>
      <c r="DE900" s="75"/>
      <c r="DF900" s="75"/>
      <c r="DG900" s="75"/>
      <c r="DH900" s="75"/>
      <c r="DI900" s="75"/>
      <c r="DJ900" s="75"/>
      <c r="DK900" s="75"/>
      <c r="DL900" s="75"/>
      <c r="DM900" s="75"/>
      <c r="DN900" s="75"/>
      <c r="DO900" s="75"/>
      <c r="DP900" s="75"/>
      <c r="DQ900" s="75"/>
      <c r="DR900" s="75"/>
      <c r="DS900" s="75"/>
      <c r="DT900" s="75"/>
      <c r="DU900" s="75"/>
      <c r="DZ900" s="75"/>
      <c r="EA900" s="75"/>
      <c r="EB900" s="75"/>
      <c r="EC900" s="75"/>
      <c r="ED900" s="75"/>
      <c r="EE900" s="75"/>
      <c r="EF900" s="75"/>
      <c r="EG900" s="75"/>
      <c r="EH900" s="75"/>
      <c r="EI900" s="75"/>
      <c r="EJ900" s="75"/>
      <c r="EK900" s="75"/>
      <c r="EL900" s="75"/>
      <c r="EM900" s="75"/>
      <c r="EN900" s="75"/>
      <c r="EO900" s="75"/>
      <c r="EP900" s="75"/>
      <c r="EQ900" s="75"/>
      <c r="ER900" s="75"/>
      <c r="ES900" s="75"/>
      <c r="ET900" s="75"/>
      <c r="EU900" s="75"/>
      <c r="EV900" s="75"/>
      <c r="EW900" s="75"/>
      <c r="EX900" s="75"/>
      <c r="EY900" s="75"/>
      <c r="EZ900" s="75"/>
    </row>
    <row r="901" ht="12.75" spans="1:156">
      <c r="A901" s="6"/>
      <c r="B901" s="42"/>
      <c r="M901" s="20"/>
      <c r="O901" s="62"/>
      <c r="P901" s="62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  <c r="CC901" s="75"/>
      <c r="CD901" s="75"/>
      <c r="CE901" s="75"/>
      <c r="CF901" s="75"/>
      <c r="CG901" s="75"/>
      <c r="CH901" s="75"/>
      <c r="CI901" s="75"/>
      <c r="CJ901" s="75"/>
      <c r="CK901" s="75"/>
      <c r="CL901" s="75"/>
      <c r="CM901" s="75"/>
      <c r="CN901" s="75"/>
      <c r="CO901" s="75"/>
      <c r="CP901" s="75"/>
      <c r="CQ901" s="75"/>
      <c r="CR901" s="75"/>
      <c r="CS901" s="75"/>
      <c r="CT901" s="75"/>
      <c r="CU901" s="75"/>
      <c r="CV901" s="75"/>
      <c r="CW901" s="75"/>
      <c r="CX901" s="75"/>
      <c r="CY901" s="75"/>
      <c r="CZ901" s="75"/>
      <c r="DA901" s="75"/>
      <c r="DB901" s="75"/>
      <c r="DC901" s="75"/>
      <c r="DD901" s="75"/>
      <c r="DE901" s="75"/>
      <c r="DF901" s="75"/>
      <c r="DG901" s="75"/>
      <c r="DH901" s="75"/>
      <c r="DI901" s="75"/>
      <c r="DJ901" s="75"/>
      <c r="DK901" s="75"/>
      <c r="DL901" s="75"/>
      <c r="DM901" s="75"/>
      <c r="DN901" s="75"/>
      <c r="DO901" s="75"/>
      <c r="DP901" s="75"/>
      <c r="DQ901" s="75"/>
      <c r="DR901" s="75"/>
      <c r="DS901" s="75"/>
      <c r="DT901" s="75"/>
      <c r="DU901" s="75"/>
      <c r="DZ901" s="75"/>
      <c r="EA901" s="75"/>
      <c r="EB901" s="75"/>
      <c r="EC901" s="75"/>
      <c r="ED901" s="75"/>
      <c r="EE901" s="75"/>
      <c r="EF901" s="75"/>
      <c r="EG901" s="75"/>
      <c r="EH901" s="75"/>
      <c r="EI901" s="75"/>
      <c r="EJ901" s="75"/>
      <c r="EK901" s="75"/>
      <c r="EL901" s="75"/>
      <c r="EM901" s="75"/>
      <c r="EN901" s="75"/>
      <c r="EO901" s="75"/>
      <c r="EP901" s="75"/>
      <c r="EQ901" s="75"/>
      <c r="ER901" s="75"/>
      <c r="ES901" s="75"/>
      <c r="ET901" s="75"/>
      <c r="EU901" s="75"/>
      <c r="EV901" s="75"/>
      <c r="EW901" s="75"/>
      <c r="EX901" s="75"/>
      <c r="EY901" s="75"/>
      <c r="EZ901" s="75"/>
    </row>
    <row r="902" ht="12.75" spans="1:156">
      <c r="A902" s="6"/>
      <c r="B902" s="42"/>
      <c r="M902" s="20"/>
      <c r="O902" s="62"/>
      <c r="P902" s="62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  <c r="CC902" s="75"/>
      <c r="CD902" s="75"/>
      <c r="CE902" s="75"/>
      <c r="CF902" s="75"/>
      <c r="CG902" s="75"/>
      <c r="CH902" s="75"/>
      <c r="CI902" s="75"/>
      <c r="CJ902" s="75"/>
      <c r="CK902" s="75"/>
      <c r="CL902" s="75"/>
      <c r="CM902" s="75"/>
      <c r="CN902" s="75"/>
      <c r="CO902" s="75"/>
      <c r="CP902" s="75"/>
      <c r="CQ902" s="75"/>
      <c r="CR902" s="75"/>
      <c r="CS902" s="75"/>
      <c r="CT902" s="75"/>
      <c r="CU902" s="75"/>
      <c r="CV902" s="75"/>
      <c r="CW902" s="75"/>
      <c r="CX902" s="75"/>
      <c r="CY902" s="75"/>
      <c r="CZ902" s="75"/>
      <c r="DA902" s="75"/>
      <c r="DB902" s="75"/>
      <c r="DC902" s="75"/>
      <c r="DD902" s="75"/>
      <c r="DE902" s="75"/>
      <c r="DF902" s="75"/>
      <c r="DG902" s="75"/>
      <c r="DH902" s="75"/>
      <c r="DI902" s="75"/>
      <c r="DJ902" s="75"/>
      <c r="DK902" s="75"/>
      <c r="DL902" s="75"/>
      <c r="DM902" s="75"/>
      <c r="DN902" s="75"/>
      <c r="DO902" s="75"/>
      <c r="DP902" s="75"/>
      <c r="DQ902" s="75"/>
      <c r="DR902" s="75"/>
      <c r="DS902" s="75"/>
      <c r="DT902" s="75"/>
      <c r="DU902" s="75"/>
      <c r="DZ902" s="75"/>
      <c r="EA902" s="75"/>
      <c r="EB902" s="75"/>
      <c r="EC902" s="75"/>
      <c r="ED902" s="75"/>
      <c r="EE902" s="75"/>
      <c r="EF902" s="75"/>
      <c r="EG902" s="75"/>
      <c r="EH902" s="75"/>
      <c r="EI902" s="75"/>
      <c r="EJ902" s="75"/>
      <c r="EK902" s="75"/>
      <c r="EL902" s="75"/>
      <c r="EM902" s="75"/>
      <c r="EN902" s="75"/>
      <c r="EO902" s="75"/>
      <c r="EP902" s="75"/>
      <c r="EQ902" s="75"/>
      <c r="ER902" s="75"/>
      <c r="ES902" s="75"/>
      <c r="ET902" s="75"/>
      <c r="EU902" s="75"/>
      <c r="EV902" s="75"/>
      <c r="EW902" s="75"/>
      <c r="EX902" s="75"/>
      <c r="EY902" s="75"/>
      <c r="EZ902" s="75"/>
    </row>
    <row r="903" ht="12.75" spans="1:156">
      <c r="A903" s="6"/>
      <c r="B903" s="42"/>
      <c r="M903" s="20"/>
      <c r="O903" s="62"/>
      <c r="P903" s="62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BZ903" s="75"/>
      <c r="CA903" s="75"/>
      <c r="CB903" s="75"/>
      <c r="CC903" s="75"/>
      <c r="CD903" s="75"/>
      <c r="CE903" s="75"/>
      <c r="CF903" s="75"/>
      <c r="CG903" s="75"/>
      <c r="CH903" s="75"/>
      <c r="CI903" s="75"/>
      <c r="CJ903" s="75"/>
      <c r="CK903" s="75"/>
      <c r="CL903" s="75"/>
      <c r="CM903" s="75"/>
      <c r="CN903" s="75"/>
      <c r="CO903" s="75"/>
      <c r="CP903" s="75"/>
      <c r="CQ903" s="75"/>
      <c r="CR903" s="75"/>
      <c r="CS903" s="75"/>
      <c r="CT903" s="75"/>
      <c r="CU903" s="75"/>
      <c r="CV903" s="75"/>
      <c r="CW903" s="75"/>
      <c r="CX903" s="75"/>
      <c r="CY903" s="75"/>
      <c r="CZ903" s="75"/>
      <c r="DA903" s="75"/>
      <c r="DB903" s="75"/>
      <c r="DC903" s="75"/>
      <c r="DD903" s="75"/>
      <c r="DE903" s="75"/>
      <c r="DF903" s="75"/>
      <c r="DG903" s="75"/>
      <c r="DH903" s="75"/>
      <c r="DI903" s="75"/>
      <c r="DJ903" s="75"/>
      <c r="DK903" s="75"/>
      <c r="DL903" s="75"/>
      <c r="DM903" s="75"/>
      <c r="DN903" s="75"/>
      <c r="DO903" s="75"/>
      <c r="DP903" s="75"/>
      <c r="DQ903" s="75"/>
      <c r="DR903" s="75"/>
      <c r="DS903" s="75"/>
      <c r="DT903" s="75"/>
      <c r="DU903" s="75"/>
      <c r="DZ903" s="75"/>
      <c r="EA903" s="75"/>
      <c r="EB903" s="75"/>
      <c r="EC903" s="75"/>
      <c r="ED903" s="75"/>
      <c r="EE903" s="75"/>
      <c r="EF903" s="75"/>
      <c r="EG903" s="75"/>
      <c r="EH903" s="75"/>
      <c r="EI903" s="75"/>
      <c r="EJ903" s="75"/>
      <c r="EK903" s="75"/>
      <c r="EL903" s="75"/>
      <c r="EM903" s="75"/>
      <c r="EN903" s="75"/>
      <c r="EO903" s="75"/>
      <c r="EP903" s="75"/>
      <c r="EQ903" s="75"/>
      <c r="ER903" s="75"/>
      <c r="ES903" s="75"/>
      <c r="ET903" s="75"/>
      <c r="EU903" s="75"/>
      <c r="EV903" s="75"/>
      <c r="EW903" s="75"/>
      <c r="EX903" s="75"/>
      <c r="EY903" s="75"/>
      <c r="EZ903" s="75"/>
    </row>
    <row r="904" ht="12.75" spans="1:156">
      <c r="A904" s="6"/>
      <c r="B904" s="42"/>
      <c r="M904" s="20"/>
      <c r="O904" s="62"/>
      <c r="P904" s="62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BZ904" s="75"/>
      <c r="CA904" s="75"/>
      <c r="CB904" s="75"/>
      <c r="CC904" s="75"/>
      <c r="CD904" s="75"/>
      <c r="CE904" s="75"/>
      <c r="CF904" s="75"/>
      <c r="CG904" s="75"/>
      <c r="CH904" s="75"/>
      <c r="CI904" s="75"/>
      <c r="CJ904" s="75"/>
      <c r="CK904" s="75"/>
      <c r="CL904" s="75"/>
      <c r="CM904" s="75"/>
      <c r="CN904" s="75"/>
      <c r="CO904" s="75"/>
      <c r="CP904" s="75"/>
      <c r="CQ904" s="75"/>
      <c r="CR904" s="75"/>
      <c r="CS904" s="75"/>
      <c r="CT904" s="75"/>
      <c r="CU904" s="75"/>
      <c r="CV904" s="75"/>
      <c r="CW904" s="75"/>
      <c r="CX904" s="75"/>
      <c r="CY904" s="75"/>
      <c r="CZ904" s="75"/>
      <c r="DA904" s="75"/>
      <c r="DB904" s="75"/>
      <c r="DC904" s="75"/>
      <c r="DD904" s="75"/>
      <c r="DE904" s="75"/>
      <c r="DF904" s="75"/>
      <c r="DG904" s="75"/>
      <c r="DH904" s="75"/>
      <c r="DI904" s="75"/>
      <c r="DJ904" s="75"/>
      <c r="DK904" s="75"/>
      <c r="DL904" s="75"/>
      <c r="DM904" s="75"/>
      <c r="DN904" s="75"/>
      <c r="DO904" s="75"/>
      <c r="DP904" s="75"/>
      <c r="DQ904" s="75"/>
      <c r="DR904" s="75"/>
      <c r="DS904" s="75"/>
      <c r="DT904" s="75"/>
      <c r="DU904" s="75"/>
      <c r="DZ904" s="75"/>
      <c r="EA904" s="75"/>
      <c r="EB904" s="75"/>
      <c r="EC904" s="75"/>
      <c r="ED904" s="75"/>
      <c r="EE904" s="75"/>
      <c r="EF904" s="75"/>
      <c r="EG904" s="75"/>
      <c r="EH904" s="75"/>
      <c r="EI904" s="75"/>
      <c r="EJ904" s="75"/>
      <c r="EK904" s="75"/>
      <c r="EL904" s="75"/>
      <c r="EM904" s="75"/>
      <c r="EN904" s="75"/>
      <c r="EO904" s="75"/>
      <c r="EP904" s="75"/>
      <c r="EQ904" s="75"/>
      <c r="ER904" s="75"/>
      <c r="ES904" s="75"/>
      <c r="ET904" s="75"/>
      <c r="EU904" s="75"/>
      <c r="EV904" s="75"/>
      <c r="EW904" s="75"/>
      <c r="EX904" s="75"/>
      <c r="EY904" s="75"/>
      <c r="EZ904" s="75"/>
    </row>
    <row r="905" ht="12.75" spans="1:156">
      <c r="A905" s="6"/>
      <c r="B905" s="42"/>
      <c r="M905" s="20"/>
      <c r="O905" s="62"/>
      <c r="P905" s="62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BZ905" s="75"/>
      <c r="CA905" s="75"/>
      <c r="CB905" s="75"/>
      <c r="CC905" s="75"/>
      <c r="CD905" s="75"/>
      <c r="CE905" s="75"/>
      <c r="CF905" s="75"/>
      <c r="CG905" s="75"/>
      <c r="CH905" s="75"/>
      <c r="CI905" s="75"/>
      <c r="CJ905" s="75"/>
      <c r="CK905" s="75"/>
      <c r="CL905" s="75"/>
      <c r="CM905" s="75"/>
      <c r="CN905" s="75"/>
      <c r="CO905" s="75"/>
      <c r="CP905" s="75"/>
      <c r="CQ905" s="75"/>
      <c r="CR905" s="75"/>
      <c r="CS905" s="75"/>
      <c r="CT905" s="75"/>
      <c r="CU905" s="75"/>
      <c r="CV905" s="75"/>
      <c r="CW905" s="75"/>
      <c r="CX905" s="75"/>
      <c r="CY905" s="75"/>
      <c r="CZ905" s="75"/>
      <c r="DA905" s="75"/>
      <c r="DB905" s="75"/>
      <c r="DC905" s="75"/>
      <c r="DD905" s="75"/>
      <c r="DE905" s="75"/>
      <c r="DF905" s="75"/>
      <c r="DG905" s="75"/>
      <c r="DH905" s="75"/>
      <c r="DI905" s="75"/>
      <c r="DJ905" s="75"/>
      <c r="DK905" s="75"/>
      <c r="DL905" s="75"/>
      <c r="DM905" s="75"/>
      <c r="DN905" s="75"/>
      <c r="DO905" s="75"/>
      <c r="DP905" s="75"/>
      <c r="DQ905" s="75"/>
      <c r="DR905" s="75"/>
      <c r="DS905" s="75"/>
      <c r="DT905" s="75"/>
      <c r="DU905" s="75"/>
      <c r="DZ905" s="75"/>
      <c r="EA905" s="75"/>
      <c r="EB905" s="75"/>
      <c r="EC905" s="75"/>
      <c r="ED905" s="75"/>
      <c r="EE905" s="75"/>
      <c r="EF905" s="75"/>
      <c r="EG905" s="75"/>
      <c r="EH905" s="75"/>
      <c r="EI905" s="75"/>
      <c r="EJ905" s="75"/>
      <c r="EK905" s="75"/>
      <c r="EL905" s="75"/>
      <c r="EM905" s="75"/>
      <c r="EN905" s="75"/>
      <c r="EO905" s="75"/>
      <c r="EP905" s="75"/>
      <c r="EQ905" s="75"/>
      <c r="ER905" s="75"/>
      <c r="ES905" s="75"/>
      <c r="ET905" s="75"/>
      <c r="EU905" s="75"/>
      <c r="EV905" s="75"/>
      <c r="EW905" s="75"/>
      <c r="EX905" s="75"/>
      <c r="EY905" s="75"/>
      <c r="EZ905" s="75"/>
    </row>
    <row r="906" ht="12.75" spans="1:156">
      <c r="A906" s="6"/>
      <c r="B906" s="42"/>
      <c r="M906" s="20"/>
      <c r="O906" s="62"/>
      <c r="P906" s="62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BZ906" s="75"/>
      <c r="CA906" s="75"/>
      <c r="CB906" s="75"/>
      <c r="CC906" s="75"/>
      <c r="CD906" s="75"/>
      <c r="CE906" s="75"/>
      <c r="CF906" s="75"/>
      <c r="CG906" s="75"/>
      <c r="CH906" s="75"/>
      <c r="CI906" s="75"/>
      <c r="CJ906" s="75"/>
      <c r="CK906" s="75"/>
      <c r="CL906" s="75"/>
      <c r="CM906" s="75"/>
      <c r="CN906" s="75"/>
      <c r="CO906" s="75"/>
      <c r="CP906" s="75"/>
      <c r="CQ906" s="75"/>
      <c r="CR906" s="75"/>
      <c r="CS906" s="75"/>
      <c r="CT906" s="75"/>
      <c r="CU906" s="75"/>
      <c r="CV906" s="75"/>
      <c r="CW906" s="75"/>
      <c r="CX906" s="75"/>
      <c r="CY906" s="75"/>
      <c r="CZ906" s="75"/>
      <c r="DA906" s="75"/>
      <c r="DB906" s="75"/>
      <c r="DC906" s="75"/>
      <c r="DD906" s="75"/>
      <c r="DE906" s="75"/>
      <c r="DF906" s="75"/>
      <c r="DG906" s="75"/>
      <c r="DH906" s="75"/>
      <c r="DI906" s="75"/>
      <c r="DJ906" s="75"/>
      <c r="DK906" s="75"/>
      <c r="DL906" s="75"/>
      <c r="DM906" s="75"/>
      <c r="DN906" s="75"/>
      <c r="DO906" s="75"/>
      <c r="DP906" s="75"/>
      <c r="DQ906" s="75"/>
      <c r="DR906" s="75"/>
      <c r="DS906" s="75"/>
      <c r="DT906" s="75"/>
      <c r="DU906" s="75"/>
      <c r="DZ906" s="75"/>
      <c r="EA906" s="75"/>
      <c r="EB906" s="75"/>
      <c r="EC906" s="75"/>
      <c r="ED906" s="75"/>
      <c r="EE906" s="75"/>
      <c r="EF906" s="75"/>
      <c r="EG906" s="75"/>
      <c r="EH906" s="75"/>
      <c r="EI906" s="75"/>
      <c r="EJ906" s="75"/>
      <c r="EK906" s="75"/>
      <c r="EL906" s="75"/>
      <c r="EM906" s="75"/>
      <c r="EN906" s="75"/>
      <c r="EO906" s="75"/>
      <c r="EP906" s="75"/>
      <c r="EQ906" s="75"/>
      <c r="ER906" s="75"/>
      <c r="ES906" s="75"/>
      <c r="ET906" s="75"/>
      <c r="EU906" s="75"/>
      <c r="EV906" s="75"/>
      <c r="EW906" s="75"/>
      <c r="EX906" s="75"/>
      <c r="EY906" s="75"/>
      <c r="EZ906" s="75"/>
    </row>
    <row r="907" ht="12.75" spans="1:156">
      <c r="A907" s="6"/>
      <c r="B907" s="42"/>
      <c r="M907" s="20"/>
      <c r="O907" s="62"/>
      <c r="P907" s="62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  <c r="CC907" s="75"/>
      <c r="CD907" s="75"/>
      <c r="CE907" s="75"/>
      <c r="CF907" s="75"/>
      <c r="CG907" s="75"/>
      <c r="CH907" s="75"/>
      <c r="CI907" s="75"/>
      <c r="CJ907" s="75"/>
      <c r="CK907" s="75"/>
      <c r="CL907" s="75"/>
      <c r="CM907" s="75"/>
      <c r="CN907" s="75"/>
      <c r="CO907" s="75"/>
      <c r="CP907" s="75"/>
      <c r="CQ907" s="75"/>
      <c r="CR907" s="75"/>
      <c r="CS907" s="75"/>
      <c r="CT907" s="75"/>
      <c r="CU907" s="75"/>
      <c r="CV907" s="75"/>
      <c r="CW907" s="75"/>
      <c r="CX907" s="75"/>
      <c r="CY907" s="75"/>
      <c r="CZ907" s="75"/>
      <c r="DA907" s="75"/>
      <c r="DB907" s="75"/>
      <c r="DC907" s="75"/>
      <c r="DD907" s="75"/>
      <c r="DE907" s="75"/>
      <c r="DF907" s="75"/>
      <c r="DG907" s="75"/>
      <c r="DH907" s="75"/>
      <c r="DI907" s="75"/>
      <c r="DJ907" s="75"/>
      <c r="DK907" s="75"/>
      <c r="DL907" s="75"/>
      <c r="DM907" s="75"/>
      <c r="DN907" s="75"/>
      <c r="DO907" s="75"/>
      <c r="DP907" s="75"/>
      <c r="DQ907" s="75"/>
      <c r="DR907" s="75"/>
      <c r="DS907" s="75"/>
      <c r="DT907" s="75"/>
      <c r="DU907" s="75"/>
      <c r="DZ907" s="75"/>
      <c r="EA907" s="75"/>
      <c r="EB907" s="75"/>
      <c r="EC907" s="75"/>
      <c r="ED907" s="75"/>
      <c r="EE907" s="75"/>
      <c r="EF907" s="75"/>
      <c r="EG907" s="75"/>
      <c r="EH907" s="75"/>
      <c r="EI907" s="75"/>
      <c r="EJ907" s="75"/>
      <c r="EK907" s="75"/>
      <c r="EL907" s="75"/>
      <c r="EM907" s="75"/>
      <c r="EN907" s="75"/>
      <c r="EO907" s="75"/>
      <c r="EP907" s="75"/>
      <c r="EQ907" s="75"/>
      <c r="ER907" s="75"/>
      <c r="ES907" s="75"/>
      <c r="ET907" s="75"/>
      <c r="EU907" s="75"/>
      <c r="EV907" s="75"/>
      <c r="EW907" s="75"/>
      <c r="EX907" s="75"/>
      <c r="EY907" s="75"/>
      <c r="EZ907" s="75"/>
    </row>
    <row r="908" ht="12.75" spans="1:156">
      <c r="A908" s="6"/>
      <c r="B908" s="42"/>
      <c r="M908" s="20"/>
      <c r="O908" s="62"/>
      <c r="P908" s="62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BZ908" s="75"/>
      <c r="CA908" s="75"/>
      <c r="CB908" s="75"/>
      <c r="CC908" s="75"/>
      <c r="CD908" s="75"/>
      <c r="CE908" s="75"/>
      <c r="CF908" s="75"/>
      <c r="CG908" s="75"/>
      <c r="CH908" s="75"/>
      <c r="CI908" s="75"/>
      <c r="CJ908" s="75"/>
      <c r="CK908" s="75"/>
      <c r="CL908" s="75"/>
      <c r="CM908" s="75"/>
      <c r="CN908" s="75"/>
      <c r="CO908" s="75"/>
      <c r="CP908" s="75"/>
      <c r="CQ908" s="75"/>
      <c r="CR908" s="75"/>
      <c r="CS908" s="75"/>
      <c r="CT908" s="75"/>
      <c r="CU908" s="75"/>
      <c r="CV908" s="75"/>
      <c r="CW908" s="75"/>
      <c r="CX908" s="75"/>
      <c r="CY908" s="75"/>
      <c r="CZ908" s="75"/>
      <c r="DA908" s="75"/>
      <c r="DB908" s="75"/>
      <c r="DC908" s="75"/>
      <c r="DD908" s="75"/>
      <c r="DE908" s="75"/>
      <c r="DF908" s="75"/>
      <c r="DG908" s="75"/>
      <c r="DH908" s="75"/>
      <c r="DI908" s="75"/>
      <c r="DJ908" s="75"/>
      <c r="DK908" s="75"/>
      <c r="DL908" s="75"/>
      <c r="DM908" s="75"/>
      <c r="DN908" s="75"/>
      <c r="DO908" s="75"/>
      <c r="DP908" s="75"/>
      <c r="DQ908" s="75"/>
      <c r="DR908" s="75"/>
      <c r="DS908" s="75"/>
      <c r="DT908" s="75"/>
      <c r="DU908" s="75"/>
      <c r="DZ908" s="75"/>
      <c r="EA908" s="75"/>
      <c r="EB908" s="75"/>
      <c r="EC908" s="75"/>
      <c r="ED908" s="75"/>
      <c r="EE908" s="75"/>
      <c r="EF908" s="75"/>
      <c r="EG908" s="75"/>
      <c r="EH908" s="75"/>
      <c r="EI908" s="75"/>
      <c r="EJ908" s="75"/>
      <c r="EK908" s="75"/>
      <c r="EL908" s="75"/>
      <c r="EM908" s="75"/>
      <c r="EN908" s="75"/>
      <c r="EO908" s="75"/>
      <c r="EP908" s="75"/>
      <c r="EQ908" s="75"/>
      <c r="ER908" s="75"/>
      <c r="ES908" s="75"/>
      <c r="ET908" s="75"/>
      <c r="EU908" s="75"/>
      <c r="EV908" s="75"/>
      <c r="EW908" s="75"/>
      <c r="EX908" s="75"/>
      <c r="EY908" s="75"/>
      <c r="EZ908" s="75"/>
    </row>
    <row r="909" ht="12.75" spans="1:156">
      <c r="A909" s="6"/>
      <c r="B909" s="42"/>
      <c r="M909" s="20"/>
      <c r="O909" s="62"/>
      <c r="P909" s="62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BZ909" s="75"/>
      <c r="CA909" s="75"/>
      <c r="CB909" s="75"/>
      <c r="CC909" s="75"/>
      <c r="CD909" s="75"/>
      <c r="CE909" s="75"/>
      <c r="CF909" s="75"/>
      <c r="CG909" s="75"/>
      <c r="CH909" s="75"/>
      <c r="CI909" s="75"/>
      <c r="CJ909" s="75"/>
      <c r="CK909" s="75"/>
      <c r="CL909" s="75"/>
      <c r="CM909" s="75"/>
      <c r="CN909" s="75"/>
      <c r="CO909" s="75"/>
      <c r="CP909" s="75"/>
      <c r="CQ909" s="75"/>
      <c r="CR909" s="75"/>
      <c r="CS909" s="75"/>
      <c r="CT909" s="75"/>
      <c r="CU909" s="75"/>
      <c r="CV909" s="75"/>
      <c r="CW909" s="75"/>
      <c r="CX909" s="75"/>
      <c r="CY909" s="75"/>
      <c r="CZ909" s="75"/>
      <c r="DA909" s="75"/>
      <c r="DB909" s="75"/>
      <c r="DC909" s="75"/>
      <c r="DD909" s="75"/>
      <c r="DE909" s="75"/>
      <c r="DF909" s="75"/>
      <c r="DG909" s="75"/>
      <c r="DH909" s="75"/>
      <c r="DI909" s="75"/>
      <c r="DJ909" s="75"/>
      <c r="DK909" s="75"/>
      <c r="DL909" s="75"/>
      <c r="DM909" s="75"/>
      <c r="DN909" s="75"/>
      <c r="DO909" s="75"/>
      <c r="DP909" s="75"/>
      <c r="DQ909" s="75"/>
      <c r="DR909" s="75"/>
      <c r="DS909" s="75"/>
      <c r="DT909" s="75"/>
      <c r="DU909" s="75"/>
      <c r="DZ909" s="75"/>
      <c r="EA909" s="75"/>
      <c r="EB909" s="75"/>
      <c r="EC909" s="75"/>
      <c r="ED909" s="75"/>
      <c r="EE909" s="75"/>
      <c r="EF909" s="75"/>
      <c r="EG909" s="75"/>
      <c r="EH909" s="75"/>
      <c r="EI909" s="75"/>
      <c r="EJ909" s="75"/>
      <c r="EK909" s="75"/>
      <c r="EL909" s="75"/>
      <c r="EM909" s="75"/>
      <c r="EN909" s="75"/>
      <c r="EO909" s="75"/>
      <c r="EP909" s="75"/>
      <c r="EQ909" s="75"/>
      <c r="ER909" s="75"/>
      <c r="ES909" s="75"/>
      <c r="ET909" s="75"/>
      <c r="EU909" s="75"/>
      <c r="EV909" s="75"/>
      <c r="EW909" s="75"/>
      <c r="EX909" s="75"/>
      <c r="EY909" s="75"/>
      <c r="EZ909" s="75"/>
    </row>
    <row r="910" ht="12.75" spans="1:156">
      <c r="A910" s="6"/>
      <c r="B910" s="42"/>
      <c r="M910" s="20"/>
      <c r="O910" s="62"/>
      <c r="P910" s="62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BZ910" s="75"/>
      <c r="CA910" s="75"/>
      <c r="CB910" s="75"/>
      <c r="CC910" s="75"/>
      <c r="CD910" s="75"/>
      <c r="CE910" s="75"/>
      <c r="CF910" s="75"/>
      <c r="CG910" s="75"/>
      <c r="CH910" s="75"/>
      <c r="CI910" s="75"/>
      <c r="CJ910" s="75"/>
      <c r="CK910" s="75"/>
      <c r="CL910" s="75"/>
      <c r="CM910" s="75"/>
      <c r="CN910" s="75"/>
      <c r="CO910" s="75"/>
      <c r="CP910" s="75"/>
      <c r="CQ910" s="75"/>
      <c r="CR910" s="75"/>
      <c r="CS910" s="75"/>
      <c r="CT910" s="75"/>
      <c r="CU910" s="75"/>
      <c r="CV910" s="75"/>
      <c r="CW910" s="75"/>
      <c r="CX910" s="75"/>
      <c r="CY910" s="75"/>
      <c r="CZ910" s="75"/>
      <c r="DA910" s="75"/>
      <c r="DB910" s="75"/>
      <c r="DC910" s="75"/>
      <c r="DD910" s="75"/>
      <c r="DE910" s="75"/>
      <c r="DF910" s="75"/>
      <c r="DG910" s="75"/>
      <c r="DH910" s="75"/>
      <c r="DI910" s="75"/>
      <c r="DJ910" s="75"/>
      <c r="DK910" s="75"/>
      <c r="DL910" s="75"/>
      <c r="DM910" s="75"/>
      <c r="DN910" s="75"/>
      <c r="DO910" s="75"/>
      <c r="DP910" s="75"/>
      <c r="DQ910" s="75"/>
      <c r="DR910" s="75"/>
      <c r="DS910" s="75"/>
      <c r="DT910" s="75"/>
      <c r="DU910" s="75"/>
      <c r="DZ910" s="75"/>
      <c r="EA910" s="75"/>
      <c r="EB910" s="75"/>
      <c r="EC910" s="75"/>
      <c r="ED910" s="75"/>
      <c r="EE910" s="75"/>
      <c r="EF910" s="75"/>
      <c r="EG910" s="75"/>
      <c r="EH910" s="75"/>
      <c r="EI910" s="75"/>
      <c r="EJ910" s="75"/>
      <c r="EK910" s="75"/>
      <c r="EL910" s="75"/>
      <c r="EM910" s="75"/>
      <c r="EN910" s="75"/>
      <c r="EO910" s="75"/>
      <c r="EP910" s="75"/>
      <c r="EQ910" s="75"/>
      <c r="ER910" s="75"/>
      <c r="ES910" s="75"/>
      <c r="ET910" s="75"/>
      <c r="EU910" s="75"/>
      <c r="EV910" s="75"/>
      <c r="EW910" s="75"/>
      <c r="EX910" s="75"/>
      <c r="EY910" s="75"/>
      <c r="EZ910" s="75"/>
    </row>
    <row r="911" ht="12.75" spans="1:156">
      <c r="A911" s="6"/>
      <c r="B911" s="42"/>
      <c r="M911" s="20"/>
      <c r="O911" s="62"/>
      <c r="P911" s="62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BZ911" s="75"/>
      <c r="CA911" s="75"/>
      <c r="CB911" s="75"/>
      <c r="CC911" s="75"/>
      <c r="CD911" s="75"/>
      <c r="CE911" s="75"/>
      <c r="CF911" s="75"/>
      <c r="CG911" s="75"/>
      <c r="CH911" s="75"/>
      <c r="CI911" s="75"/>
      <c r="CJ911" s="75"/>
      <c r="CK911" s="75"/>
      <c r="CL911" s="75"/>
      <c r="CM911" s="75"/>
      <c r="CN911" s="75"/>
      <c r="CO911" s="75"/>
      <c r="CP911" s="75"/>
      <c r="CQ911" s="75"/>
      <c r="CR911" s="75"/>
      <c r="CS911" s="75"/>
      <c r="CT911" s="75"/>
      <c r="CU911" s="75"/>
      <c r="CV911" s="75"/>
      <c r="CW911" s="75"/>
      <c r="CX911" s="75"/>
      <c r="CY911" s="75"/>
      <c r="CZ911" s="75"/>
      <c r="DA911" s="75"/>
      <c r="DB911" s="75"/>
      <c r="DC911" s="75"/>
      <c r="DD911" s="75"/>
      <c r="DE911" s="75"/>
      <c r="DF911" s="75"/>
      <c r="DG911" s="75"/>
      <c r="DH911" s="75"/>
      <c r="DI911" s="75"/>
      <c r="DJ911" s="75"/>
      <c r="DK911" s="75"/>
      <c r="DL911" s="75"/>
      <c r="DM911" s="75"/>
      <c r="DN911" s="75"/>
      <c r="DO911" s="75"/>
      <c r="DP911" s="75"/>
      <c r="DQ911" s="75"/>
      <c r="DR911" s="75"/>
      <c r="DS911" s="75"/>
      <c r="DT911" s="75"/>
      <c r="DU911" s="75"/>
      <c r="DZ911" s="75"/>
      <c r="EA911" s="75"/>
      <c r="EB911" s="75"/>
      <c r="EC911" s="75"/>
      <c r="ED911" s="75"/>
      <c r="EE911" s="75"/>
      <c r="EF911" s="75"/>
      <c r="EG911" s="75"/>
      <c r="EH911" s="75"/>
      <c r="EI911" s="75"/>
      <c r="EJ911" s="75"/>
      <c r="EK911" s="75"/>
      <c r="EL911" s="75"/>
      <c r="EM911" s="75"/>
      <c r="EN911" s="75"/>
      <c r="EO911" s="75"/>
      <c r="EP911" s="75"/>
      <c r="EQ911" s="75"/>
      <c r="ER911" s="75"/>
      <c r="ES911" s="75"/>
      <c r="ET911" s="75"/>
      <c r="EU911" s="75"/>
      <c r="EV911" s="75"/>
      <c r="EW911" s="75"/>
      <c r="EX911" s="75"/>
      <c r="EY911" s="75"/>
      <c r="EZ911" s="75"/>
    </row>
    <row r="912" ht="12.75" spans="1:156">
      <c r="A912" s="6"/>
      <c r="B912" s="42"/>
      <c r="M912" s="20"/>
      <c r="O912" s="62"/>
      <c r="P912" s="62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BZ912" s="75"/>
      <c r="CA912" s="75"/>
      <c r="CB912" s="75"/>
      <c r="CC912" s="75"/>
      <c r="CD912" s="75"/>
      <c r="CE912" s="75"/>
      <c r="CF912" s="75"/>
      <c r="CG912" s="75"/>
      <c r="CH912" s="75"/>
      <c r="CI912" s="75"/>
      <c r="CJ912" s="75"/>
      <c r="CK912" s="75"/>
      <c r="CL912" s="75"/>
      <c r="CM912" s="75"/>
      <c r="CN912" s="75"/>
      <c r="CO912" s="75"/>
      <c r="CP912" s="75"/>
      <c r="CQ912" s="75"/>
      <c r="CR912" s="75"/>
      <c r="CS912" s="75"/>
      <c r="CT912" s="75"/>
      <c r="CU912" s="75"/>
      <c r="CV912" s="75"/>
      <c r="CW912" s="75"/>
      <c r="CX912" s="75"/>
      <c r="CY912" s="75"/>
      <c r="CZ912" s="75"/>
      <c r="DA912" s="75"/>
      <c r="DB912" s="75"/>
      <c r="DC912" s="75"/>
      <c r="DD912" s="75"/>
      <c r="DE912" s="75"/>
      <c r="DF912" s="75"/>
      <c r="DG912" s="75"/>
      <c r="DH912" s="75"/>
      <c r="DI912" s="75"/>
      <c r="DJ912" s="75"/>
      <c r="DK912" s="75"/>
      <c r="DL912" s="75"/>
      <c r="DM912" s="75"/>
      <c r="DN912" s="75"/>
      <c r="DO912" s="75"/>
      <c r="DP912" s="75"/>
      <c r="DQ912" s="75"/>
      <c r="DR912" s="75"/>
      <c r="DS912" s="75"/>
      <c r="DT912" s="75"/>
      <c r="DU912" s="75"/>
      <c r="DZ912" s="75"/>
      <c r="EA912" s="75"/>
      <c r="EB912" s="75"/>
      <c r="EC912" s="75"/>
      <c r="ED912" s="75"/>
      <c r="EE912" s="75"/>
      <c r="EF912" s="75"/>
      <c r="EG912" s="75"/>
      <c r="EH912" s="75"/>
      <c r="EI912" s="75"/>
      <c r="EJ912" s="75"/>
      <c r="EK912" s="75"/>
      <c r="EL912" s="75"/>
      <c r="EM912" s="75"/>
      <c r="EN912" s="75"/>
      <c r="EO912" s="75"/>
      <c r="EP912" s="75"/>
      <c r="EQ912" s="75"/>
      <c r="ER912" s="75"/>
      <c r="ES912" s="75"/>
      <c r="ET912" s="75"/>
      <c r="EU912" s="75"/>
      <c r="EV912" s="75"/>
      <c r="EW912" s="75"/>
      <c r="EX912" s="75"/>
      <c r="EY912" s="75"/>
      <c r="EZ912" s="75"/>
    </row>
    <row r="913" ht="12.75" spans="1:156">
      <c r="A913" s="6"/>
      <c r="B913" s="42"/>
      <c r="M913" s="20"/>
      <c r="O913" s="62"/>
      <c r="P913" s="62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BZ913" s="75"/>
      <c r="CA913" s="75"/>
      <c r="CB913" s="75"/>
      <c r="CC913" s="75"/>
      <c r="CD913" s="75"/>
      <c r="CE913" s="75"/>
      <c r="CF913" s="75"/>
      <c r="CG913" s="75"/>
      <c r="CH913" s="75"/>
      <c r="CI913" s="75"/>
      <c r="CJ913" s="75"/>
      <c r="CK913" s="75"/>
      <c r="CL913" s="75"/>
      <c r="CM913" s="75"/>
      <c r="CN913" s="75"/>
      <c r="CO913" s="75"/>
      <c r="CP913" s="75"/>
      <c r="CQ913" s="75"/>
      <c r="CR913" s="75"/>
      <c r="CS913" s="75"/>
      <c r="CT913" s="75"/>
      <c r="CU913" s="75"/>
      <c r="CV913" s="75"/>
      <c r="CW913" s="75"/>
      <c r="CX913" s="75"/>
      <c r="CY913" s="75"/>
      <c r="CZ913" s="75"/>
      <c r="DA913" s="75"/>
      <c r="DB913" s="75"/>
      <c r="DC913" s="75"/>
      <c r="DD913" s="75"/>
      <c r="DE913" s="75"/>
      <c r="DF913" s="75"/>
      <c r="DG913" s="75"/>
      <c r="DH913" s="75"/>
      <c r="DI913" s="75"/>
      <c r="DJ913" s="75"/>
      <c r="DK913" s="75"/>
      <c r="DL913" s="75"/>
      <c r="DM913" s="75"/>
      <c r="DN913" s="75"/>
      <c r="DO913" s="75"/>
      <c r="DP913" s="75"/>
      <c r="DQ913" s="75"/>
      <c r="DR913" s="75"/>
      <c r="DS913" s="75"/>
      <c r="DT913" s="75"/>
      <c r="DU913" s="75"/>
      <c r="DZ913" s="75"/>
      <c r="EA913" s="75"/>
      <c r="EB913" s="75"/>
      <c r="EC913" s="75"/>
      <c r="ED913" s="75"/>
      <c r="EE913" s="75"/>
      <c r="EF913" s="75"/>
      <c r="EG913" s="75"/>
      <c r="EH913" s="75"/>
      <c r="EI913" s="75"/>
      <c r="EJ913" s="75"/>
      <c r="EK913" s="75"/>
      <c r="EL913" s="75"/>
      <c r="EM913" s="75"/>
      <c r="EN913" s="75"/>
      <c r="EO913" s="75"/>
      <c r="EP913" s="75"/>
      <c r="EQ913" s="75"/>
      <c r="ER913" s="75"/>
      <c r="ES913" s="75"/>
      <c r="ET913" s="75"/>
      <c r="EU913" s="75"/>
      <c r="EV913" s="75"/>
      <c r="EW913" s="75"/>
      <c r="EX913" s="75"/>
      <c r="EY913" s="75"/>
      <c r="EZ913" s="75"/>
    </row>
    <row r="914" ht="12.75" spans="1:156">
      <c r="A914" s="6"/>
      <c r="B914" s="42"/>
      <c r="M914" s="20"/>
      <c r="O914" s="62"/>
      <c r="P914" s="62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  <c r="CC914" s="75"/>
      <c r="CD914" s="75"/>
      <c r="CE914" s="75"/>
      <c r="CF914" s="75"/>
      <c r="CG914" s="75"/>
      <c r="CH914" s="75"/>
      <c r="CI914" s="75"/>
      <c r="CJ914" s="75"/>
      <c r="CK914" s="75"/>
      <c r="CL914" s="75"/>
      <c r="CM914" s="75"/>
      <c r="CN914" s="75"/>
      <c r="CO914" s="75"/>
      <c r="CP914" s="75"/>
      <c r="CQ914" s="75"/>
      <c r="CR914" s="75"/>
      <c r="CS914" s="75"/>
      <c r="CT914" s="75"/>
      <c r="CU914" s="75"/>
      <c r="CV914" s="75"/>
      <c r="CW914" s="75"/>
      <c r="CX914" s="75"/>
      <c r="CY914" s="75"/>
      <c r="CZ914" s="75"/>
      <c r="DA914" s="75"/>
      <c r="DB914" s="75"/>
      <c r="DC914" s="75"/>
      <c r="DD914" s="75"/>
      <c r="DE914" s="75"/>
      <c r="DF914" s="75"/>
      <c r="DG914" s="75"/>
      <c r="DH914" s="75"/>
      <c r="DI914" s="75"/>
      <c r="DJ914" s="75"/>
      <c r="DK914" s="75"/>
      <c r="DL914" s="75"/>
      <c r="DM914" s="75"/>
      <c r="DN914" s="75"/>
      <c r="DO914" s="75"/>
      <c r="DP914" s="75"/>
      <c r="DQ914" s="75"/>
      <c r="DR914" s="75"/>
      <c r="DS914" s="75"/>
      <c r="DT914" s="75"/>
      <c r="DU914" s="75"/>
      <c r="DZ914" s="75"/>
      <c r="EA914" s="75"/>
      <c r="EB914" s="75"/>
      <c r="EC914" s="75"/>
      <c r="ED914" s="75"/>
      <c r="EE914" s="75"/>
      <c r="EF914" s="75"/>
      <c r="EG914" s="75"/>
      <c r="EH914" s="75"/>
      <c r="EI914" s="75"/>
      <c r="EJ914" s="75"/>
      <c r="EK914" s="75"/>
      <c r="EL914" s="75"/>
      <c r="EM914" s="75"/>
      <c r="EN914" s="75"/>
      <c r="EO914" s="75"/>
      <c r="EP914" s="75"/>
      <c r="EQ914" s="75"/>
      <c r="ER914" s="75"/>
      <c r="ES914" s="75"/>
      <c r="ET914" s="75"/>
      <c r="EU914" s="75"/>
      <c r="EV914" s="75"/>
      <c r="EW914" s="75"/>
      <c r="EX914" s="75"/>
      <c r="EY914" s="75"/>
      <c r="EZ914" s="75"/>
    </row>
    <row r="915" ht="12.75" spans="1:156">
      <c r="A915" s="6"/>
      <c r="B915" s="42"/>
      <c r="M915" s="20"/>
      <c r="O915" s="62"/>
      <c r="P915" s="62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  <c r="CC915" s="75"/>
      <c r="CD915" s="75"/>
      <c r="CE915" s="75"/>
      <c r="CF915" s="75"/>
      <c r="CG915" s="75"/>
      <c r="CH915" s="75"/>
      <c r="CI915" s="75"/>
      <c r="CJ915" s="75"/>
      <c r="CK915" s="75"/>
      <c r="CL915" s="75"/>
      <c r="CM915" s="75"/>
      <c r="CN915" s="75"/>
      <c r="CO915" s="75"/>
      <c r="CP915" s="75"/>
      <c r="CQ915" s="75"/>
      <c r="CR915" s="75"/>
      <c r="CS915" s="75"/>
      <c r="CT915" s="75"/>
      <c r="CU915" s="75"/>
      <c r="CV915" s="75"/>
      <c r="CW915" s="75"/>
      <c r="CX915" s="75"/>
      <c r="CY915" s="75"/>
      <c r="CZ915" s="75"/>
      <c r="DA915" s="75"/>
      <c r="DB915" s="75"/>
      <c r="DC915" s="75"/>
      <c r="DD915" s="75"/>
      <c r="DE915" s="75"/>
      <c r="DF915" s="75"/>
      <c r="DG915" s="75"/>
      <c r="DH915" s="75"/>
      <c r="DI915" s="75"/>
      <c r="DJ915" s="75"/>
      <c r="DK915" s="75"/>
      <c r="DL915" s="75"/>
      <c r="DM915" s="75"/>
      <c r="DN915" s="75"/>
      <c r="DO915" s="75"/>
      <c r="DP915" s="75"/>
      <c r="DQ915" s="75"/>
      <c r="DR915" s="75"/>
      <c r="DS915" s="75"/>
      <c r="DT915" s="75"/>
      <c r="DU915" s="75"/>
      <c r="DZ915" s="75"/>
      <c r="EA915" s="75"/>
      <c r="EB915" s="75"/>
      <c r="EC915" s="75"/>
      <c r="ED915" s="75"/>
      <c r="EE915" s="75"/>
      <c r="EF915" s="75"/>
      <c r="EG915" s="75"/>
      <c r="EH915" s="75"/>
      <c r="EI915" s="75"/>
      <c r="EJ915" s="75"/>
      <c r="EK915" s="75"/>
      <c r="EL915" s="75"/>
      <c r="EM915" s="75"/>
      <c r="EN915" s="75"/>
      <c r="EO915" s="75"/>
      <c r="EP915" s="75"/>
      <c r="EQ915" s="75"/>
      <c r="ER915" s="75"/>
      <c r="ES915" s="75"/>
      <c r="ET915" s="75"/>
      <c r="EU915" s="75"/>
      <c r="EV915" s="75"/>
      <c r="EW915" s="75"/>
      <c r="EX915" s="75"/>
      <c r="EY915" s="75"/>
      <c r="EZ915" s="75"/>
    </row>
    <row r="916" ht="12.75" spans="1:156">
      <c r="A916" s="6"/>
      <c r="B916" s="42"/>
      <c r="M916" s="20"/>
      <c r="O916" s="62"/>
      <c r="P916" s="62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BZ916" s="75"/>
      <c r="CA916" s="75"/>
      <c r="CB916" s="75"/>
      <c r="CC916" s="75"/>
      <c r="CD916" s="75"/>
      <c r="CE916" s="75"/>
      <c r="CF916" s="75"/>
      <c r="CG916" s="75"/>
      <c r="CH916" s="75"/>
      <c r="CI916" s="75"/>
      <c r="CJ916" s="75"/>
      <c r="CK916" s="75"/>
      <c r="CL916" s="75"/>
      <c r="CM916" s="75"/>
      <c r="CN916" s="75"/>
      <c r="CO916" s="75"/>
      <c r="CP916" s="75"/>
      <c r="CQ916" s="75"/>
      <c r="CR916" s="75"/>
      <c r="CS916" s="75"/>
      <c r="CT916" s="75"/>
      <c r="CU916" s="75"/>
      <c r="CV916" s="75"/>
      <c r="CW916" s="75"/>
      <c r="CX916" s="75"/>
      <c r="CY916" s="75"/>
      <c r="CZ916" s="75"/>
      <c r="DA916" s="75"/>
      <c r="DB916" s="75"/>
      <c r="DC916" s="75"/>
      <c r="DD916" s="75"/>
      <c r="DE916" s="75"/>
      <c r="DF916" s="75"/>
      <c r="DG916" s="75"/>
      <c r="DH916" s="75"/>
      <c r="DI916" s="75"/>
      <c r="DJ916" s="75"/>
      <c r="DK916" s="75"/>
      <c r="DL916" s="75"/>
      <c r="DM916" s="75"/>
      <c r="DN916" s="75"/>
      <c r="DO916" s="75"/>
      <c r="DP916" s="75"/>
      <c r="DQ916" s="75"/>
      <c r="DR916" s="75"/>
      <c r="DS916" s="75"/>
      <c r="DT916" s="75"/>
      <c r="DU916" s="75"/>
      <c r="DZ916" s="75"/>
      <c r="EA916" s="75"/>
      <c r="EB916" s="75"/>
      <c r="EC916" s="75"/>
      <c r="ED916" s="75"/>
      <c r="EE916" s="75"/>
      <c r="EF916" s="75"/>
      <c r="EG916" s="75"/>
      <c r="EH916" s="75"/>
      <c r="EI916" s="75"/>
      <c r="EJ916" s="75"/>
      <c r="EK916" s="75"/>
      <c r="EL916" s="75"/>
      <c r="EM916" s="75"/>
      <c r="EN916" s="75"/>
      <c r="EO916" s="75"/>
      <c r="EP916" s="75"/>
      <c r="EQ916" s="75"/>
      <c r="ER916" s="75"/>
      <c r="ES916" s="75"/>
      <c r="ET916" s="75"/>
      <c r="EU916" s="75"/>
      <c r="EV916" s="75"/>
      <c r="EW916" s="75"/>
      <c r="EX916" s="75"/>
      <c r="EY916" s="75"/>
      <c r="EZ916" s="75"/>
    </row>
    <row r="917" ht="12.75" spans="1:156">
      <c r="A917" s="6"/>
      <c r="B917" s="42"/>
      <c r="M917" s="20"/>
      <c r="O917" s="62"/>
      <c r="P917" s="62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BZ917" s="75"/>
      <c r="CA917" s="75"/>
      <c r="CB917" s="75"/>
      <c r="CC917" s="75"/>
      <c r="CD917" s="75"/>
      <c r="CE917" s="75"/>
      <c r="CF917" s="75"/>
      <c r="CG917" s="75"/>
      <c r="CH917" s="75"/>
      <c r="CI917" s="75"/>
      <c r="CJ917" s="75"/>
      <c r="CK917" s="75"/>
      <c r="CL917" s="75"/>
      <c r="CM917" s="75"/>
      <c r="CN917" s="75"/>
      <c r="CO917" s="75"/>
      <c r="CP917" s="75"/>
      <c r="CQ917" s="75"/>
      <c r="CR917" s="75"/>
      <c r="CS917" s="75"/>
      <c r="CT917" s="75"/>
      <c r="CU917" s="75"/>
      <c r="CV917" s="75"/>
      <c r="CW917" s="75"/>
      <c r="CX917" s="75"/>
      <c r="CY917" s="75"/>
      <c r="CZ917" s="75"/>
      <c r="DA917" s="75"/>
      <c r="DB917" s="75"/>
      <c r="DC917" s="75"/>
      <c r="DD917" s="75"/>
      <c r="DE917" s="75"/>
      <c r="DF917" s="75"/>
      <c r="DG917" s="75"/>
      <c r="DH917" s="75"/>
      <c r="DI917" s="75"/>
      <c r="DJ917" s="75"/>
      <c r="DK917" s="75"/>
      <c r="DL917" s="75"/>
      <c r="DM917" s="75"/>
      <c r="DN917" s="75"/>
      <c r="DO917" s="75"/>
      <c r="DP917" s="75"/>
      <c r="DQ917" s="75"/>
      <c r="DR917" s="75"/>
      <c r="DS917" s="75"/>
      <c r="DT917" s="75"/>
      <c r="DU917" s="75"/>
      <c r="DZ917" s="75"/>
      <c r="EA917" s="75"/>
      <c r="EB917" s="75"/>
      <c r="EC917" s="75"/>
      <c r="ED917" s="75"/>
      <c r="EE917" s="75"/>
      <c r="EF917" s="75"/>
      <c r="EG917" s="75"/>
      <c r="EH917" s="75"/>
      <c r="EI917" s="75"/>
      <c r="EJ917" s="75"/>
      <c r="EK917" s="75"/>
      <c r="EL917" s="75"/>
      <c r="EM917" s="75"/>
      <c r="EN917" s="75"/>
      <c r="EO917" s="75"/>
      <c r="EP917" s="75"/>
      <c r="EQ917" s="75"/>
      <c r="ER917" s="75"/>
      <c r="ES917" s="75"/>
      <c r="ET917" s="75"/>
      <c r="EU917" s="75"/>
      <c r="EV917" s="75"/>
      <c r="EW917" s="75"/>
      <c r="EX917" s="75"/>
      <c r="EY917" s="75"/>
      <c r="EZ917" s="75"/>
    </row>
    <row r="918" ht="12.75" spans="1:156">
      <c r="A918" s="6"/>
      <c r="B918" s="42"/>
      <c r="M918" s="20"/>
      <c r="O918" s="62"/>
      <c r="P918" s="62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BZ918" s="75"/>
      <c r="CA918" s="75"/>
      <c r="CB918" s="75"/>
      <c r="CC918" s="75"/>
      <c r="CD918" s="75"/>
      <c r="CE918" s="75"/>
      <c r="CF918" s="75"/>
      <c r="CG918" s="75"/>
      <c r="CH918" s="75"/>
      <c r="CI918" s="75"/>
      <c r="CJ918" s="75"/>
      <c r="CK918" s="75"/>
      <c r="CL918" s="75"/>
      <c r="CM918" s="75"/>
      <c r="CN918" s="75"/>
      <c r="CO918" s="75"/>
      <c r="CP918" s="75"/>
      <c r="CQ918" s="75"/>
      <c r="CR918" s="75"/>
      <c r="CS918" s="75"/>
      <c r="CT918" s="75"/>
      <c r="CU918" s="75"/>
      <c r="CV918" s="75"/>
      <c r="CW918" s="75"/>
      <c r="CX918" s="75"/>
      <c r="CY918" s="75"/>
      <c r="CZ918" s="75"/>
      <c r="DA918" s="75"/>
      <c r="DB918" s="75"/>
      <c r="DC918" s="75"/>
      <c r="DD918" s="75"/>
      <c r="DE918" s="75"/>
      <c r="DF918" s="75"/>
      <c r="DG918" s="75"/>
      <c r="DH918" s="75"/>
      <c r="DI918" s="75"/>
      <c r="DJ918" s="75"/>
      <c r="DK918" s="75"/>
      <c r="DL918" s="75"/>
      <c r="DM918" s="75"/>
      <c r="DN918" s="75"/>
      <c r="DO918" s="75"/>
      <c r="DP918" s="75"/>
      <c r="DQ918" s="75"/>
      <c r="DR918" s="75"/>
      <c r="DS918" s="75"/>
      <c r="DT918" s="75"/>
      <c r="DU918" s="75"/>
      <c r="DZ918" s="75"/>
      <c r="EA918" s="75"/>
      <c r="EB918" s="75"/>
      <c r="EC918" s="75"/>
      <c r="ED918" s="75"/>
      <c r="EE918" s="75"/>
      <c r="EF918" s="75"/>
      <c r="EG918" s="75"/>
      <c r="EH918" s="75"/>
      <c r="EI918" s="75"/>
      <c r="EJ918" s="75"/>
      <c r="EK918" s="75"/>
      <c r="EL918" s="75"/>
      <c r="EM918" s="75"/>
      <c r="EN918" s="75"/>
      <c r="EO918" s="75"/>
      <c r="EP918" s="75"/>
      <c r="EQ918" s="75"/>
      <c r="ER918" s="75"/>
      <c r="ES918" s="75"/>
      <c r="ET918" s="75"/>
      <c r="EU918" s="75"/>
      <c r="EV918" s="75"/>
      <c r="EW918" s="75"/>
      <c r="EX918" s="75"/>
      <c r="EY918" s="75"/>
      <c r="EZ918" s="75"/>
    </row>
    <row r="919" ht="12.75" spans="1:156">
      <c r="A919" s="6"/>
      <c r="B919" s="42"/>
      <c r="M919" s="20"/>
      <c r="O919" s="62"/>
      <c r="P919" s="62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BZ919" s="75"/>
      <c r="CA919" s="75"/>
      <c r="CB919" s="75"/>
      <c r="CC919" s="75"/>
      <c r="CD919" s="75"/>
      <c r="CE919" s="75"/>
      <c r="CF919" s="75"/>
      <c r="CG919" s="75"/>
      <c r="CH919" s="75"/>
      <c r="CI919" s="75"/>
      <c r="CJ919" s="75"/>
      <c r="CK919" s="75"/>
      <c r="CL919" s="75"/>
      <c r="CM919" s="75"/>
      <c r="CN919" s="75"/>
      <c r="CO919" s="75"/>
      <c r="CP919" s="75"/>
      <c r="CQ919" s="75"/>
      <c r="CR919" s="75"/>
      <c r="CS919" s="75"/>
      <c r="CT919" s="75"/>
      <c r="CU919" s="75"/>
      <c r="CV919" s="75"/>
      <c r="CW919" s="75"/>
      <c r="CX919" s="75"/>
      <c r="CY919" s="75"/>
      <c r="CZ919" s="75"/>
      <c r="DA919" s="75"/>
      <c r="DB919" s="75"/>
      <c r="DC919" s="75"/>
      <c r="DD919" s="75"/>
      <c r="DE919" s="75"/>
      <c r="DF919" s="75"/>
      <c r="DG919" s="75"/>
      <c r="DH919" s="75"/>
      <c r="DI919" s="75"/>
      <c r="DJ919" s="75"/>
      <c r="DK919" s="75"/>
      <c r="DL919" s="75"/>
      <c r="DM919" s="75"/>
      <c r="DN919" s="75"/>
      <c r="DO919" s="75"/>
      <c r="DP919" s="75"/>
      <c r="DQ919" s="75"/>
      <c r="DR919" s="75"/>
      <c r="DS919" s="75"/>
      <c r="DT919" s="75"/>
      <c r="DU919" s="75"/>
      <c r="DZ919" s="75"/>
      <c r="EA919" s="75"/>
      <c r="EB919" s="75"/>
      <c r="EC919" s="75"/>
      <c r="ED919" s="75"/>
      <c r="EE919" s="75"/>
      <c r="EF919" s="75"/>
      <c r="EG919" s="75"/>
      <c r="EH919" s="75"/>
      <c r="EI919" s="75"/>
      <c r="EJ919" s="75"/>
      <c r="EK919" s="75"/>
      <c r="EL919" s="75"/>
      <c r="EM919" s="75"/>
      <c r="EN919" s="75"/>
      <c r="EO919" s="75"/>
      <c r="EP919" s="75"/>
      <c r="EQ919" s="75"/>
      <c r="ER919" s="75"/>
      <c r="ES919" s="75"/>
      <c r="ET919" s="75"/>
      <c r="EU919" s="75"/>
      <c r="EV919" s="75"/>
      <c r="EW919" s="75"/>
      <c r="EX919" s="75"/>
      <c r="EY919" s="75"/>
      <c r="EZ919" s="75"/>
    </row>
    <row r="920" ht="12.75" spans="1:156">
      <c r="A920" s="6"/>
      <c r="B920" s="42"/>
      <c r="M920" s="20"/>
      <c r="O920" s="62"/>
      <c r="P920" s="62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BZ920" s="75"/>
      <c r="CA920" s="75"/>
      <c r="CB920" s="75"/>
      <c r="CC920" s="75"/>
      <c r="CD920" s="75"/>
      <c r="CE920" s="75"/>
      <c r="CF920" s="75"/>
      <c r="CG920" s="75"/>
      <c r="CH920" s="75"/>
      <c r="CI920" s="75"/>
      <c r="CJ920" s="75"/>
      <c r="CK920" s="75"/>
      <c r="CL920" s="75"/>
      <c r="CM920" s="75"/>
      <c r="CN920" s="75"/>
      <c r="CO920" s="75"/>
      <c r="CP920" s="75"/>
      <c r="CQ920" s="75"/>
      <c r="CR920" s="75"/>
      <c r="CS920" s="75"/>
      <c r="CT920" s="75"/>
      <c r="CU920" s="75"/>
      <c r="CV920" s="75"/>
      <c r="CW920" s="75"/>
      <c r="CX920" s="75"/>
      <c r="CY920" s="75"/>
      <c r="CZ920" s="75"/>
      <c r="DA920" s="75"/>
      <c r="DB920" s="75"/>
      <c r="DC920" s="75"/>
      <c r="DD920" s="75"/>
      <c r="DE920" s="75"/>
      <c r="DF920" s="75"/>
      <c r="DG920" s="75"/>
      <c r="DH920" s="75"/>
      <c r="DI920" s="75"/>
      <c r="DJ920" s="75"/>
      <c r="DK920" s="75"/>
      <c r="DL920" s="75"/>
      <c r="DM920" s="75"/>
      <c r="DN920" s="75"/>
      <c r="DO920" s="75"/>
      <c r="DP920" s="75"/>
      <c r="DQ920" s="75"/>
      <c r="DR920" s="75"/>
      <c r="DS920" s="75"/>
      <c r="DT920" s="75"/>
      <c r="DU920" s="75"/>
      <c r="DZ920" s="75"/>
      <c r="EA920" s="75"/>
      <c r="EB920" s="75"/>
      <c r="EC920" s="75"/>
      <c r="ED920" s="75"/>
      <c r="EE920" s="75"/>
      <c r="EF920" s="75"/>
      <c r="EG920" s="75"/>
      <c r="EH920" s="75"/>
      <c r="EI920" s="75"/>
      <c r="EJ920" s="75"/>
      <c r="EK920" s="75"/>
      <c r="EL920" s="75"/>
      <c r="EM920" s="75"/>
      <c r="EN920" s="75"/>
      <c r="EO920" s="75"/>
      <c r="EP920" s="75"/>
      <c r="EQ920" s="75"/>
      <c r="ER920" s="75"/>
      <c r="ES920" s="75"/>
      <c r="ET920" s="75"/>
      <c r="EU920" s="75"/>
      <c r="EV920" s="75"/>
      <c r="EW920" s="75"/>
      <c r="EX920" s="75"/>
      <c r="EY920" s="75"/>
      <c r="EZ920" s="75"/>
    </row>
    <row r="921" ht="12.75" spans="1:156">
      <c r="A921" s="6"/>
      <c r="B921" s="42"/>
      <c r="M921" s="20"/>
      <c r="O921" s="62"/>
      <c r="P921" s="62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BZ921" s="75"/>
      <c r="CA921" s="75"/>
      <c r="CB921" s="75"/>
      <c r="CC921" s="75"/>
      <c r="CD921" s="75"/>
      <c r="CE921" s="75"/>
      <c r="CF921" s="75"/>
      <c r="CG921" s="75"/>
      <c r="CH921" s="75"/>
      <c r="CI921" s="75"/>
      <c r="CJ921" s="75"/>
      <c r="CK921" s="75"/>
      <c r="CL921" s="75"/>
      <c r="CM921" s="75"/>
      <c r="CN921" s="75"/>
      <c r="CO921" s="75"/>
      <c r="CP921" s="75"/>
      <c r="CQ921" s="75"/>
      <c r="CR921" s="75"/>
      <c r="CS921" s="75"/>
      <c r="CT921" s="75"/>
      <c r="CU921" s="75"/>
      <c r="CV921" s="75"/>
      <c r="CW921" s="75"/>
      <c r="CX921" s="75"/>
      <c r="CY921" s="75"/>
      <c r="CZ921" s="75"/>
      <c r="DA921" s="75"/>
      <c r="DB921" s="75"/>
      <c r="DC921" s="75"/>
      <c r="DD921" s="75"/>
      <c r="DE921" s="75"/>
      <c r="DF921" s="75"/>
      <c r="DG921" s="75"/>
      <c r="DH921" s="75"/>
      <c r="DI921" s="75"/>
      <c r="DJ921" s="75"/>
      <c r="DK921" s="75"/>
      <c r="DL921" s="75"/>
      <c r="DM921" s="75"/>
      <c r="DN921" s="75"/>
      <c r="DO921" s="75"/>
      <c r="DP921" s="75"/>
      <c r="DQ921" s="75"/>
      <c r="DR921" s="75"/>
      <c r="DS921" s="75"/>
      <c r="DT921" s="75"/>
      <c r="DU921" s="75"/>
      <c r="DZ921" s="75"/>
      <c r="EA921" s="75"/>
      <c r="EB921" s="75"/>
      <c r="EC921" s="75"/>
      <c r="ED921" s="75"/>
      <c r="EE921" s="75"/>
      <c r="EF921" s="75"/>
      <c r="EG921" s="75"/>
      <c r="EH921" s="75"/>
      <c r="EI921" s="75"/>
      <c r="EJ921" s="75"/>
      <c r="EK921" s="75"/>
      <c r="EL921" s="75"/>
      <c r="EM921" s="75"/>
      <c r="EN921" s="75"/>
      <c r="EO921" s="75"/>
      <c r="EP921" s="75"/>
      <c r="EQ921" s="75"/>
      <c r="ER921" s="75"/>
      <c r="ES921" s="75"/>
      <c r="ET921" s="75"/>
      <c r="EU921" s="75"/>
      <c r="EV921" s="75"/>
      <c r="EW921" s="75"/>
      <c r="EX921" s="75"/>
      <c r="EY921" s="75"/>
      <c r="EZ921" s="75"/>
    </row>
    <row r="922" ht="12.75" spans="1:156">
      <c r="A922" s="6"/>
      <c r="B922" s="42"/>
      <c r="M922" s="20"/>
      <c r="O922" s="62"/>
      <c r="P922" s="62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BZ922" s="75"/>
      <c r="CA922" s="75"/>
      <c r="CB922" s="75"/>
      <c r="CC922" s="75"/>
      <c r="CD922" s="75"/>
      <c r="CE922" s="75"/>
      <c r="CF922" s="75"/>
      <c r="CG922" s="75"/>
      <c r="CH922" s="75"/>
      <c r="CI922" s="75"/>
      <c r="CJ922" s="75"/>
      <c r="CK922" s="75"/>
      <c r="CL922" s="75"/>
      <c r="CM922" s="75"/>
      <c r="CN922" s="75"/>
      <c r="CO922" s="75"/>
      <c r="CP922" s="75"/>
      <c r="CQ922" s="75"/>
      <c r="CR922" s="75"/>
      <c r="CS922" s="75"/>
      <c r="CT922" s="75"/>
      <c r="CU922" s="75"/>
      <c r="CV922" s="75"/>
      <c r="CW922" s="75"/>
      <c r="CX922" s="75"/>
      <c r="CY922" s="75"/>
      <c r="CZ922" s="75"/>
      <c r="DA922" s="75"/>
      <c r="DB922" s="75"/>
      <c r="DC922" s="75"/>
      <c r="DD922" s="75"/>
      <c r="DE922" s="75"/>
      <c r="DF922" s="75"/>
      <c r="DG922" s="75"/>
      <c r="DH922" s="75"/>
      <c r="DI922" s="75"/>
      <c r="DJ922" s="75"/>
      <c r="DK922" s="75"/>
      <c r="DL922" s="75"/>
      <c r="DM922" s="75"/>
      <c r="DN922" s="75"/>
      <c r="DO922" s="75"/>
      <c r="DP922" s="75"/>
      <c r="DQ922" s="75"/>
      <c r="DR922" s="75"/>
      <c r="DS922" s="75"/>
      <c r="DT922" s="75"/>
      <c r="DU922" s="75"/>
      <c r="DZ922" s="75"/>
      <c r="EA922" s="75"/>
      <c r="EB922" s="75"/>
      <c r="EC922" s="75"/>
      <c r="ED922" s="75"/>
      <c r="EE922" s="75"/>
      <c r="EF922" s="75"/>
      <c r="EG922" s="75"/>
      <c r="EH922" s="75"/>
      <c r="EI922" s="75"/>
      <c r="EJ922" s="75"/>
      <c r="EK922" s="75"/>
      <c r="EL922" s="75"/>
      <c r="EM922" s="75"/>
      <c r="EN922" s="75"/>
      <c r="EO922" s="75"/>
      <c r="EP922" s="75"/>
      <c r="EQ922" s="75"/>
      <c r="ER922" s="75"/>
      <c r="ES922" s="75"/>
      <c r="ET922" s="75"/>
      <c r="EU922" s="75"/>
      <c r="EV922" s="75"/>
      <c r="EW922" s="75"/>
      <c r="EX922" s="75"/>
      <c r="EY922" s="75"/>
      <c r="EZ922" s="75"/>
    </row>
    <row r="923" ht="12.75" spans="1:156">
      <c r="A923" s="6"/>
      <c r="B923" s="42"/>
      <c r="M923" s="20"/>
      <c r="O923" s="62"/>
      <c r="P923" s="62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BZ923" s="75"/>
      <c r="CA923" s="75"/>
      <c r="CB923" s="75"/>
      <c r="CC923" s="75"/>
      <c r="CD923" s="75"/>
      <c r="CE923" s="75"/>
      <c r="CF923" s="75"/>
      <c r="CG923" s="75"/>
      <c r="CH923" s="75"/>
      <c r="CI923" s="75"/>
      <c r="CJ923" s="75"/>
      <c r="CK923" s="75"/>
      <c r="CL923" s="75"/>
      <c r="CM923" s="75"/>
      <c r="CN923" s="75"/>
      <c r="CO923" s="75"/>
      <c r="CP923" s="75"/>
      <c r="CQ923" s="75"/>
      <c r="CR923" s="75"/>
      <c r="CS923" s="75"/>
      <c r="CT923" s="75"/>
      <c r="CU923" s="75"/>
      <c r="CV923" s="75"/>
      <c r="CW923" s="75"/>
      <c r="CX923" s="75"/>
      <c r="CY923" s="75"/>
      <c r="CZ923" s="75"/>
      <c r="DA923" s="75"/>
      <c r="DB923" s="75"/>
      <c r="DC923" s="75"/>
      <c r="DD923" s="75"/>
      <c r="DE923" s="75"/>
      <c r="DF923" s="75"/>
      <c r="DG923" s="75"/>
      <c r="DH923" s="75"/>
      <c r="DI923" s="75"/>
      <c r="DJ923" s="75"/>
      <c r="DK923" s="75"/>
      <c r="DL923" s="75"/>
      <c r="DM923" s="75"/>
      <c r="DN923" s="75"/>
      <c r="DO923" s="75"/>
      <c r="DP923" s="75"/>
      <c r="DQ923" s="75"/>
      <c r="DR923" s="75"/>
      <c r="DS923" s="75"/>
      <c r="DT923" s="75"/>
      <c r="DU923" s="75"/>
      <c r="DZ923" s="75"/>
      <c r="EA923" s="75"/>
      <c r="EB923" s="75"/>
      <c r="EC923" s="75"/>
      <c r="ED923" s="75"/>
      <c r="EE923" s="75"/>
      <c r="EF923" s="75"/>
      <c r="EG923" s="75"/>
      <c r="EH923" s="75"/>
      <c r="EI923" s="75"/>
      <c r="EJ923" s="75"/>
      <c r="EK923" s="75"/>
      <c r="EL923" s="75"/>
      <c r="EM923" s="75"/>
      <c r="EN923" s="75"/>
      <c r="EO923" s="75"/>
      <c r="EP923" s="75"/>
      <c r="EQ923" s="75"/>
      <c r="ER923" s="75"/>
      <c r="ES923" s="75"/>
      <c r="ET923" s="75"/>
      <c r="EU923" s="75"/>
      <c r="EV923" s="75"/>
      <c r="EW923" s="75"/>
      <c r="EX923" s="75"/>
      <c r="EY923" s="75"/>
      <c r="EZ923" s="75"/>
    </row>
    <row r="924" ht="12.75" spans="1:156">
      <c r="A924" s="6"/>
      <c r="B924" s="42"/>
      <c r="M924" s="20"/>
      <c r="O924" s="62"/>
      <c r="P924" s="62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  <c r="CC924" s="75"/>
      <c r="CD924" s="75"/>
      <c r="CE924" s="75"/>
      <c r="CF924" s="75"/>
      <c r="CG924" s="75"/>
      <c r="CH924" s="75"/>
      <c r="CI924" s="75"/>
      <c r="CJ924" s="75"/>
      <c r="CK924" s="75"/>
      <c r="CL924" s="75"/>
      <c r="CM924" s="75"/>
      <c r="CN924" s="75"/>
      <c r="CO924" s="75"/>
      <c r="CP924" s="75"/>
      <c r="CQ924" s="75"/>
      <c r="CR924" s="75"/>
      <c r="CS924" s="75"/>
      <c r="CT924" s="75"/>
      <c r="CU924" s="75"/>
      <c r="CV924" s="75"/>
      <c r="CW924" s="75"/>
      <c r="CX924" s="75"/>
      <c r="CY924" s="75"/>
      <c r="CZ924" s="75"/>
      <c r="DA924" s="75"/>
      <c r="DB924" s="75"/>
      <c r="DC924" s="75"/>
      <c r="DD924" s="75"/>
      <c r="DE924" s="75"/>
      <c r="DF924" s="75"/>
      <c r="DG924" s="75"/>
      <c r="DH924" s="75"/>
      <c r="DI924" s="75"/>
      <c r="DJ924" s="75"/>
      <c r="DK924" s="75"/>
      <c r="DL924" s="75"/>
      <c r="DM924" s="75"/>
      <c r="DN924" s="75"/>
      <c r="DO924" s="75"/>
      <c r="DP924" s="75"/>
      <c r="DQ924" s="75"/>
      <c r="DR924" s="75"/>
      <c r="DS924" s="75"/>
      <c r="DT924" s="75"/>
      <c r="DU924" s="75"/>
      <c r="DZ924" s="75"/>
      <c r="EA924" s="75"/>
      <c r="EB924" s="75"/>
      <c r="EC924" s="75"/>
      <c r="ED924" s="75"/>
      <c r="EE924" s="75"/>
      <c r="EF924" s="75"/>
      <c r="EG924" s="75"/>
      <c r="EH924" s="75"/>
      <c r="EI924" s="75"/>
      <c r="EJ924" s="75"/>
      <c r="EK924" s="75"/>
      <c r="EL924" s="75"/>
      <c r="EM924" s="75"/>
      <c r="EN924" s="75"/>
      <c r="EO924" s="75"/>
      <c r="EP924" s="75"/>
      <c r="EQ924" s="75"/>
      <c r="ER924" s="75"/>
      <c r="ES924" s="75"/>
      <c r="ET924" s="75"/>
      <c r="EU924" s="75"/>
      <c r="EV924" s="75"/>
      <c r="EW924" s="75"/>
      <c r="EX924" s="75"/>
      <c r="EY924" s="75"/>
      <c r="EZ924" s="75"/>
    </row>
    <row r="925" ht="12.75" spans="1:156">
      <c r="A925" s="6"/>
      <c r="B925" s="42"/>
      <c r="M925" s="20"/>
      <c r="O925" s="62"/>
      <c r="P925" s="62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BZ925" s="75"/>
      <c r="CA925" s="75"/>
      <c r="CB925" s="75"/>
      <c r="CC925" s="75"/>
      <c r="CD925" s="75"/>
      <c r="CE925" s="75"/>
      <c r="CF925" s="75"/>
      <c r="CG925" s="75"/>
      <c r="CH925" s="75"/>
      <c r="CI925" s="75"/>
      <c r="CJ925" s="75"/>
      <c r="CK925" s="75"/>
      <c r="CL925" s="75"/>
      <c r="CM925" s="75"/>
      <c r="CN925" s="75"/>
      <c r="CO925" s="75"/>
      <c r="CP925" s="75"/>
      <c r="CQ925" s="75"/>
      <c r="CR925" s="75"/>
      <c r="CS925" s="75"/>
      <c r="CT925" s="75"/>
      <c r="CU925" s="75"/>
      <c r="CV925" s="75"/>
      <c r="CW925" s="75"/>
      <c r="CX925" s="75"/>
      <c r="CY925" s="75"/>
      <c r="CZ925" s="75"/>
      <c r="DA925" s="75"/>
      <c r="DB925" s="75"/>
      <c r="DC925" s="75"/>
      <c r="DD925" s="75"/>
      <c r="DE925" s="75"/>
      <c r="DF925" s="75"/>
      <c r="DG925" s="75"/>
      <c r="DH925" s="75"/>
      <c r="DI925" s="75"/>
      <c r="DJ925" s="75"/>
      <c r="DK925" s="75"/>
      <c r="DL925" s="75"/>
      <c r="DM925" s="75"/>
      <c r="DN925" s="75"/>
      <c r="DO925" s="75"/>
      <c r="DP925" s="75"/>
      <c r="DQ925" s="75"/>
      <c r="DR925" s="75"/>
      <c r="DS925" s="75"/>
      <c r="DT925" s="75"/>
      <c r="DU925" s="75"/>
      <c r="DZ925" s="75"/>
      <c r="EA925" s="75"/>
      <c r="EB925" s="75"/>
      <c r="EC925" s="75"/>
      <c r="ED925" s="75"/>
      <c r="EE925" s="75"/>
      <c r="EF925" s="75"/>
      <c r="EG925" s="75"/>
      <c r="EH925" s="75"/>
      <c r="EI925" s="75"/>
      <c r="EJ925" s="75"/>
      <c r="EK925" s="75"/>
      <c r="EL925" s="75"/>
      <c r="EM925" s="75"/>
      <c r="EN925" s="75"/>
      <c r="EO925" s="75"/>
      <c r="EP925" s="75"/>
      <c r="EQ925" s="75"/>
      <c r="ER925" s="75"/>
      <c r="ES925" s="75"/>
      <c r="ET925" s="75"/>
      <c r="EU925" s="75"/>
      <c r="EV925" s="75"/>
      <c r="EW925" s="75"/>
      <c r="EX925" s="75"/>
      <c r="EY925" s="75"/>
      <c r="EZ925" s="75"/>
    </row>
    <row r="926" ht="12.75" spans="1:156">
      <c r="A926" s="6"/>
      <c r="B926" s="42"/>
      <c r="M926" s="20"/>
      <c r="O926" s="62"/>
      <c r="P926" s="62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BZ926" s="75"/>
      <c r="CA926" s="75"/>
      <c r="CB926" s="75"/>
      <c r="CC926" s="75"/>
      <c r="CD926" s="75"/>
      <c r="CE926" s="75"/>
      <c r="CF926" s="75"/>
      <c r="CG926" s="75"/>
      <c r="CH926" s="75"/>
      <c r="CI926" s="75"/>
      <c r="CJ926" s="75"/>
      <c r="CK926" s="75"/>
      <c r="CL926" s="75"/>
      <c r="CM926" s="75"/>
      <c r="CN926" s="75"/>
      <c r="CO926" s="75"/>
      <c r="CP926" s="75"/>
      <c r="CQ926" s="75"/>
      <c r="CR926" s="75"/>
      <c r="CS926" s="75"/>
      <c r="CT926" s="75"/>
      <c r="CU926" s="75"/>
      <c r="CV926" s="75"/>
      <c r="CW926" s="75"/>
      <c r="CX926" s="75"/>
      <c r="CY926" s="75"/>
      <c r="CZ926" s="75"/>
      <c r="DA926" s="75"/>
      <c r="DB926" s="75"/>
      <c r="DC926" s="75"/>
      <c r="DD926" s="75"/>
      <c r="DE926" s="75"/>
      <c r="DF926" s="75"/>
      <c r="DG926" s="75"/>
      <c r="DH926" s="75"/>
      <c r="DI926" s="75"/>
      <c r="DJ926" s="75"/>
      <c r="DK926" s="75"/>
      <c r="DL926" s="75"/>
      <c r="DM926" s="75"/>
      <c r="DN926" s="75"/>
      <c r="DO926" s="75"/>
      <c r="DP926" s="75"/>
      <c r="DQ926" s="75"/>
      <c r="DR926" s="75"/>
      <c r="DS926" s="75"/>
      <c r="DT926" s="75"/>
      <c r="DU926" s="75"/>
      <c r="DZ926" s="75"/>
      <c r="EA926" s="75"/>
      <c r="EB926" s="75"/>
      <c r="EC926" s="75"/>
      <c r="ED926" s="75"/>
      <c r="EE926" s="75"/>
      <c r="EF926" s="75"/>
      <c r="EG926" s="75"/>
      <c r="EH926" s="75"/>
      <c r="EI926" s="75"/>
      <c r="EJ926" s="75"/>
      <c r="EK926" s="75"/>
      <c r="EL926" s="75"/>
      <c r="EM926" s="75"/>
      <c r="EN926" s="75"/>
      <c r="EO926" s="75"/>
      <c r="EP926" s="75"/>
      <c r="EQ926" s="75"/>
      <c r="ER926" s="75"/>
      <c r="ES926" s="75"/>
      <c r="ET926" s="75"/>
      <c r="EU926" s="75"/>
      <c r="EV926" s="75"/>
      <c r="EW926" s="75"/>
      <c r="EX926" s="75"/>
      <c r="EY926" s="75"/>
      <c r="EZ926" s="75"/>
    </row>
    <row r="927" ht="12.75" spans="1:156">
      <c r="A927" s="6"/>
      <c r="B927" s="42"/>
      <c r="M927" s="20"/>
      <c r="O927" s="62"/>
      <c r="P927" s="62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BZ927" s="75"/>
      <c r="CA927" s="75"/>
      <c r="CB927" s="75"/>
      <c r="CC927" s="75"/>
      <c r="CD927" s="75"/>
      <c r="CE927" s="75"/>
      <c r="CF927" s="75"/>
      <c r="CG927" s="75"/>
      <c r="CH927" s="75"/>
      <c r="CI927" s="75"/>
      <c r="CJ927" s="75"/>
      <c r="CK927" s="75"/>
      <c r="CL927" s="75"/>
      <c r="CM927" s="75"/>
      <c r="CN927" s="75"/>
      <c r="CO927" s="75"/>
      <c r="CP927" s="75"/>
      <c r="CQ927" s="75"/>
      <c r="CR927" s="75"/>
      <c r="CS927" s="75"/>
      <c r="CT927" s="75"/>
      <c r="CU927" s="75"/>
      <c r="CV927" s="75"/>
      <c r="CW927" s="75"/>
      <c r="CX927" s="75"/>
      <c r="CY927" s="75"/>
      <c r="CZ927" s="75"/>
      <c r="DA927" s="75"/>
      <c r="DB927" s="75"/>
      <c r="DC927" s="75"/>
      <c r="DD927" s="75"/>
      <c r="DE927" s="75"/>
      <c r="DF927" s="75"/>
      <c r="DG927" s="75"/>
      <c r="DH927" s="75"/>
      <c r="DI927" s="75"/>
      <c r="DJ927" s="75"/>
      <c r="DK927" s="75"/>
      <c r="DL927" s="75"/>
      <c r="DM927" s="75"/>
      <c r="DN927" s="75"/>
      <c r="DO927" s="75"/>
      <c r="DP927" s="75"/>
      <c r="DQ927" s="75"/>
      <c r="DR927" s="75"/>
      <c r="DS927" s="75"/>
      <c r="DT927" s="75"/>
      <c r="DU927" s="75"/>
      <c r="DZ927" s="75"/>
      <c r="EA927" s="75"/>
      <c r="EB927" s="75"/>
      <c r="EC927" s="75"/>
      <c r="ED927" s="75"/>
      <c r="EE927" s="75"/>
      <c r="EF927" s="75"/>
      <c r="EG927" s="75"/>
      <c r="EH927" s="75"/>
      <c r="EI927" s="75"/>
      <c r="EJ927" s="75"/>
      <c r="EK927" s="75"/>
      <c r="EL927" s="75"/>
      <c r="EM927" s="75"/>
      <c r="EN927" s="75"/>
      <c r="EO927" s="75"/>
      <c r="EP927" s="75"/>
      <c r="EQ927" s="75"/>
      <c r="ER927" s="75"/>
      <c r="ES927" s="75"/>
      <c r="ET927" s="75"/>
      <c r="EU927" s="75"/>
      <c r="EV927" s="75"/>
      <c r="EW927" s="75"/>
      <c r="EX927" s="75"/>
      <c r="EY927" s="75"/>
      <c r="EZ927" s="75"/>
    </row>
    <row r="928" ht="12.75" spans="1:156">
      <c r="A928" s="6"/>
      <c r="B928" s="42"/>
      <c r="M928" s="20"/>
      <c r="O928" s="62"/>
      <c r="P928" s="62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BZ928" s="75"/>
      <c r="CA928" s="75"/>
      <c r="CB928" s="75"/>
      <c r="CC928" s="75"/>
      <c r="CD928" s="75"/>
      <c r="CE928" s="75"/>
      <c r="CF928" s="75"/>
      <c r="CG928" s="75"/>
      <c r="CH928" s="75"/>
      <c r="CI928" s="75"/>
      <c r="CJ928" s="75"/>
      <c r="CK928" s="75"/>
      <c r="CL928" s="75"/>
      <c r="CM928" s="75"/>
      <c r="CN928" s="75"/>
      <c r="CO928" s="75"/>
      <c r="CP928" s="75"/>
      <c r="CQ928" s="75"/>
      <c r="CR928" s="75"/>
      <c r="CS928" s="75"/>
      <c r="CT928" s="75"/>
      <c r="CU928" s="75"/>
      <c r="CV928" s="75"/>
      <c r="CW928" s="75"/>
      <c r="CX928" s="75"/>
      <c r="CY928" s="75"/>
      <c r="CZ928" s="75"/>
      <c r="DA928" s="75"/>
      <c r="DB928" s="75"/>
      <c r="DC928" s="75"/>
      <c r="DD928" s="75"/>
      <c r="DE928" s="75"/>
      <c r="DF928" s="75"/>
      <c r="DG928" s="75"/>
      <c r="DH928" s="75"/>
      <c r="DI928" s="75"/>
      <c r="DJ928" s="75"/>
      <c r="DK928" s="75"/>
      <c r="DL928" s="75"/>
      <c r="DM928" s="75"/>
      <c r="DN928" s="75"/>
      <c r="DO928" s="75"/>
      <c r="DP928" s="75"/>
      <c r="DQ928" s="75"/>
      <c r="DR928" s="75"/>
      <c r="DS928" s="75"/>
      <c r="DT928" s="75"/>
      <c r="DU928" s="75"/>
      <c r="DZ928" s="75"/>
      <c r="EA928" s="75"/>
      <c r="EB928" s="75"/>
      <c r="EC928" s="75"/>
      <c r="ED928" s="75"/>
      <c r="EE928" s="75"/>
      <c r="EF928" s="75"/>
      <c r="EG928" s="75"/>
      <c r="EH928" s="75"/>
      <c r="EI928" s="75"/>
      <c r="EJ928" s="75"/>
      <c r="EK928" s="75"/>
      <c r="EL928" s="75"/>
      <c r="EM928" s="75"/>
      <c r="EN928" s="75"/>
      <c r="EO928" s="75"/>
      <c r="EP928" s="75"/>
      <c r="EQ928" s="75"/>
      <c r="ER928" s="75"/>
      <c r="ES928" s="75"/>
      <c r="ET928" s="75"/>
      <c r="EU928" s="75"/>
      <c r="EV928" s="75"/>
      <c r="EW928" s="75"/>
      <c r="EX928" s="75"/>
      <c r="EY928" s="75"/>
      <c r="EZ928" s="75"/>
    </row>
    <row r="929" ht="12.75" spans="1:156">
      <c r="A929" s="6"/>
      <c r="B929" s="42"/>
      <c r="M929" s="20"/>
      <c r="O929" s="62"/>
      <c r="P929" s="62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BZ929" s="75"/>
      <c r="CA929" s="75"/>
      <c r="CB929" s="75"/>
      <c r="CC929" s="75"/>
      <c r="CD929" s="75"/>
      <c r="CE929" s="75"/>
      <c r="CF929" s="75"/>
      <c r="CG929" s="75"/>
      <c r="CH929" s="75"/>
      <c r="CI929" s="75"/>
      <c r="CJ929" s="75"/>
      <c r="CK929" s="75"/>
      <c r="CL929" s="75"/>
      <c r="CM929" s="75"/>
      <c r="CN929" s="75"/>
      <c r="CO929" s="75"/>
      <c r="CP929" s="75"/>
      <c r="CQ929" s="75"/>
      <c r="CR929" s="75"/>
      <c r="CS929" s="75"/>
      <c r="CT929" s="75"/>
      <c r="CU929" s="75"/>
      <c r="CV929" s="75"/>
      <c r="CW929" s="75"/>
      <c r="CX929" s="75"/>
      <c r="CY929" s="75"/>
      <c r="CZ929" s="75"/>
      <c r="DA929" s="75"/>
      <c r="DB929" s="75"/>
      <c r="DC929" s="75"/>
      <c r="DD929" s="75"/>
      <c r="DE929" s="75"/>
      <c r="DF929" s="75"/>
      <c r="DG929" s="75"/>
      <c r="DH929" s="75"/>
      <c r="DI929" s="75"/>
      <c r="DJ929" s="75"/>
      <c r="DK929" s="75"/>
      <c r="DL929" s="75"/>
      <c r="DM929" s="75"/>
      <c r="DN929" s="75"/>
      <c r="DO929" s="75"/>
      <c r="DP929" s="75"/>
      <c r="DQ929" s="75"/>
      <c r="DR929" s="75"/>
      <c r="DS929" s="75"/>
      <c r="DT929" s="75"/>
      <c r="DU929" s="75"/>
      <c r="DZ929" s="75"/>
      <c r="EA929" s="75"/>
      <c r="EB929" s="75"/>
      <c r="EC929" s="75"/>
      <c r="ED929" s="75"/>
      <c r="EE929" s="75"/>
      <c r="EF929" s="75"/>
      <c r="EG929" s="75"/>
      <c r="EH929" s="75"/>
      <c r="EI929" s="75"/>
      <c r="EJ929" s="75"/>
      <c r="EK929" s="75"/>
      <c r="EL929" s="75"/>
      <c r="EM929" s="75"/>
      <c r="EN929" s="75"/>
      <c r="EO929" s="75"/>
      <c r="EP929" s="75"/>
      <c r="EQ929" s="75"/>
      <c r="ER929" s="75"/>
      <c r="ES929" s="75"/>
      <c r="ET929" s="75"/>
      <c r="EU929" s="75"/>
      <c r="EV929" s="75"/>
      <c r="EW929" s="75"/>
      <c r="EX929" s="75"/>
      <c r="EY929" s="75"/>
      <c r="EZ929" s="75"/>
    </row>
    <row r="930" ht="12.75" spans="1:156">
      <c r="A930" s="6"/>
      <c r="B930" s="42"/>
      <c r="M930" s="20"/>
      <c r="O930" s="62"/>
      <c r="P930" s="62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BZ930" s="75"/>
      <c r="CA930" s="75"/>
      <c r="CB930" s="75"/>
      <c r="CC930" s="75"/>
      <c r="CD930" s="75"/>
      <c r="CE930" s="75"/>
      <c r="CF930" s="75"/>
      <c r="CG930" s="75"/>
      <c r="CH930" s="75"/>
      <c r="CI930" s="75"/>
      <c r="CJ930" s="75"/>
      <c r="CK930" s="75"/>
      <c r="CL930" s="75"/>
      <c r="CM930" s="75"/>
      <c r="CN930" s="75"/>
      <c r="CO930" s="75"/>
      <c r="CP930" s="75"/>
      <c r="CQ930" s="75"/>
      <c r="CR930" s="75"/>
      <c r="CS930" s="75"/>
      <c r="CT930" s="75"/>
      <c r="CU930" s="75"/>
      <c r="CV930" s="75"/>
      <c r="CW930" s="75"/>
      <c r="CX930" s="75"/>
      <c r="CY930" s="75"/>
      <c r="CZ930" s="75"/>
      <c r="DA930" s="75"/>
      <c r="DB930" s="75"/>
      <c r="DC930" s="75"/>
      <c r="DD930" s="75"/>
      <c r="DE930" s="75"/>
      <c r="DF930" s="75"/>
      <c r="DG930" s="75"/>
      <c r="DH930" s="75"/>
      <c r="DI930" s="75"/>
      <c r="DJ930" s="75"/>
      <c r="DK930" s="75"/>
      <c r="DL930" s="75"/>
      <c r="DM930" s="75"/>
      <c r="DN930" s="75"/>
      <c r="DO930" s="75"/>
      <c r="DP930" s="75"/>
      <c r="DQ930" s="75"/>
      <c r="DR930" s="75"/>
      <c r="DS930" s="75"/>
      <c r="DT930" s="75"/>
      <c r="DU930" s="75"/>
      <c r="DZ930" s="75"/>
      <c r="EA930" s="75"/>
      <c r="EB930" s="75"/>
      <c r="EC930" s="75"/>
      <c r="ED930" s="75"/>
      <c r="EE930" s="75"/>
      <c r="EF930" s="75"/>
      <c r="EG930" s="75"/>
      <c r="EH930" s="75"/>
      <c r="EI930" s="75"/>
      <c r="EJ930" s="75"/>
      <c r="EK930" s="75"/>
      <c r="EL930" s="75"/>
      <c r="EM930" s="75"/>
      <c r="EN930" s="75"/>
      <c r="EO930" s="75"/>
      <c r="EP930" s="75"/>
      <c r="EQ930" s="75"/>
      <c r="ER930" s="75"/>
      <c r="ES930" s="75"/>
      <c r="ET930" s="75"/>
      <c r="EU930" s="75"/>
      <c r="EV930" s="75"/>
      <c r="EW930" s="75"/>
      <c r="EX930" s="75"/>
      <c r="EY930" s="75"/>
      <c r="EZ930" s="75"/>
    </row>
    <row r="931" ht="12.75" spans="1:156">
      <c r="A931" s="6"/>
      <c r="B931" s="42"/>
      <c r="M931" s="20"/>
      <c r="O931" s="62"/>
      <c r="P931" s="62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BZ931" s="75"/>
      <c r="CA931" s="75"/>
      <c r="CB931" s="75"/>
      <c r="CC931" s="75"/>
      <c r="CD931" s="75"/>
      <c r="CE931" s="75"/>
      <c r="CF931" s="75"/>
      <c r="CG931" s="75"/>
      <c r="CH931" s="75"/>
      <c r="CI931" s="75"/>
      <c r="CJ931" s="75"/>
      <c r="CK931" s="75"/>
      <c r="CL931" s="75"/>
      <c r="CM931" s="75"/>
      <c r="CN931" s="75"/>
      <c r="CO931" s="75"/>
      <c r="CP931" s="75"/>
      <c r="CQ931" s="75"/>
      <c r="CR931" s="75"/>
      <c r="CS931" s="75"/>
      <c r="CT931" s="75"/>
      <c r="CU931" s="75"/>
      <c r="CV931" s="75"/>
      <c r="CW931" s="75"/>
      <c r="CX931" s="75"/>
      <c r="CY931" s="75"/>
      <c r="CZ931" s="75"/>
      <c r="DA931" s="75"/>
      <c r="DB931" s="75"/>
      <c r="DC931" s="75"/>
      <c r="DD931" s="75"/>
      <c r="DE931" s="75"/>
      <c r="DF931" s="75"/>
      <c r="DG931" s="75"/>
      <c r="DH931" s="75"/>
      <c r="DI931" s="75"/>
      <c r="DJ931" s="75"/>
      <c r="DK931" s="75"/>
      <c r="DL931" s="75"/>
      <c r="DM931" s="75"/>
      <c r="DN931" s="75"/>
      <c r="DO931" s="75"/>
      <c r="DP931" s="75"/>
      <c r="DQ931" s="75"/>
      <c r="DR931" s="75"/>
      <c r="DS931" s="75"/>
      <c r="DT931" s="75"/>
      <c r="DU931" s="75"/>
      <c r="DZ931" s="75"/>
      <c r="EA931" s="75"/>
      <c r="EB931" s="75"/>
      <c r="EC931" s="75"/>
      <c r="ED931" s="75"/>
      <c r="EE931" s="75"/>
      <c r="EF931" s="75"/>
      <c r="EG931" s="75"/>
      <c r="EH931" s="75"/>
      <c r="EI931" s="75"/>
      <c r="EJ931" s="75"/>
      <c r="EK931" s="75"/>
      <c r="EL931" s="75"/>
      <c r="EM931" s="75"/>
      <c r="EN931" s="75"/>
      <c r="EO931" s="75"/>
      <c r="EP931" s="75"/>
      <c r="EQ931" s="75"/>
      <c r="ER931" s="75"/>
      <c r="ES931" s="75"/>
      <c r="ET931" s="75"/>
      <c r="EU931" s="75"/>
      <c r="EV931" s="75"/>
      <c r="EW931" s="75"/>
      <c r="EX931" s="75"/>
      <c r="EY931" s="75"/>
      <c r="EZ931" s="75"/>
    </row>
    <row r="932" ht="12.75" spans="1:156">
      <c r="A932" s="6"/>
      <c r="B932" s="42"/>
      <c r="M932" s="20"/>
      <c r="O932" s="62"/>
      <c r="P932" s="62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BZ932" s="75"/>
      <c r="CA932" s="75"/>
      <c r="CB932" s="75"/>
      <c r="CC932" s="75"/>
      <c r="CD932" s="75"/>
      <c r="CE932" s="75"/>
      <c r="CF932" s="75"/>
      <c r="CG932" s="75"/>
      <c r="CH932" s="75"/>
      <c r="CI932" s="75"/>
      <c r="CJ932" s="75"/>
      <c r="CK932" s="75"/>
      <c r="CL932" s="75"/>
      <c r="CM932" s="75"/>
      <c r="CN932" s="75"/>
      <c r="CO932" s="75"/>
      <c r="CP932" s="75"/>
      <c r="CQ932" s="75"/>
      <c r="CR932" s="75"/>
      <c r="CS932" s="75"/>
      <c r="CT932" s="75"/>
      <c r="CU932" s="75"/>
      <c r="CV932" s="75"/>
      <c r="CW932" s="75"/>
      <c r="CX932" s="75"/>
      <c r="CY932" s="75"/>
      <c r="CZ932" s="75"/>
      <c r="DA932" s="75"/>
      <c r="DB932" s="75"/>
      <c r="DC932" s="75"/>
      <c r="DD932" s="75"/>
      <c r="DE932" s="75"/>
      <c r="DF932" s="75"/>
      <c r="DG932" s="75"/>
      <c r="DH932" s="75"/>
      <c r="DI932" s="75"/>
      <c r="DJ932" s="75"/>
      <c r="DK932" s="75"/>
      <c r="DL932" s="75"/>
      <c r="DM932" s="75"/>
      <c r="DN932" s="75"/>
      <c r="DO932" s="75"/>
      <c r="DP932" s="75"/>
      <c r="DQ932" s="75"/>
      <c r="DR932" s="75"/>
      <c r="DS932" s="75"/>
      <c r="DT932" s="75"/>
      <c r="DU932" s="75"/>
      <c r="DZ932" s="75"/>
      <c r="EA932" s="75"/>
      <c r="EB932" s="75"/>
      <c r="EC932" s="75"/>
      <c r="ED932" s="75"/>
      <c r="EE932" s="75"/>
      <c r="EF932" s="75"/>
      <c r="EG932" s="75"/>
      <c r="EH932" s="75"/>
      <c r="EI932" s="75"/>
      <c r="EJ932" s="75"/>
      <c r="EK932" s="75"/>
      <c r="EL932" s="75"/>
      <c r="EM932" s="75"/>
      <c r="EN932" s="75"/>
      <c r="EO932" s="75"/>
      <c r="EP932" s="75"/>
      <c r="EQ932" s="75"/>
      <c r="ER932" s="75"/>
      <c r="ES932" s="75"/>
      <c r="ET932" s="75"/>
      <c r="EU932" s="75"/>
      <c r="EV932" s="75"/>
      <c r="EW932" s="75"/>
      <c r="EX932" s="75"/>
      <c r="EY932" s="75"/>
      <c r="EZ932" s="75"/>
    </row>
    <row r="933" ht="12.75" spans="1:156">
      <c r="A933" s="6"/>
      <c r="B933" s="42"/>
      <c r="M933" s="20"/>
      <c r="O933" s="62"/>
      <c r="P933" s="62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BZ933" s="75"/>
      <c r="CA933" s="75"/>
      <c r="CB933" s="75"/>
      <c r="CC933" s="75"/>
      <c r="CD933" s="75"/>
      <c r="CE933" s="75"/>
      <c r="CF933" s="75"/>
      <c r="CG933" s="75"/>
      <c r="CH933" s="75"/>
      <c r="CI933" s="75"/>
      <c r="CJ933" s="75"/>
      <c r="CK933" s="75"/>
      <c r="CL933" s="75"/>
      <c r="CM933" s="75"/>
      <c r="CN933" s="75"/>
      <c r="CO933" s="75"/>
      <c r="CP933" s="75"/>
      <c r="CQ933" s="75"/>
      <c r="CR933" s="75"/>
      <c r="CS933" s="75"/>
      <c r="CT933" s="75"/>
      <c r="CU933" s="75"/>
      <c r="CV933" s="75"/>
      <c r="CW933" s="75"/>
      <c r="CX933" s="75"/>
      <c r="CY933" s="75"/>
      <c r="CZ933" s="75"/>
      <c r="DA933" s="75"/>
      <c r="DB933" s="75"/>
      <c r="DC933" s="75"/>
      <c r="DD933" s="75"/>
      <c r="DE933" s="75"/>
      <c r="DF933" s="75"/>
      <c r="DG933" s="75"/>
      <c r="DH933" s="75"/>
      <c r="DI933" s="75"/>
      <c r="DJ933" s="75"/>
      <c r="DK933" s="75"/>
      <c r="DL933" s="75"/>
      <c r="DM933" s="75"/>
      <c r="DN933" s="75"/>
      <c r="DO933" s="75"/>
      <c r="DP933" s="75"/>
      <c r="DQ933" s="75"/>
      <c r="DR933" s="75"/>
      <c r="DS933" s="75"/>
      <c r="DT933" s="75"/>
      <c r="DU933" s="75"/>
      <c r="DZ933" s="75"/>
      <c r="EA933" s="75"/>
      <c r="EB933" s="75"/>
      <c r="EC933" s="75"/>
      <c r="ED933" s="75"/>
      <c r="EE933" s="75"/>
      <c r="EF933" s="75"/>
      <c r="EG933" s="75"/>
      <c r="EH933" s="75"/>
      <c r="EI933" s="75"/>
      <c r="EJ933" s="75"/>
      <c r="EK933" s="75"/>
      <c r="EL933" s="75"/>
      <c r="EM933" s="75"/>
      <c r="EN933" s="75"/>
      <c r="EO933" s="75"/>
      <c r="EP933" s="75"/>
      <c r="EQ933" s="75"/>
      <c r="ER933" s="75"/>
      <c r="ES933" s="75"/>
      <c r="ET933" s="75"/>
      <c r="EU933" s="75"/>
      <c r="EV933" s="75"/>
      <c r="EW933" s="75"/>
      <c r="EX933" s="75"/>
      <c r="EY933" s="75"/>
      <c r="EZ933" s="75"/>
    </row>
    <row r="934" ht="12.75" spans="1:156">
      <c r="A934" s="6"/>
      <c r="B934" s="42"/>
      <c r="M934" s="20"/>
      <c r="O934" s="62"/>
      <c r="P934" s="62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BZ934" s="75"/>
      <c r="CA934" s="75"/>
      <c r="CB934" s="75"/>
      <c r="CC934" s="75"/>
      <c r="CD934" s="75"/>
      <c r="CE934" s="75"/>
      <c r="CF934" s="75"/>
      <c r="CG934" s="75"/>
      <c r="CH934" s="75"/>
      <c r="CI934" s="75"/>
      <c r="CJ934" s="75"/>
      <c r="CK934" s="75"/>
      <c r="CL934" s="75"/>
      <c r="CM934" s="75"/>
      <c r="CN934" s="75"/>
      <c r="CO934" s="75"/>
      <c r="CP934" s="75"/>
      <c r="CQ934" s="75"/>
      <c r="CR934" s="75"/>
      <c r="CS934" s="75"/>
      <c r="CT934" s="75"/>
      <c r="CU934" s="75"/>
      <c r="CV934" s="75"/>
      <c r="CW934" s="75"/>
      <c r="CX934" s="75"/>
      <c r="CY934" s="75"/>
      <c r="CZ934" s="75"/>
      <c r="DA934" s="75"/>
      <c r="DB934" s="75"/>
      <c r="DC934" s="75"/>
      <c r="DD934" s="75"/>
      <c r="DE934" s="75"/>
      <c r="DF934" s="75"/>
      <c r="DG934" s="75"/>
      <c r="DH934" s="75"/>
      <c r="DI934" s="75"/>
      <c r="DJ934" s="75"/>
      <c r="DK934" s="75"/>
      <c r="DL934" s="75"/>
      <c r="DM934" s="75"/>
      <c r="DN934" s="75"/>
      <c r="DO934" s="75"/>
      <c r="DP934" s="75"/>
      <c r="DQ934" s="75"/>
      <c r="DR934" s="75"/>
      <c r="DS934" s="75"/>
      <c r="DT934" s="75"/>
      <c r="DU934" s="75"/>
      <c r="DZ934" s="75"/>
      <c r="EA934" s="75"/>
      <c r="EB934" s="75"/>
      <c r="EC934" s="75"/>
      <c r="ED934" s="75"/>
      <c r="EE934" s="75"/>
      <c r="EF934" s="75"/>
      <c r="EG934" s="75"/>
      <c r="EH934" s="75"/>
      <c r="EI934" s="75"/>
      <c r="EJ934" s="75"/>
      <c r="EK934" s="75"/>
      <c r="EL934" s="75"/>
      <c r="EM934" s="75"/>
      <c r="EN934" s="75"/>
      <c r="EO934" s="75"/>
      <c r="EP934" s="75"/>
      <c r="EQ934" s="75"/>
      <c r="ER934" s="75"/>
      <c r="ES934" s="75"/>
      <c r="ET934" s="75"/>
      <c r="EU934" s="75"/>
      <c r="EV934" s="75"/>
      <c r="EW934" s="75"/>
      <c r="EX934" s="75"/>
      <c r="EY934" s="75"/>
      <c r="EZ934" s="75"/>
    </row>
    <row r="935" ht="12.75" spans="1:156">
      <c r="A935" s="6"/>
      <c r="B935" s="42"/>
      <c r="M935" s="20"/>
      <c r="O935" s="62"/>
      <c r="P935" s="62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BZ935" s="75"/>
      <c r="CA935" s="75"/>
      <c r="CB935" s="75"/>
      <c r="CC935" s="75"/>
      <c r="CD935" s="75"/>
      <c r="CE935" s="75"/>
      <c r="CF935" s="75"/>
      <c r="CG935" s="75"/>
      <c r="CH935" s="75"/>
      <c r="CI935" s="75"/>
      <c r="CJ935" s="75"/>
      <c r="CK935" s="75"/>
      <c r="CL935" s="75"/>
      <c r="CM935" s="75"/>
      <c r="CN935" s="75"/>
      <c r="CO935" s="75"/>
      <c r="CP935" s="75"/>
      <c r="CQ935" s="75"/>
      <c r="CR935" s="75"/>
      <c r="CS935" s="75"/>
      <c r="CT935" s="75"/>
      <c r="CU935" s="75"/>
      <c r="CV935" s="75"/>
      <c r="CW935" s="75"/>
      <c r="CX935" s="75"/>
      <c r="CY935" s="75"/>
      <c r="CZ935" s="75"/>
      <c r="DA935" s="75"/>
      <c r="DB935" s="75"/>
      <c r="DC935" s="75"/>
      <c r="DD935" s="75"/>
      <c r="DE935" s="75"/>
      <c r="DF935" s="75"/>
      <c r="DG935" s="75"/>
      <c r="DH935" s="75"/>
      <c r="DI935" s="75"/>
      <c r="DJ935" s="75"/>
      <c r="DK935" s="75"/>
      <c r="DL935" s="75"/>
      <c r="DM935" s="75"/>
      <c r="DN935" s="75"/>
      <c r="DO935" s="75"/>
      <c r="DP935" s="75"/>
      <c r="DQ935" s="75"/>
      <c r="DR935" s="75"/>
      <c r="DS935" s="75"/>
      <c r="DT935" s="75"/>
      <c r="DU935" s="75"/>
      <c r="DZ935" s="75"/>
      <c r="EA935" s="75"/>
      <c r="EB935" s="75"/>
      <c r="EC935" s="75"/>
      <c r="ED935" s="75"/>
      <c r="EE935" s="75"/>
      <c r="EF935" s="75"/>
      <c r="EG935" s="75"/>
      <c r="EH935" s="75"/>
      <c r="EI935" s="75"/>
      <c r="EJ935" s="75"/>
      <c r="EK935" s="75"/>
      <c r="EL935" s="75"/>
      <c r="EM935" s="75"/>
      <c r="EN935" s="75"/>
      <c r="EO935" s="75"/>
      <c r="EP935" s="75"/>
      <c r="EQ935" s="75"/>
      <c r="ER935" s="75"/>
      <c r="ES935" s="75"/>
      <c r="ET935" s="75"/>
      <c r="EU935" s="75"/>
      <c r="EV935" s="75"/>
      <c r="EW935" s="75"/>
      <c r="EX935" s="75"/>
      <c r="EY935" s="75"/>
      <c r="EZ935" s="75"/>
    </row>
    <row r="936" ht="12.75" spans="1:156">
      <c r="A936" s="6"/>
      <c r="B936" s="42"/>
      <c r="M936" s="20"/>
      <c r="O936" s="62"/>
      <c r="P936" s="62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BZ936" s="75"/>
      <c r="CA936" s="75"/>
      <c r="CB936" s="75"/>
      <c r="CC936" s="75"/>
      <c r="CD936" s="75"/>
      <c r="CE936" s="75"/>
      <c r="CF936" s="75"/>
      <c r="CG936" s="75"/>
      <c r="CH936" s="75"/>
      <c r="CI936" s="75"/>
      <c r="CJ936" s="75"/>
      <c r="CK936" s="75"/>
      <c r="CL936" s="75"/>
      <c r="CM936" s="75"/>
      <c r="CN936" s="75"/>
      <c r="CO936" s="75"/>
      <c r="CP936" s="75"/>
      <c r="CQ936" s="75"/>
      <c r="CR936" s="75"/>
      <c r="CS936" s="75"/>
      <c r="CT936" s="75"/>
      <c r="CU936" s="75"/>
      <c r="CV936" s="75"/>
      <c r="CW936" s="75"/>
      <c r="CX936" s="75"/>
      <c r="CY936" s="75"/>
      <c r="CZ936" s="75"/>
      <c r="DA936" s="75"/>
      <c r="DB936" s="75"/>
      <c r="DC936" s="75"/>
      <c r="DD936" s="75"/>
      <c r="DE936" s="75"/>
      <c r="DF936" s="75"/>
      <c r="DG936" s="75"/>
      <c r="DH936" s="75"/>
      <c r="DI936" s="75"/>
      <c r="DJ936" s="75"/>
      <c r="DK936" s="75"/>
      <c r="DL936" s="75"/>
      <c r="DM936" s="75"/>
      <c r="DN936" s="75"/>
      <c r="DO936" s="75"/>
      <c r="DP936" s="75"/>
      <c r="DQ936" s="75"/>
      <c r="DR936" s="75"/>
      <c r="DS936" s="75"/>
      <c r="DT936" s="75"/>
      <c r="DU936" s="75"/>
      <c r="DZ936" s="75"/>
      <c r="EA936" s="75"/>
      <c r="EB936" s="75"/>
      <c r="EC936" s="75"/>
      <c r="ED936" s="75"/>
      <c r="EE936" s="75"/>
      <c r="EF936" s="75"/>
      <c r="EG936" s="75"/>
      <c r="EH936" s="75"/>
      <c r="EI936" s="75"/>
      <c r="EJ936" s="75"/>
      <c r="EK936" s="75"/>
      <c r="EL936" s="75"/>
      <c r="EM936" s="75"/>
      <c r="EN936" s="75"/>
      <c r="EO936" s="75"/>
      <c r="EP936" s="75"/>
      <c r="EQ936" s="75"/>
      <c r="ER936" s="75"/>
      <c r="ES936" s="75"/>
      <c r="ET936" s="75"/>
      <c r="EU936" s="75"/>
      <c r="EV936" s="75"/>
      <c r="EW936" s="75"/>
      <c r="EX936" s="75"/>
      <c r="EY936" s="75"/>
      <c r="EZ936" s="75"/>
    </row>
    <row r="937" ht="12.75" spans="1:156">
      <c r="A937" s="6"/>
      <c r="B937" s="42"/>
      <c r="M937" s="20"/>
      <c r="O937" s="62"/>
      <c r="P937" s="62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BZ937" s="75"/>
      <c r="CA937" s="75"/>
      <c r="CB937" s="75"/>
      <c r="CC937" s="75"/>
      <c r="CD937" s="75"/>
      <c r="CE937" s="75"/>
      <c r="CF937" s="75"/>
      <c r="CG937" s="75"/>
      <c r="CH937" s="75"/>
      <c r="CI937" s="75"/>
      <c r="CJ937" s="75"/>
      <c r="CK937" s="75"/>
      <c r="CL937" s="75"/>
      <c r="CM937" s="75"/>
      <c r="CN937" s="75"/>
      <c r="CO937" s="75"/>
      <c r="CP937" s="75"/>
      <c r="CQ937" s="75"/>
      <c r="CR937" s="75"/>
      <c r="CS937" s="75"/>
      <c r="CT937" s="75"/>
      <c r="CU937" s="75"/>
      <c r="CV937" s="75"/>
      <c r="CW937" s="75"/>
      <c r="CX937" s="75"/>
      <c r="CY937" s="75"/>
      <c r="CZ937" s="75"/>
      <c r="DA937" s="75"/>
      <c r="DB937" s="75"/>
      <c r="DC937" s="75"/>
      <c r="DD937" s="75"/>
      <c r="DE937" s="75"/>
      <c r="DF937" s="75"/>
      <c r="DG937" s="75"/>
      <c r="DH937" s="75"/>
      <c r="DI937" s="75"/>
      <c r="DJ937" s="75"/>
      <c r="DK937" s="75"/>
      <c r="DL937" s="75"/>
      <c r="DM937" s="75"/>
      <c r="DN937" s="75"/>
      <c r="DO937" s="75"/>
      <c r="DP937" s="75"/>
      <c r="DQ937" s="75"/>
      <c r="DR937" s="75"/>
      <c r="DS937" s="75"/>
      <c r="DT937" s="75"/>
      <c r="DU937" s="75"/>
      <c r="DZ937" s="75"/>
      <c r="EA937" s="75"/>
      <c r="EB937" s="75"/>
      <c r="EC937" s="75"/>
      <c r="ED937" s="75"/>
      <c r="EE937" s="75"/>
      <c r="EF937" s="75"/>
      <c r="EG937" s="75"/>
      <c r="EH937" s="75"/>
      <c r="EI937" s="75"/>
      <c r="EJ937" s="75"/>
      <c r="EK937" s="75"/>
      <c r="EL937" s="75"/>
      <c r="EM937" s="75"/>
      <c r="EN937" s="75"/>
      <c r="EO937" s="75"/>
      <c r="EP937" s="75"/>
      <c r="EQ937" s="75"/>
      <c r="ER937" s="75"/>
      <c r="ES937" s="75"/>
      <c r="ET937" s="75"/>
      <c r="EU937" s="75"/>
      <c r="EV937" s="75"/>
      <c r="EW937" s="75"/>
      <c r="EX937" s="75"/>
      <c r="EY937" s="75"/>
      <c r="EZ937" s="75"/>
    </row>
    <row r="938" ht="12.75" spans="1:156">
      <c r="A938" s="6"/>
      <c r="B938" s="42"/>
      <c r="M938" s="20"/>
      <c r="O938" s="62"/>
      <c r="P938" s="62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BZ938" s="75"/>
      <c r="CA938" s="75"/>
      <c r="CB938" s="75"/>
      <c r="CC938" s="75"/>
      <c r="CD938" s="75"/>
      <c r="CE938" s="75"/>
      <c r="CF938" s="75"/>
      <c r="CG938" s="75"/>
      <c r="CH938" s="75"/>
      <c r="CI938" s="75"/>
      <c r="CJ938" s="75"/>
      <c r="CK938" s="75"/>
      <c r="CL938" s="75"/>
      <c r="CM938" s="75"/>
      <c r="CN938" s="75"/>
      <c r="CO938" s="75"/>
      <c r="CP938" s="75"/>
      <c r="CQ938" s="75"/>
      <c r="CR938" s="75"/>
      <c r="CS938" s="75"/>
      <c r="CT938" s="75"/>
      <c r="CU938" s="75"/>
      <c r="CV938" s="75"/>
      <c r="CW938" s="75"/>
      <c r="CX938" s="75"/>
      <c r="CY938" s="75"/>
      <c r="CZ938" s="75"/>
      <c r="DA938" s="75"/>
      <c r="DB938" s="75"/>
      <c r="DC938" s="75"/>
      <c r="DD938" s="75"/>
      <c r="DE938" s="75"/>
      <c r="DF938" s="75"/>
      <c r="DG938" s="75"/>
      <c r="DH938" s="75"/>
      <c r="DI938" s="75"/>
      <c r="DJ938" s="75"/>
      <c r="DK938" s="75"/>
      <c r="DL938" s="75"/>
      <c r="DM938" s="75"/>
      <c r="DN938" s="75"/>
      <c r="DO938" s="75"/>
      <c r="DP938" s="75"/>
      <c r="DQ938" s="75"/>
      <c r="DR938" s="75"/>
      <c r="DS938" s="75"/>
      <c r="DT938" s="75"/>
      <c r="DU938" s="75"/>
      <c r="DZ938" s="75"/>
      <c r="EA938" s="75"/>
      <c r="EB938" s="75"/>
      <c r="EC938" s="75"/>
      <c r="ED938" s="75"/>
      <c r="EE938" s="75"/>
      <c r="EF938" s="75"/>
      <c r="EG938" s="75"/>
      <c r="EH938" s="75"/>
      <c r="EI938" s="75"/>
      <c r="EJ938" s="75"/>
      <c r="EK938" s="75"/>
      <c r="EL938" s="75"/>
      <c r="EM938" s="75"/>
      <c r="EN938" s="75"/>
      <c r="EO938" s="75"/>
      <c r="EP938" s="75"/>
      <c r="EQ938" s="75"/>
      <c r="ER938" s="75"/>
      <c r="ES938" s="75"/>
      <c r="ET938" s="75"/>
      <c r="EU938" s="75"/>
      <c r="EV938" s="75"/>
      <c r="EW938" s="75"/>
      <c r="EX938" s="75"/>
      <c r="EY938" s="75"/>
      <c r="EZ938" s="75"/>
    </row>
    <row r="939" ht="12.75" spans="1:156">
      <c r="A939" s="6"/>
      <c r="B939" s="42"/>
      <c r="M939" s="20"/>
      <c r="O939" s="62"/>
      <c r="P939" s="62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BZ939" s="75"/>
      <c r="CA939" s="75"/>
      <c r="CB939" s="75"/>
      <c r="CC939" s="75"/>
      <c r="CD939" s="75"/>
      <c r="CE939" s="75"/>
      <c r="CF939" s="75"/>
      <c r="CG939" s="75"/>
      <c r="CH939" s="75"/>
      <c r="CI939" s="75"/>
      <c r="CJ939" s="75"/>
      <c r="CK939" s="75"/>
      <c r="CL939" s="75"/>
      <c r="CM939" s="75"/>
      <c r="CN939" s="75"/>
      <c r="CO939" s="75"/>
      <c r="CP939" s="75"/>
      <c r="CQ939" s="75"/>
      <c r="CR939" s="75"/>
      <c r="CS939" s="75"/>
      <c r="CT939" s="75"/>
      <c r="CU939" s="75"/>
      <c r="CV939" s="75"/>
      <c r="CW939" s="75"/>
      <c r="CX939" s="75"/>
      <c r="CY939" s="75"/>
      <c r="CZ939" s="75"/>
      <c r="DA939" s="75"/>
      <c r="DB939" s="75"/>
      <c r="DC939" s="75"/>
      <c r="DD939" s="75"/>
      <c r="DE939" s="75"/>
      <c r="DF939" s="75"/>
      <c r="DG939" s="75"/>
      <c r="DH939" s="75"/>
      <c r="DI939" s="75"/>
      <c r="DJ939" s="75"/>
      <c r="DK939" s="75"/>
      <c r="DL939" s="75"/>
      <c r="DM939" s="75"/>
      <c r="DN939" s="75"/>
      <c r="DO939" s="75"/>
      <c r="DP939" s="75"/>
      <c r="DQ939" s="75"/>
      <c r="DR939" s="75"/>
      <c r="DS939" s="75"/>
      <c r="DT939" s="75"/>
      <c r="DU939" s="75"/>
      <c r="DZ939" s="75"/>
      <c r="EA939" s="75"/>
      <c r="EB939" s="75"/>
      <c r="EC939" s="75"/>
      <c r="ED939" s="75"/>
      <c r="EE939" s="75"/>
      <c r="EF939" s="75"/>
      <c r="EG939" s="75"/>
      <c r="EH939" s="75"/>
      <c r="EI939" s="75"/>
      <c r="EJ939" s="75"/>
      <c r="EK939" s="75"/>
      <c r="EL939" s="75"/>
      <c r="EM939" s="75"/>
      <c r="EN939" s="75"/>
      <c r="EO939" s="75"/>
      <c r="EP939" s="75"/>
      <c r="EQ939" s="75"/>
      <c r="ER939" s="75"/>
      <c r="ES939" s="75"/>
      <c r="ET939" s="75"/>
      <c r="EU939" s="75"/>
      <c r="EV939" s="75"/>
      <c r="EW939" s="75"/>
      <c r="EX939" s="75"/>
      <c r="EY939" s="75"/>
      <c r="EZ939" s="75"/>
    </row>
    <row r="940" ht="12.75" spans="1:156">
      <c r="A940" s="6"/>
      <c r="B940" s="42"/>
      <c r="M940" s="20"/>
      <c r="O940" s="62"/>
      <c r="P940" s="62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BZ940" s="75"/>
      <c r="CA940" s="75"/>
      <c r="CB940" s="75"/>
      <c r="CC940" s="75"/>
      <c r="CD940" s="75"/>
      <c r="CE940" s="75"/>
      <c r="CF940" s="75"/>
      <c r="CG940" s="75"/>
      <c r="CH940" s="75"/>
      <c r="CI940" s="75"/>
      <c r="CJ940" s="75"/>
      <c r="CK940" s="75"/>
      <c r="CL940" s="75"/>
      <c r="CM940" s="75"/>
      <c r="CN940" s="75"/>
      <c r="CO940" s="75"/>
      <c r="CP940" s="75"/>
      <c r="CQ940" s="75"/>
      <c r="CR940" s="75"/>
      <c r="CS940" s="75"/>
      <c r="CT940" s="75"/>
      <c r="CU940" s="75"/>
      <c r="CV940" s="75"/>
      <c r="CW940" s="75"/>
      <c r="CX940" s="75"/>
      <c r="CY940" s="75"/>
      <c r="CZ940" s="75"/>
      <c r="DA940" s="75"/>
      <c r="DB940" s="75"/>
      <c r="DC940" s="75"/>
      <c r="DD940" s="75"/>
      <c r="DE940" s="75"/>
      <c r="DF940" s="75"/>
      <c r="DG940" s="75"/>
      <c r="DH940" s="75"/>
      <c r="DI940" s="75"/>
      <c r="DJ940" s="75"/>
      <c r="DK940" s="75"/>
      <c r="DL940" s="75"/>
      <c r="DM940" s="75"/>
      <c r="DN940" s="75"/>
      <c r="DO940" s="75"/>
      <c r="DP940" s="75"/>
      <c r="DQ940" s="75"/>
      <c r="DR940" s="75"/>
      <c r="DS940" s="75"/>
      <c r="DT940" s="75"/>
      <c r="DU940" s="75"/>
      <c r="DZ940" s="75"/>
      <c r="EA940" s="75"/>
      <c r="EB940" s="75"/>
      <c r="EC940" s="75"/>
      <c r="ED940" s="75"/>
      <c r="EE940" s="75"/>
      <c r="EF940" s="75"/>
      <c r="EG940" s="75"/>
      <c r="EH940" s="75"/>
      <c r="EI940" s="75"/>
      <c r="EJ940" s="75"/>
      <c r="EK940" s="75"/>
      <c r="EL940" s="75"/>
      <c r="EM940" s="75"/>
      <c r="EN940" s="75"/>
      <c r="EO940" s="75"/>
      <c r="EP940" s="75"/>
      <c r="EQ940" s="75"/>
      <c r="ER940" s="75"/>
      <c r="ES940" s="75"/>
      <c r="ET940" s="75"/>
      <c r="EU940" s="75"/>
      <c r="EV940" s="75"/>
      <c r="EW940" s="75"/>
      <c r="EX940" s="75"/>
      <c r="EY940" s="75"/>
      <c r="EZ940" s="75"/>
    </row>
    <row r="941" ht="12.75" spans="1:156">
      <c r="A941" s="6"/>
      <c r="B941" s="42"/>
      <c r="M941" s="20"/>
      <c r="O941" s="62"/>
      <c r="P941" s="62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BZ941" s="75"/>
      <c r="CA941" s="75"/>
      <c r="CB941" s="75"/>
      <c r="CC941" s="75"/>
      <c r="CD941" s="75"/>
      <c r="CE941" s="75"/>
      <c r="CF941" s="75"/>
      <c r="CG941" s="75"/>
      <c r="CH941" s="75"/>
      <c r="CI941" s="75"/>
      <c r="CJ941" s="75"/>
      <c r="CK941" s="75"/>
      <c r="CL941" s="75"/>
      <c r="CM941" s="75"/>
      <c r="CN941" s="75"/>
      <c r="CO941" s="75"/>
      <c r="CP941" s="75"/>
      <c r="CQ941" s="75"/>
      <c r="CR941" s="75"/>
      <c r="CS941" s="75"/>
      <c r="CT941" s="75"/>
      <c r="CU941" s="75"/>
      <c r="CV941" s="75"/>
      <c r="CW941" s="75"/>
      <c r="CX941" s="75"/>
      <c r="CY941" s="75"/>
      <c r="CZ941" s="75"/>
      <c r="DA941" s="75"/>
      <c r="DB941" s="75"/>
      <c r="DC941" s="75"/>
      <c r="DD941" s="75"/>
      <c r="DE941" s="75"/>
      <c r="DF941" s="75"/>
      <c r="DG941" s="75"/>
      <c r="DH941" s="75"/>
      <c r="DI941" s="75"/>
      <c r="DJ941" s="75"/>
      <c r="DK941" s="75"/>
      <c r="DL941" s="75"/>
      <c r="DM941" s="75"/>
      <c r="DN941" s="75"/>
      <c r="DO941" s="75"/>
      <c r="DP941" s="75"/>
      <c r="DQ941" s="75"/>
      <c r="DR941" s="75"/>
      <c r="DS941" s="75"/>
      <c r="DT941" s="75"/>
      <c r="DU941" s="75"/>
      <c r="DZ941" s="75"/>
      <c r="EA941" s="75"/>
      <c r="EB941" s="75"/>
      <c r="EC941" s="75"/>
      <c r="ED941" s="75"/>
      <c r="EE941" s="75"/>
      <c r="EF941" s="75"/>
      <c r="EG941" s="75"/>
      <c r="EH941" s="75"/>
      <c r="EI941" s="75"/>
      <c r="EJ941" s="75"/>
      <c r="EK941" s="75"/>
      <c r="EL941" s="75"/>
      <c r="EM941" s="75"/>
      <c r="EN941" s="75"/>
      <c r="EO941" s="75"/>
      <c r="EP941" s="75"/>
      <c r="EQ941" s="75"/>
      <c r="ER941" s="75"/>
      <c r="ES941" s="75"/>
      <c r="ET941" s="75"/>
      <c r="EU941" s="75"/>
      <c r="EV941" s="75"/>
      <c r="EW941" s="75"/>
      <c r="EX941" s="75"/>
      <c r="EY941" s="75"/>
      <c r="EZ941" s="75"/>
    </row>
    <row r="942" ht="12.75" spans="1:156">
      <c r="A942" s="6"/>
      <c r="B942" s="42"/>
      <c r="M942" s="20"/>
      <c r="O942" s="62"/>
      <c r="P942" s="62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BZ942" s="75"/>
      <c r="CA942" s="75"/>
      <c r="CB942" s="75"/>
      <c r="CC942" s="75"/>
      <c r="CD942" s="75"/>
      <c r="CE942" s="75"/>
      <c r="CF942" s="75"/>
      <c r="CG942" s="75"/>
      <c r="CH942" s="75"/>
      <c r="CI942" s="75"/>
      <c r="CJ942" s="75"/>
      <c r="CK942" s="75"/>
      <c r="CL942" s="75"/>
      <c r="CM942" s="75"/>
      <c r="CN942" s="75"/>
      <c r="CO942" s="75"/>
      <c r="CP942" s="75"/>
      <c r="CQ942" s="75"/>
      <c r="CR942" s="75"/>
      <c r="CS942" s="75"/>
      <c r="CT942" s="75"/>
      <c r="CU942" s="75"/>
      <c r="CV942" s="75"/>
      <c r="CW942" s="75"/>
      <c r="CX942" s="75"/>
      <c r="CY942" s="75"/>
      <c r="CZ942" s="75"/>
      <c r="DA942" s="75"/>
      <c r="DB942" s="75"/>
      <c r="DC942" s="75"/>
      <c r="DD942" s="75"/>
      <c r="DE942" s="75"/>
      <c r="DF942" s="75"/>
      <c r="DG942" s="75"/>
      <c r="DH942" s="75"/>
      <c r="DI942" s="75"/>
      <c r="DJ942" s="75"/>
      <c r="DK942" s="75"/>
      <c r="DL942" s="75"/>
      <c r="DM942" s="75"/>
      <c r="DN942" s="75"/>
      <c r="DO942" s="75"/>
      <c r="DP942" s="75"/>
      <c r="DQ942" s="75"/>
      <c r="DR942" s="75"/>
      <c r="DS942" s="75"/>
      <c r="DT942" s="75"/>
      <c r="DU942" s="75"/>
      <c r="DZ942" s="75"/>
      <c r="EA942" s="75"/>
      <c r="EB942" s="75"/>
      <c r="EC942" s="75"/>
      <c r="ED942" s="75"/>
      <c r="EE942" s="75"/>
      <c r="EF942" s="75"/>
      <c r="EG942" s="75"/>
      <c r="EH942" s="75"/>
      <c r="EI942" s="75"/>
      <c r="EJ942" s="75"/>
      <c r="EK942" s="75"/>
      <c r="EL942" s="75"/>
      <c r="EM942" s="75"/>
      <c r="EN942" s="75"/>
      <c r="EO942" s="75"/>
      <c r="EP942" s="75"/>
      <c r="EQ942" s="75"/>
      <c r="ER942" s="75"/>
      <c r="ES942" s="75"/>
      <c r="ET942" s="75"/>
      <c r="EU942" s="75"/>
      <c r="EV942" s="75"/>
      <c r="EW942" s="75"/>
      <c r="EX942" s="75"/>
      <c r="EY942" s="75"/>
      <c r="EZ942" s="75"/>
    </row>
    <row r="943" ht="12.75" spans="1:156">
      <c r="A943" s="6"/>
      <c r="B943" s="42"/>
      <c r="M943" s="20"/>
      <c r="O943" s="62"/>
      <c r="P943" s="62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BZ943" s="75"/>
      <c r="CA943" s="75"/>
      <c r="CB943" s="75"/>
      <c r="CC943" s="75"/>
      <c r="CD943" s="75"/>
      <c r="CE943" s="75"/>
      <c r="CF943" s="75"/>
      <c r="CG943" s="75"/>
      <c r="CH943" s="75"/>
      <c r="CI943" s="75"/>
      <c r="CJ943" s="75"/>
      <c r="CK943" s="75"/>
      <c r="CL943" s="75"/>
      <c r="CM943" s="75"/>
      <c r="CN943" s="75"/>
      <c r="CO943" s="75"/>
      <c r="CP943" s="75"/>
      <c r="CQ943" s="75"/>
      <c r="CR943" s="75"/>
      <c r="CS943" s="75"/>
      <c r="CT943" s="75"/>
      <c r="CU943" s="75"/>
      <c r="CV943" s="75"/>
      <c r="CW943" s="75"/>
      <c r="CX943" s="75"/>
      <c r="CY943" s="75"/>
      <c r="CZ943" s="75"/>
      <c r="DA943" s="75"/>
      <c r="DB943" s="75"/>
      <c r="DC943" s="75"/>
      <c r="DD943" s="75"/>
      <c r="DE943" s="75"/>
      <c r="DF943" s="75"/>
      <c r="DG943" s="75"/>
      <c r="DH943" s="75"/>
      <c r="DI943" s="75"/>
      <c r="DJ943" s="75"/>
      <c r="DK943" s="75"/>
      <c r="DL943" s="75"/>
      <c r="DM943" s="75"/>
      <c r="DN943" s="75"/>
      <c r="DO943" s="75"/>
      <c r="DP943" s="75"/>
      <c r="DQ943" s="75"/>
      <c r="DR943" s="75"/>
      <c r="DS943" s="75"/>
      <c r="DT943" s="75"/>
      <c r="DU943" s="75"/>
      <c r="DZ943" s="75"/>
      <c r="EA943" s="75"/>
      <c r="EB943" s="75"/>
      <c r="EC943" s="75"/>
      <c r="ED943" s="75"/>
      <c r="EE943" s="75"/>
      <c r="EF943" s="75"/>
      <c r="EG943" s="75"/>
      <c r="EH943" s="75"/>
      <c r="EI943" s="75"/>
      <c r="EJ943" s="75"/>
      <c r="EK943" s="75"/>
      <c r="EL943" s="75"/>
      <c r="EM943" s="75"/>
      <c r="EN943" s="75"/>
      <c r="EO943" s="75"/>
      <c r="EP943" s="75"/>
      <c r="EQ943" s="75"/>
      <c r="ER943" s="75"/>
      <c r="ES943" s="75"/>
      <c r="ET943" s="75"/>
      <c r="EU943" s="75"/>
      <c r="EV943" s="75"/>
      <c r="EW943" s="75"/>
      <c r="EX943" s="75"/>
      <c r="EY943" s="75"/>
      <c r="EZ943" s="75"/>
    </row>
    <row r="944" ht="12.75" spans="1:156">
      <c r="A944" s="6"/>
      <c r="B944" s="42"/>
      <c r="M944" s="20"/>
      <c r="O944" s="62"/>
      <c r="P944" s="62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BZ944" s="75"/>
      <c r="CA944" s="75"/>
      <c r="CB944" s="75"/>
      <c r="CC944" s="75"/>
      <c r="CD944" s="75"/>
      <c r="CE944" s="75"/>
      <c r="CF944" s="75"/>
      <c r="CG944" s="75"/>
      <c r="CH944" s="75"/>
      <c r="CI944" s="75"/>
      <c r="CJ944" s="75"/>
      <c r="CK944" s="75"/>
      <c r="CL944" s="75"/>
      <c r="CM944" s="75"/>
      <c r="CN944" s="75"/>
      <c r="CO944" s="75"/>
      <c r="CP944" s="75"/>
      <c r="CQ944" s="75"/>
      <c r="CR944" s="75"/>
      <c r="CS944" s="75"/>
      <c r="CT944" s="75"/>
      <c r="CU944" s="75"/>
      <c r="CV944" s="75"/>
      <c r="CW944" s="75"/>
      <c r="CX944" s="75"/>
      <c r="CY944" s="75"/>
      <c r="CZ944" s="75"/>
      <c r="DA944" s="75"/>
      <c r="DB944" s="75"/>
      <c r="DC944" s="75"/>
      <c r="DD944" s="75"/>
      <c r="DE944" s="75"/>
      <c r="DF944" s="75"/>
      <c r="DG944" s="75"/>
      <c r="DH944" s="75"/>
      <c r="DI944" s="75"/>
      <c r="DJ944" s="75"/>
      <c r="DK944" s="75"/>
      <c r="DL944" s="75"/>
      <c r="DM944" s="75"/>
      <c r="DN944" s="75"/>
      <c r="DO944" s="75"/>
      <c r="DP944" s="75"/>
      <c r="DQ944" s="75"/>
      <c r="DR944" s="75"/>
      <c r="DS944" s="75"/>
      <c r="DT944" s="75"/>
      <c r="DU944" s="75"/>
      <c r="DZ944" s="75"/>
      <c r="EA944" s="75"/>
      <c r="EB944" s="75"/>
      <c r="EC944" s="75"/>
      <c r="ED944" s="75"/>
      <c r="EE944" s="75"/>
      <c r="EF944" s="75"/>
      <c r="EG944" s="75"/>
      <c r="EH944" s="75"/>
      <c r="EI944" s="75"/>
      <c r="EJ944" s="75"/>
      <c r="EK944" s="75"/>
      <c r="EL944" s="75"/>
      <c r="EM944" s="75"/>
      <c r="EN944" s="75"/>
      <c r="EO944" s="75"/>
      <c r="EP944" s="75"/>
      <c r="EQ944" s="75"/>
      <c r="ER944" s="75"/>
      <c r="ES944" s="75"/>
      <c r="ET944" s="75"/>
      <c r="EU944" s="75"/>
      <c r="EV944" s="75"/>
      <c r="EW944" s="75"/>
      <c r="EX944" s="75"/>
      <c r="EY944" s="75"/>
      <c r="EZ944" s="75"/>
    </row>
    <row r="945" ht="12.75" spans="1:156">
      <c r="A945" s="6"/>
      <c r="B945" s="42"/>
      <c r="M945" s="20"/>
      <c r="O945" s="62"/>
      <c r="P945" s="62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BZ945" s="75"/>
      <c r="CA945" s="75"/>
      <c r="CB945" s="75"/>
      <c r="CC945" s="75"/>
      <c r="CD945" s="75"/>
      <c r="CE945" s="75"/>
      <c r="CF945" s="75"/>
      <c r="CG945" s="75"/>
      <c r="CH945" s="75"/>
      <c r="CI945" s="75"/>
      <c r="CJ945" s="75"/>
      <c r="CK945" s="75"/>
      <c r="CL945" s="75"/>
      <c r="CM945" s="75"/>
      <c r="CN945" s="75"/>
      <c r="CO945" s="75"/>
      <c r="CP945" s="75"/>
      <c r="CQ945" s="75"/>
      <c r="CR945" s="75"/>
      <c r="CS945" s="75"/>
      <c r="CT945" s="75"/>
      <c r="CU945" s="75"/>
      <c r="CV945" s="75"/>
      <c r="CW945" s="75"/>
      <c r="CX945" s="75"/>
      <c r="CY945" s="75"/>
      <c r="CZ945" s="75"/>
      <c r="DA945" s="75"/>
      <c r="DB945" s="75"/>
      <c r="DC945" s="75"/>
      <c r="DD945" s="75"/>
      <c r="DE945" s="75"/>
      <c r="DF945" s="75"/>
      <c r="DG945" s="75"/>
      <c r="DH945" s="75"/>
      <c r="DI945" s="75"/>
      <c r="DJ945" s="75"/>
      <c r="DK945" s="75"/>
      <c r="DL945" s="75"/>
      <c r="DM945" s="75"/>
      <c r="DN945" s="75"/>
      <c r="DO945" s="75"/>
      <c r="DP945" s="75"/>
      <c r="DQ945" s="75"/>
      <c r="DR945" s="75"/>
      <c r="DS945" s="75"/>
      <c r="DT945" s="75"/>
      <c r="DU945" s="75"/>
      <c r="DZ945" s="75"/>
      <c r="EA945" s="75"/>
      <c r="EB945" s="75"/>
      <c r="EC945" s="75"/>
      <c r="ED945" s="75"/>
      <c r="EE945" s="75"/>
      <c r="EF945" s="75"/>
      <c r="EG945" s="75"/>
      <c r="EH945" s="75"/>
      <c r="EI945" s="75"/>
      <c r="EJ945" s="75"/>
      <c r="EK945" s="75"/>
      <c r="EL945" s="75"/>
      <c r="EM945" s="75"/>
      <c r="EN945" s="75"/>
      <c r="EO945" s="75"/>
      <c r="EP945" s="75"/>
      <c r="EQ945" s="75"/>
      <c r="ER945" s="75"/>
      <c r="ES945" s="75"/>
      <c r="ET945" s="75"/>
      <c r="EU945" s="75"/>
      <c r="EV945" s="75"/>
      <c r="EW945" s="75"/>
      <c r="EX945" s="75"/>
      <c r="EY945" s="75"/>
      <c r="EZ945" s="75"/>
    </row>
    <row r="946" ht="12.75" spans="1:156">
      <c r="A946" s="6"/>
      <c r="B946" s="42"/>
      <c r="M946" s="20"/>
      <c r="O946" s="62"/>
      <c r="P946" s="62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BZ946" s="75"/>
      <c r="CA946" s="75"/>
      <c r="CB946" s="75"/>
      <c r="CC946" s="75"/>
      <c r="CD946" s="75"/>
      <c r="CE946" s="75"/>
      <c r="CF946" s="75"/>
      <c r="CG946" s="75"/>
      <c r="CH946" s="75"/>
      <c r="CI946" s="75"/>
      <c r="CJ946" s="75"/>
      <c r="CK946" s="75"/>
      <c r="CL946" s="75"/>
      <c r="CM946" s="75"/>
      <c r="CN946" s="75"/>
      <c r="CO946" s="75"/>
      <c r="CP946" s="75"/>
      <c r="CQ946" s="75"/>
      <c r="CR946" s="75"/>
      <c r="CS946" s="75"/>
      <c r="CT946" s="75"/>
      <c r="CU946" s="75"/>
      <c r="CV946" s="75"/>
      <c r="CW946" s="75"/>
      <c r="CX946" s="75"/>
      <c r="CY946" s="75"/>
      <c r="CZ946" s="75"/>
      <c r="DA946" s="75"/>
      <c r="DB946" s="75"/>
      <c r="DC946" s="75"/>
      <c r="DD946" s="75"/>
      <c r="DE946" s="75"/>
      <c r="DF946" s="75"/>
      <c r="DG946" s="75"/>
      <c r="DH946" s="75"/>
      <c r="DI946" s="75"/>
      <c r="DJ946" s="75"/>
      <c r="DK946" s="75"/>
      <c r="DL946" s="75"/>
      <c r="DM946" s="75"/>
      <c r="DN946" s="75"/>
      <c r="DO946" s="75"/>
      <c r="DP946" s="75"/>
      <c r="DQ946" s="75"/>
      <c r="DR946" s="75"/>
      <c r="DS946" s="75"/>
      <c r="DT946" s="75"/>
      <c r="DU946" s="75"/>
      <c r="DZ946" s="75"/>
      <c r="EA946" s="75"/>
      <c r="EB946" s="75"/>
      <c r="EC946" s="75"/>
      <c r="ED946" s="75"/>
      <c r="EE946" s="75"/>
      <c r="EF946" s="75"/>
      <c r="EG946" s="75"/>
      <c r="EH946" s="75"/>
      <c r="EI946" s="75"/>
      <c r="EJ946" s="75"/>
      <c r="EK946" s="75"/>
      <c r="EL946" s="75"/>
      <c r="EM946" s="75"/>
      <c r="EN946" s="75"/>
      <c r="EO946" s="75"/>
      <c r="EP946" s="75"/>
      <c r="EQ946" s="75"/>
      <c r="ER946" s="75"/>
      <c r="ES946" s="75"/>
      <c r="ET946" s="75"/>
      <c r="EU946" s="75"/>
      <c r="EV946" s="75"/>
      <c r="EW946" s="75"/>
      <c r="EX946" s="75"/>
      <c r="EY946" s="75"/>
      <c r="EZ946" s="75"/>
    </row>
    <row r="947" ht="12.75" spans="1:156">
      <c r="A947" s="6"/>
      <c r="B947" s="42"/>
      <c r="M947" s="20"/>
      <c r="O947" s="62"/>
      <c r="P947" s="62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BZ947" s="75"/>
      <c r="CA947" s="75"/>
      <c r="CB947" s="75"/>
      <c r="CC947" s="75"/>
      <c r="CD947" s="75"/>
      <c r="CE947" s="75"/>
      <c r="CF947" s="75"/>
      <c r="CG947" s="75"/>
      <c r="CH947" s="75"/>
      <c r="CI947" s="75"/>
      <c r="CJ947" s="75"/>
      <c r="CK947" s="75"/>
      <c r="CL947" s="75"/>
      <c r="CM947" s="75"/>
      <c r="CN947" s="75"/>
      <c r="CO947" s="75"/>
      <c r="CP947" s="75"/>
      <c r="CQ947" s="75"/>
      <c r="CR947" s="75"/>
      <c r="CS947" s="75"/>
      <c r="CT947" s="75"/>
      <c r="CU947" s="75"/>
      <c r="CV947" s="75"/>
      <c r="CW947" s="75"/>
      <c r="CX947" s="75"/>
      <c r="CY947" s="75"/>
      <c r="CZ947" s="75"/>
      <c r="DA947" s="75"/>
      <c r="DB947" s="75"/>
      <c r="DC947" s="75"/>
      <c r="DD947" s="75"/>
      <c r="DE947" s="75"/>
      <c r="DF947" s="75"/>
      <c r="DG947" s="75"/>
      <c r="DH947" s="75"/>
      <c r="DI947" s="75"/>
      <c r="DJ947" s="75"/>
      <c r="DK947" s="75"/>
      <c r="DL947" s="75"/>
      <c r="DM947" s="75"/>
      <c r="DN947" s="75"/>
      <c r="DO947" s="75"/>
      <c r="DP947" s="75"/>
      <c r="DQ947" s="75"/>
      <c r="DR947" s="75"/>
      <c r="DS947" s="75"/>
      <c r="DT947" s="75"/>
      <c r="DU947" s="75"/>
      <c r="DZ947" s="75"/>
      <c r="EA947" s="75"/>
      <c r="EB947" s="75"/>
      <c r="EC947" s="75"/>
      <c r="ED947" s="75"/>
      <c r="EE947" s="75"/>
      <c r="EF947" s="75"/>
      <c r="EG947" s="75"/>
      <c r="EH947" s="75"/>
      <c r="EI947" s="75"/>
      <c r="EJ947" s="75"/>
      <c r="EK947" s="75"/>
      <c r="EL947" s="75"/>
      <c r="EM947" s="75"/>
      <c r="EN947" s="75"/>
      <c r="EO947" s="75"/>
      <c r="EP947" s="75"/>
      <c r="EQ947" s="75"/>
      <c r="ER947" s="75"/>
      <c r="ES947" s="75"/>
      <c r="ET947" s="75"/>
      <c r="EU947" s="75"/>
      <c r="EV947" s="75"/>
      <c r="EW947" s="75"/>
      <c r="EX947" s="75"/>
      <c r="EY947" s="75"/>
      <c r="EZ947" s="75"/>
    </row>
    <row r="948" ht="12.75" spans="1:156">
      <c r="A948" s="6"/>
      <c r="B948" s="42"/>
      <c r="M948" s="20"/>
      <c r="O948" s="62"/>
      <c r="P948" s="62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BZ948" s="75"/>
      <c r="CA948" s="75"/>
      <c r="CB948" s="75"/>
      <c r="CC948" s="75"/>
      <c r="CD948" s="75"/>
      <c r="CE948" s="75"/>
      <c r="CF948" s="75"/>
      <c r="CG948" s="75"/>
      <c r="CH948" s="75"/>
      <c r="CI948" s="75"/>
      <c r="CJ948" s="75"/>
      <c r="CK948" s="75"/>
      <c r="CL948" s="75"/>
      <c r="CM948" s="75"/>
      <c r="CN948" s="75"/>
      <c r="CO948" s="75"/>
      <c r="CP948" s="75"/>
      <c r="CQ948" s="75"/>
      <c r="CR948" s="75"/>
      <c r="CS948" s="75"/>
      <c r="CT948" s="75"/>
      <c r="CU948" s="75"/>
      <c r="CV948" s="75"/>
      <c r="CW948" s="75"/>
      <c r="CX948" s="75"/>
      <c r="CY948" s="75"/>
      <c r="CZ948" s="75"/>
      <c r="DA948" s="75"/>
      <c r="DB948" s="75"/>
      <c r="DC948" s="75"/>
      <c r="DD948" s="75"/>
      <c r="DE948" s="75"/>
      <c r="DF948" s="75"/>
      <c r="DG948" s="75"/>
      <c r="DH948" s="75"/>
      <c r="DI948" s="75"/>
      <c r="DJ948" s="75"/>
      <c r="DK948" s="75"/>
      <c r="DL948" s="75"/>
      <c r="DM948" s="75"/>
      <c r="DN948" s="75"/>
      <c r="DO948" s="75"/>
      <c r="DP948" s="75"/>
      <c r="DQ948" s="75"/>
      <c r="DR948" s="75"/>
      <c r="DS948" s="75"/>
      <c r="DT948" s="75"/>
      <c r="DU948" s="75"/>
      <c r="DZ948" s="75"/>
      <c r="EA948" s="75"/>
      <c r="EB948" s="75"/>
      <c r="EC948" s="75"/>
      <c r="ED948" s="75"/>
      <c r="EE948" s="75"/>
      <c r="EF948" s="75"/>
      <c r="EG948" s="75"/>
      <c r="EH948" s="75"/>
      <c r="EI948" s="75"/>
      <c r="EJ948" s="75"/>
      <c r="EK948" s="75"/>
      <c r="EL948" s="75"/>
      <c r="EM948" s="75"/>
      <c r="EN948" s="75"/>
      <c r="EO948" s="75"/>
      <c r="EP948" s="75"/>
      <c r="EQ948" s="75"/>
      <c r="ER948" s="75"/>
      <c r="ES948" s="75"/>
      <c r="ET948" s="75"/>
      <c r="EU948" s="75"/>
      <c r="EV948" s="75"/>
      <c r="EW948" s="75"/>
      <c r="EX948" s="75"/>
      <c r="EY948" s="75"/>
      <c r="EZ948" s="75"/>
    </row>
    <row r="949" ht="12.75" spans="1:156">
      <c r="A949" s="6"/>
      <c r="B949" s="42"/>
      <c r="M949" s="20"/>
      <c r="O949" s="62"/>
      <c r="P949" s="62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BZ949" s="75"/>
      <c r="CA949" s="75"/>
      <c r="CB949" s="75"/>
      <c r="CC949" s="75"/>
      <c r="CD949" s="75"/>
      <c r="CE949" s="75"/>
      <c r="CF949" s="75"/>
      <c r="CG949" s="75"/>
      <c r="CH949" s="75"/>
      <c r="CI949" s="75"/>
      <c r="CJ949" s="75"/>
      <c r="CK949" s="75"/>
      <c r="CL949" s="75"/>
      <c r="CM949" s="75"/>
      <c r="CN949" s="75"/>
      <c r="CO949" s="75"/>
      <c r="CP949" s="75"/>
      <c r="CQ949" s="75"/>
      <c r="CR949" s="75"/>
      <c r="CS949" s="75"/>
      <c r="CT949" s="75"/>
      <c r="CU949" s="75"/>
      <c r="CV949" s="75"/>
      <c r="CW949" s="75"/>
      <c r="CX949" s="75"/>
      <c r="CY949" s="75"/>
      <c r="CZ949" s="75"/>
      <c r="DA949" s="75"/>
      <c r="DB949" s="75"/>
      <c r="DC949" s="75"/>
      <c r="DD949" s="75"/>
      <c r="DE949" s="75"/>
      <c r="DF949" s="75"/>
      <c r="DG949" s="75"/>
      <c r="DH949" s="75"/>
      <c r="DI949" s="75"/>
      <c r="DJ949" s="75"/>
      <c r="DK949" s="75"/>
      <c r="DL949" s="75"/>
      <c r="DM949" s="75"/>
      <c r="DN949" s="75"/>
      <c r="DO949" s="75"/>
      <c r="DP949" s="75"/>
      <c r="DQ949" s="75"/>
      <c r="DR949" s="75"/>
      <c r="DS949" s="75"/>
      <c r="DT949" s="75"/>
      <c r="DU949" s="75"/>
      <c r="DZ949" s="75"/>
      <c r="EA949" s="75"/>
      <c r="EB949" s="75"/>
      <c r="EC949" s="75"/>
      <c r="ED949" s="75"/>
      <c r="EE949" s="75"/>
      <c r="EF949" s="75"/>
      <c r="EG949" s="75"/>
      <c r="EH949" s="75"/>
      <c r="EI949" s="75"/>
      <c r="EJ949" s="75"/>
      <c r="EK949" s="75"/>
      <c r="EL949" s="75"/>
      <c r="EM949" s="75"/>
      <c r="EN949" s="75"/>
      <c r="EO949" s="75"/>
      <c r="EP949" s="75"/>
      <c r="EQ949" s="75"/>
      <c r="ER949" s="75"/>
      <c r="ES949" s="75"/>
      <c r="ET949" s="75"/>
      <c r="EU949" s="75"/>
      <c r="EV949" s="75"/>
      <c r="EW949" s="75"/>
      <c r="EX949" s="75"/>
      <c r="EY949" s="75"/>
      <c r="EZ949" s="75"/>
    </row>
    <row r="950" ht="12.75" spans="1:156">
      <c r="A950" s="6"/>
      <c r="B950" s="42"/>
      <c r="M950" s="20"/>
      <c r="O950" s="62"/>
      <c r="P950" s="62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BZ950" s="75"/>
      <c r="CA950" s="75"/>
      <c r="CB950" s="75"/>
      <c r="CC950" s="75"/>
      <c r="CD950" s="75"/>
      <c r="CE950" s="75"/>
      <c r="CF950" s="75"/>
      <c r="CG950" s="75"/>
      <c r="CH950" s="75"/>
      <c r="CI950" s="75"/>
      <c r="CJ950" s="75"/>
      <c r="CK950" s="75"/>
      <c r="CL950" s="75"/>
      <c r="CM950" s="75"/>
      <c r="CN950" s="75"/>
      <c r="CO950" s="75"/>
      <c r="CP950" s="75"/>
      <c r="CQ950" s="75"/>
      <c r="CR950" s="75"/>
      <c r="CS950" s="75"/>
      <c r="CT950" s="75"/>
      <c r="CU950" s="75"/>
      <c r="CV950" s="75"/>
      <c r="CW950" s="75"/>
      <c r="CX950" s="75"/>
      <c r="CY950" s="75"/>
      <c r="CZ950" s="75"/>
      <c r="DA950" s="75"/>
      <c r="DB950" s="75"/>
      <c r="DC950" s="75"/>
      <c r="DD950" s="75"/>
      <c r="DE950" s="75"/>
      <c r="DF950" s="75"/>
      <c r="DG950" s="75"/>
      <c r="DH950" s="75"/>
      <c r="DI950" s="75"/>
      <c r="DJ950" s="75"/>
      <c r="DK950" s="75"/>
      <c r="DL950" s="75"/>
      <c r="DM950" s="75"/>
      <c r="DN950" s="75"/>
      <c r="DO950" s="75"/>
      <c r="DP950" s="75"/>
      <c r="DQ950" s="75"/>
      <c r="DR950" s="75"/>
      <c r="DS950" s="75"/>
      <c r="DT950" s="75"/>
      <c r="DU950" s="75"/>
      <c r="DZ950" s="75"/>
      <c r="EA950" s="75"/>
      <c r="EB950" s="75"/>
      <c r="EC950" s="75"/>
      <c r="ED950" s="75"/>
      <c r="EE950" s="75"/>
      <c r="EF950" s="75"/>
      <c r="EG950" s="75"/>
      <c r="EH950" s="75"/>
      <c r="EI950" s="75"/>
      <c r="EJ950" s="75"/>
      <c r="EK950" s="75"/>
      <c r="EL950" s="75"/>
      <c r="EM950" s="75"/>
      <c r="EN950" s="75"/>
      <c r="EO950" s="75"/>
      <c r="EP950" s="75"/>
      <c r="EQ950" s="75"/>
      <c r="ER950" s="75"/>
      <c r="ES950" s="75"/>
      <c r="ET950" s="75"/>
      <c r="EU950" s="75"/>
      <c r="EV950" s="75"/>
      <c r="EW950" s="75"/>
      <c r="EX950" s="75"/>
      <c r="EY950" s="75"/>
      <c r="EZ950" s="75"/>
    </row>
    <row r="951" ht="12.75" spans="1:156">
      <c r="A951" s="6"/>
      <c r="B951" s="42"/>
      <c r="M951" s="20"/>
      <c r="O951" s="62"/>
      <c r="P951" s="62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BZ951" s="75"/>
      <c r="CA951" s="75"/>
      <c r="CB951" s="75"/>
      <c r="CC951" s="75"/>
      <c r="CD951" s="75"/>
      <c r="CE951" s="75"/>
      <c r="CF951" s="75"/>
      <c r="CG951" s="75"/>
      <c r="CH951" s="75"/>
      <c r="CI951" s="75"/>
      <c r="CJ951" s="75"/>
      <c r="CK951" s="75"/>
      <c r="CL951" s="75"/>
      <c r="CM951" s="75"/>
      <c r="CN951" s="75"/>
      <c r="CO951" s="75"/>
      <c r="CP951" s="75"/>
      <c r="CQ951" s="75"/>
      <c r="CR951" s="75"/>
      <c r="CS951" s="75"/>
      <c r="CT951" s="75"/>
      <c r="CU951" s="75"/>
      <c r="CV951" s="75"/>
      <c r="CW951" s="75"/>
      <c r="CX951" s="75"/>
      <c r="CY951" s="75"/>
      <c r="CZ951" s="75"/>
      <c r="DA951" s="75"/>
      <c r="DB951" s="75"/>
      <c r="DC951" s="75"/>
      <c r="DD951" s="75"/>
      <c r="DE951" s="75"/>
      <c r="DF951" s="75"/>
      <c r="DG951" s="75"/>
      <c r="DH951" s="75"/>
      <c r="DI951" s="75"/>
      <c r="DJ951" s="75"/>
      <c r="DK951" s="75"/>
      <c r="DL951" s="75"/>
      <c r="DM951" s="75"/>
      <c r="DN951" s="75"/>
      <c r="DO951" s="75"/>
      <c r="DP951" s="75"/>
      <c r="DQ951" s="75"/>
      <c r="DR951" s="75"/>
      <c r="DS951" s="75"/>
      <c r="DT951" s="75"/>
      <c r="DU951" s="75"/>
      <c r="DZ951" s="75"/>
      <c r="EA951" s="75"/>
      <c r="EB951" s="75"/>
      <c r="EC951" s="75"/>
      <c r="ED951" s="75"/>
      <c r="EE951" s="75"/>
      <c r="EF951" s="75"/>
      <c r="EG951" s="75"/>
      <c r="EH951" s="75"/>
      <c r="EI951" s="75"/>
      <c r="EJ951" s="75"/>
      <c r="EK951" s="75"/>
      <c r="EL951" s="75"/>
      <c r="EM951" s="75"/>
      <c r="EN951" s="75"/>
      <c r="EO951" s="75"/>
      <c r="EP951" s="75"/>
      <c r="EQ951" s="75"/>
      <c r="ER951" s="75"/>
      <c r="ES951" s="75"/>
      <c r="ET951" s="75"/>
      <c r="EU951" s="75"/>
      <c r="EV951" s="75"/>
      <c r="EW951" s="75"/>
      <c r="EX951" s="75"/>
      <c r="EY951" s="75"/>
      <c r="EZ951" s="75"/>
    </row>
    <row r="952" ht="12.75" spans="1:156">
      <c r="A952" s="6"/>
      <c r="B952" s="42"/>
      <c r="M952" s="20"/>
      <c r="O952" s="62"/>
      <c r="P952" s="62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BZ952" s="75"/>
      <c r="CA952" s="75"/>
      <c r="CB952" s="75"/>
      <c r="CC952" s="75"/>
      <c r="CD952" s="75"/>
      <c r="CE952" s="75"/>
      <c r="CF952" s="75"/>
      <c r="CG952" s="75"/>
      <c r="CH952" s="75"/>
      <c r="CI952" s="75"/>
      <c r="CJ952" s="75"/>
      <c r="CK952" s="75"/>
      <c r="CL952" s="75"/>
      <c r="CM952" s="75"/>
      <c r="CN952" s="75"/>
      <c r="CO952" s="75"/>
      <c r="CP952" s="75"/>
      <c r="CQ952" s="75"/>
      <c r="CR952" s="75"/>
      <c r="CS952" s="75"/>
      <c r="CT952" s="75"/>
      <c r="CU952" s="75"/>
      <c r="CV952" s="75"/>
      <c r="CW952" s="75"/>
      <c r="CX952" s="75"/>
      <c r="CY952" s="75"/>
      <c r="CZ952" s="75"/>
      <c r="DA952" s="75"/>
      <c r="DB952" s="75"/>
      <c r="DC952" s="75"/>
      <c r="DD952" s="75"/>
      <c r="DE952" s="75"/>
      <c r="DF952" s="75"/>
      <c r="DG952" s="75"/>
      <c r="DH952" s="75"/>
      <c r="DI952" s="75"/>
      <c r="DJ952" s="75"/>
      <c r="DK952" s="75"/>
      <c r="DL952" s="75"/>
      <c r="DM952" s="75"/>
      <c r="DN952" s="75"/>
      <c r="DO952" s="75"/>
      <c r="DP952" s="75"/>
      <c r="DQ952" s="75"/>
      <c r="DR952" s="75"/>
      <c r="DS952" s="75"/>
      <c r="DT952" s="75"/>
      <c r="DU952" s="75"/>
      <c r="DZ952" s="75"/>
      <c r="EA952" s="75"/>
      <c r="EB952" s="75"/>
      <c r="EC952" s="75"/>
      <c r="ED952" s="75"/>
      <c r="EE952" s="75"/>
      <c r="EF952" s="75"/>
      <c r="EG952" s="75"/>
      <c r="EH952" s="75"/>
      <c r="EI952" s="75"/>
      <c r="EJ952" s="75"/>
      <c r="EK952" s="75"/>
      <c r="EL952" s="75"/>
      <c r="EM952" s="75"/>
      <c r="EN952" s="75"/>
      <c r="EO952" s="75"/>
      <c r="EP952" s="75"/>
      <c r="EQ952" s="75"/>
      <c r="ER952" s="75"/>
      <c r="ES952" s="75"/>
      <c r="ET952" s="75"/>
      <c r="EU952" s="75"/>
      <c r="EV952" s="75"/>
      <c r="EW952" s="75"/>
      <c r="EX952" s="75"/>
      <c r="EY952" s="75"/>
      <c r="EZ952" s="75"/>
    </row>
    <row r="953" ht="12.75" spans="1:156">
      <c r="A953" s="6"/>
      <c r="B953" s="42"/>
      <c r="M953" s="20"/>
      <c r="O953" s="62"/>
      <c r="P953" s="62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BZ953" s="75"/>
      <c r="CA953" s="75"/>
      <c r="CB953" s="75"/>
      <c r="CC953" s="75"/>
      <c r="CD953" s="75"/>
      <c r="CE953" s="75"/>
      <c r="CF953" s="75"/>
      <c r="CG953" s="75"/>
      <c r="CH953" s="75"/>
      <c r="CI953" s="75"/>
      <c r="CJ953" s="75"/>
      <c r="CK953" s="75"/>
      <c r="CL953" s="75"/>
      <c r="CM953" s="75"/>
      <c r="CN953" s="75"/>
      <c r="CO953" s="75"/>
      <c r="CP953" s="75"/>
      <c r="CQ953" s="75"/>
      <c r="CR953" s="75"/>
      <c r="CS953" s="75"/>
      <c r="CT953" s="75"/>
      <c r="CU953" s="75"/>
      <c r="CV953" s="75"/>
      <c r="CW953" s="75"/>
      <c r="CX953" s="75"/>
      <c r="CY953" s="75"/>
      <c r="CZ953" s="75"/>
      <c r="DA953" s="75"/>
      <c r="DB953" s="75"/>
      <c r="DC953" s="75"/>
      <c r="DD953" s="75"/>
      <c r="DE953" s="75"/>
      <c r="DF953" s="75"/>
      <c r="DG953" s="75"/>
      <c r="DH953" s="75"/>
      <c r="DI953" s="75"/>
      <c r="DJ953" s="75"/>
      <c r="DK953" s="75"/>
      <c r="DL953" s="75"/>
      <c r="DM953" s="75"/>
      <c r="DN953" s="75"/>
      <c r="DO953" s="75"/>
      <c r="DP953" s="75"/>
      <c r="DQ953" s="75"/>
      <c r="DR953" s="75"/>
      <c r="DS953" s="75"/>
      <c r="DT953" s="75"/>
      <c r="DU953" s="75"/>
      <c r="DZ953" s="75"/>
      <c r="EA953" s="75"/>
      <c r="EB953" s="75"/>
      <c r="EC953" s="75"/>
      <c r="ED953" s="75"/>
      <c r="EE953" s="75"/>
      <c r="EF953" s="75"/>
      <c r="EG953" s="75"/>
      <c r="EH953" s="75"/>
      <c r="EI953" s="75"/>
      <c r="EJ953" s="75"/>
      <c r="EK953" s="75"/>
      <c r="EL953" s="75"/>
      <c r="EM953" s="75"/>
      <c r="EN953" s="75"/>
      <c r="EO953" s="75"/>
      <c r="EP953" s="75"/>
      <c r="EQ953" s="75"/>
      <c r="ER953" s="75"/>
      <c r="ES953" s="75"/>
      <c r="ET953" s="75"/>
      <c r="EU953" s="75"/>
      <c r="EV953" s="75"/>
      <c r="EW953" s="75"/>
      <c r="EX953" s="75"/>
      <c r="EY953" s="75"/>
      <c r="EZ953" s="75"/>
    </row>
    <row r="954" ht="12.75" spans="1:156">
      <c r="A954" s="6"/>
      <c r="B954" s="42"/>
      <c r="M954" s="20"/>
      <c r="O954" s="62"/>
      <c r="P954" s="62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BZ954" s="75"/>
      <c r="CA954" s="75"/>
      <c r="CB954" s="75"/>
      <c r="CC954" s="75"/>
      <c r="CD954" s="75"/>
      <c r="CE954" s="75"/>
      <c r="CF954" s="75"/>
      <c r="CG954" s="75"/>
      <c r="CH954" s="75"/>
      <c r="CI954" s="75"/>
      <c r="CJ954" s="75"/>
      <c r="CK954" s="75"/>
      <c r="CL954" s="75"/>
      <c r="CM954" s="75"/>
      <c r="CN954" s="75"/>
      <c r="CO954" s="75"/>
      <c r="CP954" s="75"/>
      <c r="CQ954" s="75"/>
      <c r="CR954" s="75"/>
      <c r="CS954" s="75"/>
      <c r="CT954" s="75"/>
      <c r="CU954" s="75"/>
      <c r="CV954" s="75"/>
      <c r="CW954" s="75"/>
      <c r="CX954" s="75"/>
      <c r="CY954" s="75"/>
      <c r="CZ954" s="75"/>
      <c r="DA954" s="75"/>
      <c r="DB954" s="75"/>
      <c r="DC954" s="75"/>
      <c r="DD954" s="75"/>
      <c r="DE954" s="75"/>
      <c r="DF954" s="75"/>
      <c r="DG954" s="75"/>
      <c r="DH954" s="75"/>
      <c r="DI954" s="75"/>
      <c r="DJ954" s="75"/>
      <c r="DK954" s="75"/>
      <c r="DL954" s="75"/>
      <c r="DM954" s="75"/>
      <c r="DN954" s="75"/>
      <c r="DO954" s="75"/>
      <c r="DP954" s="75"/>
      <c r="DQ954" s="75"/>
      <c r="DR954" s="75"/>
      <c r="DS954" s="75"/>
      <c r="DT954" s="75"/>
      <c r="DU954" s="75"/>
      <c r="DZ954" s="75"/>
      <c r="EA954" s="75"/>
      <c r="EB954" s="75"/>
      <c r="EC954" s="75"/>
      <c r="ED954" s="75"/>
      <c r="EE954" s="75"/>
      <c r="EF954" s="75"/>
      <c r="EG954" s="75"/>
      <c r="EH954" s="75"/>
      <c r="EI954" s="75"/>
      <c r="EJ954" s="75"/>
      <c r="EK954" s="75"/>
      <c r="EL954" s="75"/>
      <c r="EM954" s="75"/>
      <c r="EN954" s="75"/>
      <c r="EO954" s="75"/>
      <c r="EP954" s="75"/>
      <c r="EQ954" s="75"/>
      <c r="ER954" s="75"/>
      <c r="ES954" s="75"/>
      <c r="ET954" s="75"/>
      <c r="EU954" s="75"/>
      <c r="EV954" s="75"/>
      <c r="EW954" s="75"/>
      <c r="EX954" s="75"/>
      <c r="EY954" s="75"/>
      <c r="EZ954" s="75"/>
    </row>
    <row r="955" ht="12.75" spans="1:156">
      <c r="A955" s="6"/>
      <c r="B955" s="42"/>
      <c r="M955" s="20"/>
      <c r="O955" s="62"/>
      <c r="P955" s="62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BZ955" s="75"/>
      <c r="CA955" s="75"/>
      <c r="CB955" s="75"/>
      <c r="CC955" s="75"/>
      <c r="CD955" s="75"/>
      <c r="CE955" s="75"/>
      <c r="CF955" s="75"/>
      <c r="CG955" s="75"/>
      <c r="CH955" s="75"/>
      <c r="CI955" s="75"/>
      <c r="CJ955" s="75"/>
      <c r="CK955" s="75"/>
      <c r="CL955" s="75"/>
      <c r="CM955" s="75"/>
      <c r="CN955" s="75"/>
      <c r="CO955" s="75"/>
      <c r="CP955" s="75"/>
      <c r="CQ955" s="75"/>
      <c r="CR955" s="75"/>
      <c r="CS955" s="75"/>
      <c r="CT955" s="75"/>
      <c r="CU955" s="75"/>
      <c r="CV955" s="75"/>
      <c r="CW955" s="75"/>
      <c r="CX955" s="75"/>
      <c r="CY955" s="75"/>
      <c r="CZ955" s="75"/>
      <c r="DA955" s="75"/>
      <c r="DB955" s="75"/>
      <c r="DC955" s="75"/>
      <c r="DD955" s="75"/>
      <c r="DE955" s="75"/>
      <c r="DF955" s="75"/>
      <c r="DG955" s="75"/>
      <c r="DH955" s="75"/>
      <c r="DI955" s="75"/>
      <c r="DJ955" s="75"/>
      <c r="DK955" s="75"/>
      <c r="DL955" s="75"/>
      <c r="DM955" s="75"/>
      <c r="DN955" s="75"/>
      <c r="DO955" s="75"/>
      <c r="DP955" s="75"/>
      <c r="DQ955" s="75"/>
      <c r="DR955" s="75"/>
      <c r="DS955" s="75"/>
      <c r="DT955" s="75"/>
      <c r="DU955" s="75"/>
      <c r="DZ955" s="75"/>
      <c r="EA955" s="75"/>
      <c r="EB955" s="75"/>
      <c r="EC955" s="75"/>
      <c r="ED955" s="75"/>
      <c r="EE955" s="75"/>
      <c r="EF955" s="75"/>
      <c r="EG955" s="75"/>
      <c r="EH955" s="75"/>
      <c r="EI955" s="75"/>
      <c r="EJ955" s="75"/>
      <c r="EK955" s="75"/>
      <c r="EL955" s="75"/>
      <c r="EM955" s="75"/>
      <c r="EN955" s="75"/>
      <c r="EO955" s="75"/>
      <c r="EP955" s="75"/>
      <c r="EQ955" s="75"/>
      <c r="ER955" s="75"/>
      <c r="ES955" s="75"/>
      <c r="ET955" s="75"/>
      <c r="EU955" s="75"/>
      <c r="EV955" s="75"/>
      <c r="EW955" s="75"/>
      <c r="EX955" s="75"/>
      <c r="EY955" s="75"/>
      <c r="EZ955" s="75"/>
    </row>
    <row r="956" ht="12.75" spans="1:156">
      <c r="A956" s="6"/>
      <c r="B956" s="42"/>
      <c r="M956" s="20"/>
      <c r="O956" s="62"/>
      <c r="P956" s="62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BZ956" s="75"/>
      <c r="CA956" s="75"/>
      <c r="CB956" s="75"/>
      <c r="CC956" s="75"/>
      <c r="CD956" s="75"/>
      <c r="CE956" s="75"/>
      <c r="CF956" s="75"/>
      <c r="CG956" s="75"/>
      <c r="CH956" s="75"/>
      <c r="CI956" s="75"/>
      <c r="CJ956" s="75"/>
      <c r="CK956" s="75"/>
      <c r="CL956" s="75"/>
      <c r="CM956" s="75"/>
      <c r="CN956" s="75"/>
      <c r="CO956" s="75"/>
      <c r="CP956" s="75"/>
      <c r="CQ956" s="75"/>
      <c r="CR956" s="75"/>
      <c r="CS956" s="75"/>
      <c r="CT956" s="75"/>
      <c r="CU956" s="75"/>
      <c r="CV956" s="75"/>
      <c r="CW956" s="75"/>
      <c r="CX956" s="75"/>
      <c r="CY956" s="75"/>
      <c r="CZ956" s="75"/>
      <c r="DA956" s="75"/>
      <c r="DB956" s="75"/>
      <c r="DC956" s="75"/>
      <c r="DD956" s="75"/>
      <c r="DE956" s="75"/>
      <c r="DF956" s="75"/>
      <c r="DG956" s="75"/>
      <c r="DH956" s="75"/>
      <c r="DI956" s="75"/>
      <c r="DJ956" s="75"/>
      <c r="DK956" s="75"/>
      <c r="DL956" s="75"/>
      <c r="DM956" s="75"/>
      <c r="DN956" s="75"/>
      <c r="DO956" s="75"/>
      <c r="DP956" s="75"/>
      <c r="DQ956" s="75"/>
      <c r="DR956" s="75"/>
      <c r="DS956" s="75"/>
      <c r="DT956" s="75"/>
      <c r="DU956" s="75"/>
      <c r="DZ956" s="75"/>
      <c r="EA956" s="75"/>
      <c r="EB956" s="75"/>
      <c r="EC956" s="75"/>
      <c r="ED956" s="75"/>
      <c r="EE956" s="75"/>
      <c r="EF956" s="75"/>
      <c r="EG956" s="75"/>
      <c r="EH956" s="75"/>
      <c r="EI956" s="75"/>
      <c r="EJ956" s="75"/>
      <c r="EK956" s="75"/>
      <c r="EL956" s="75"/>
      <c r="EM956" s="75"/>
      <c r="EN956" s="75"/>
      <c r="EO956" s="75"/>
      <c r="EP956" s="75"/>
      <c r="EQ956" s="75"/>
      <c r="ER956" s="75"/>
      <c r="ES956" s="75"/>
      <c r="ET956" s="75"/>
      <c r="EU956" s="75"/>
      <c r="EV956" s="75"/>
      <c r="EW956" s="75"/>
      <c r="EX956" s="75"/>
      <c r="EY956" s="75"/>
      <c r="EZ956" s="75"/>
    </row>
    <row r="957" ht="12.75" spans="1:156">
      <c r="A957" s="6"/>
      <c r="B957" s="42"/>
      <c r="M957" s="20"/>
      <c r="O957" s="62"/>
      <c r="P957" s="62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BZ957" s="75"/>
      <c r="CA957" s="75"/>
      <c r="CB957" s="75"/>
      <c r="CC957" s="75"/>
      <c r="CD957" s="75"/>
      <c r="CE957" s="75"/>
      <c r="CF957" s="75"/>
      <c r="CG957" s="75"/>
      <c r="CH957" s="75"/>
      <c r="CI957" s="75"/>
      <c r="CJ957" s="75"/>
      <c r="CK957" s="75"/>
      <c r="CL957" s="75"/>
      <c r="CM957" s="75"/>
      <c r="CN957" s="75"/>
      <c r="CO957" s="75"/>
      <c r="CP957" s="75"/>
      <c r="CQ957" s="75"/>
      <c r="CR957" s="75"/>
      <c r="CS957" s="75"/>
      <c r="CT957" s="75"/>
      <c r="CU957" s="75"/>
      <c r="CV957" s="75"/>
      <c r="CW957" s="75"/>
      <c r="CX957" s="75"/>
      <c r="CY957" s="75"/>
      <c r="CZ957" s="75"/>
      <c r="DA957" s="75"/>
      <c r="DB957" s="75"/>
      <c r="DC957" s="75"/>
      <c r="DD957" s="75"/>
      <c r="DE957" s="75"/>
      <c r="DF957" s="75"/>
      <c r="DG957" s="75"/>
      <c r="DH957" s="75"/>
      <c r="DI957" s="75"/>
      <c r="DJ957" s="75"/>
      <c r="DK957" s="75"/>
      <c r="DL957" s="75"/>
      <c r="DM957" s="75"/>
      <c r="DN957" s="75"/>
      <c r="DO957" s="75"/>
      <c r="DP957" s="75"/>
      <c r="DQ957" s="75"/>
      <c r="DR957" s="75"/>
      <c r="DS957" s="75"/>
      <c r="DT957" s="75"/>
      <c r="DU957" s="75"/>
      <c r="DZ957" s="75"/>
      <c r="EA957" s="75"/>
      <c r="EB957" s="75"/>
      <c r="EC957" s="75"/>
      <c r="ED957" s="75"/>
      <c r="EE957" s="75"/>
      <c r="EF957" s="75"/>
      <c r="EG957" s="75"/>
      <c r="EH957" s="75"/>
      <c r="EI957" s="75"/>
      <c r="EJ957" s="75"/>
      <c r="EK957" s="75"/>
      <c r="EL957" s="75"/>
      <c r="EM957" s="75"/>
      <c r="EN957" s="75"/>
      <c r="EO957" s="75"/>
      <c r="EP957" s="75"/>
      <c r="EQ957" s="75"/>
      <c r="ER957" s="75"/>
      <c r="ES957" s="75"/>
      <c r="ET957" s="75"/>
      <c r="EU957" s="75"/>
      <c r="EV957" s="75"/>
      <c r="EW957" s="75"/>
      <c r="EX957" s="75"/>
      <c r="EY957" s="75"/>
      <c r="EZ957" s="75"/>
    </row>
    <row r="958" ht="12.75" spans="1:156">
      <c r="A958" s="6"/>
      <c r="B958" s="42"/>
      <c r="M958" s="20"/>
      <c r="O958" s="62"/>
      <c r="P958" s="62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BZ958" s="75"/>
      <c r="CA958" s="75"/>
      <c r="CB958" s="75"/>
      <c r="CC958" s="75"/>
      <c r="CD958" s="75"/>
      <c r="CE958" s="75"/>
      <c r="CF958" s="75"/>
      <c r="CG958" s="75"/>
      <c r="CH958" s="75"/>
      <c r="CI958" s="75"/>
      <c r="CJ958" s="75"/>
      <c r="CK958" s="75"/>
      <c r="CL958" s="75"/>
      <c r="CM958" s="75"/>
      <c r="CN958" s="75"/>
      <c r="CO958" s="75"/>
      <c r="CP958" s="75"/>
      <c r="CQ958" s="75"/>
      <c r="CR958" s="75"/>
      <c r="CS958" s="75"/>
      <c r="CT958" s="75"/>
      <c r="CU958" s="75"/>
      <c r="CV958" s="75"/>
      <c r="CW958" s="75"/>
      <c r="CX958" s="75"/>
      <c r="CY958" s="75"/>
      <c r="CZ958" s="75"/>
      <c r="DA958" s="75"/>
      <c r="DB958" s="75"/>
      <c r="DC958" s="75"/>
      <c r="DD958" s="75"/>
      <c r="DE958" s="75"/>
      <c r="DF958" s="75"/>
      <c r="DG958" s="75"/>
      <c r="DH958" s="75"/>
      <c r="DI958" s="75"/>
      <c r="DJ958" s="75"/>
      <c r="DK958" s="75"/>
      <c r="DL958" s="75"/>
      <c r="DM958" s="75"/>
      <c r="DN958" s="75"/>
      <c r="DO958" s="75"/>
      <c r="DP958" s="75"/>
      <c r="DQ958" s="75"/>
      <c r="DR958" s="75"/>
      <c r="DS958" s="75"/>
      <c r="DT958" s="75"/>
      <c r="DU958" s="75"/>
      <c r="DZ958" s="75"/>
      <c r="EA958" s="75"/>
      <c r="EB958" s="75"/>
      <c r="EC958" s="75"/>
      <c r="ED958" s="75"/>
      <c r="EE958" s="75"/>
      <c r="EF958" s="75"/>
      <c r="EG958" s="75"/>
      <c r="EH958" s="75"/>
      <c r="EI958" s="75"/>
      <c r="EJ958" s="75"/>
      <c r="EK958" s="75"/>
      <c r="EL958" s="75"/>
      <c r="EM958" s="75"/>
      <c r="EN958" s="75"/>
      <c r="EO958" s="75"/>
      <c r="EP958" s="75"/>
      <c r="EQ958" s="75"/>
      <c r="ER958" s="75"/>
      <c r="ES958" s="75"/>
      <c r="ET958" s="75"/>
      <c r="EU958" s="75"/>
      <c r="EV958" s="75"/>
      <c r="EW958" s="75"/>
      <c r="EX958" s="75"/>
      <c r="EY958" s="75"/>
      <c r="EZ958" s="75"/>
    </row>
    <row r="959" ht="12.75" spans="1:156">
      <c r="A959" s="6"/>
      <c r="B959" s="42"/>
      <c r="M959" s="20"/>
      <c r="O959" s="62"/>
      <c r="P959" s="62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BZ959" s="75"/>
      <c r="CA959" s="75"/>
      <c r="CB959" s="75"/>
      <c r="CC959" s="75"/>
      <c r="CD959" s="75"/>
      <c r="CE959" s="75"/>
      <c r="CF959" s="75"/>
      <c r="CG959" s="75"/>
      <c r="CH959" s="75"/>
      <c r="CI959" s="75"/>
      <c r="CJ959" s="75"/>
      <c r="CK959" s="75"/>
      <c r="CL959" s="75"/>
      <c r="CM959" s="75"/>
      <c r="CN959" s="75"/>
      <c r="CO959" s="75"/>
      <c r="CP959" s="75"/>
      <c r="CQ959" s="75"/>
      <c r="CR959" s="75"/>
      <c r="CS959" s="75"/>
      <c r="CT959" s="75"/>
      <c r="CU959" s="75"/>
      <c r="CV959" s="75"/>
      <c r="CW959" s="75"/>
      <c r="CX959" s="75"/>
      <c r="CY959" s="75"/>
      <c r="CZ959" s="75"/>
      <c r="DA959" s="75"/>
      <c r="DB959" s="75"/>
      <c r="DC959" s="75"/>
      <c r="DD959" s="75"/>
      <c r="DE959" s="75"/>
      <c r="DF959" s="75"/>
      <c r="DG959" s="75"/>
      <c r="DH959" s="75"/>
      <c r="DI959" s="75"/>
      <c r="DJ959" s="75"/>
      <c r="DK959" s="75"/>
      <c r="DL959" s="75"/>
      <c r="DM959" s="75"/>
      <c r="DN959" s="75"/>
      <c r="DO959" s="75"/>
      <c r="DP959" s="75"/>
      <c r="DQ959" s="75"/>
      <c r="DR959" s="75"/>
      <c r="DS959" s="75"/>
      <c r="DT959" s="75"/>
      <c r="DU959" s="75"/>
      <c r="DZ959" s="75"/>
      <c r="EA959" s="75"/>
      <c r="EB959" s="75"/>
      <c r="EC959" s="75"/>
      <c r="ED959" s="75"/>
      <c r="EE959" s="75"/>
      <c r="EF959" s="75"/>
      <c r="EG959" s="75"/>
      <c r="EH959" s="75"/>
      <c r="EI959" s="75"/>
      <c r="EJ959" s="75"/>
      <c r="EK959" s="75"/>
      <c r="EL959" s="75"/>
      <c r="EM959" s="75"/>
      <c r="EN959" s="75"/>
      <c r="EO959" s="75"/>
      <c r="EP959" s="75"/>
      <c r="EQ959" s="75"/>
      <c r="ER959" s="75"/>
      <c r="ES959" s="75"/>
      <c r="ET959" s="75"/>
      <c r="EU959" s="75"/>
      <c r="EV959" s="75"/>
      <c r="EW959" s="75"/>
      <c r="EX959" s="75"/>
      <c r="EY959" s="75"/>
      <c r="EZ959" s="75"/>
    </row>
    <row r="960" ht="12.75" spans="1:156">
      <c r="A960" s="6"/>
      <c r="B960" s="42"/>
      <c r="M960" s="20"/>
      <c r="O960" s="62"/>
      <c r="P960" s="62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BZ960" s="75"/>
      <c r="CA960" s="75"/>
      <c r="CB960" s="75"/>
      <c r="CC960" s="75"/>
      <c r="CD960" s="75"/>
      <c r="CE960" s="75"/>
      <c r="CF960" s="75"/>
      <c r="CG960" s="75"/>
      <c r="CH960" s="75"/>
      <c r="CI960" s="75"/>
      <c r="CJ960" s="75"/>
      <c r="CK960" s="75"/>
      <c r="CL960" s="75"/>
      <c r="CM960" s="75"/>
      <c r="CN960" s="75"/>
      <c r="CO960" s="75"/>
      <c r="CP960" s="75"/>
      <c r="CQ960" s="75"/>
      <c r="CR960" s="75"/>
      <c r="CS960" s="75"/>
      <c r="CT960" s="75"/>
      <c r="CU960" s="75"/>
      <c r="CV960" s="75"/>
      <c r="CW960" s="75"/>
      <c r="CX960" s="75"/>
      <c r="CY960" s="75"/>
      <c r="CZ960" s="75"/>
      <c r="DA960" s="75"/>
      <c r="DB960" s="75"/>
      <c r="DC960" s="75"/>
      <c r="DD960" s="75"/>
      <c r="DE960" s="75"/>
      <c r="DF960" s="75"/>
      <c r="DG960" s="75"/>
      <c r="DH960" s="75"/>
      <c r="DI960" s="75"/>
      <c r="DJ960" s="75"/>
      <c r="DK960" s="75"/>
      <c r="DL960" s="75"/>
      <c r="DM960" s="75"/>
      <c r="DN960" s="75"/>
      <c r="DO960" s="75"/>
      <c r="DP960" s="75"/>
      <c r="DQ960" s="75"/>
      <c r="DR960" s="75"/>
      <c r="DS960" s="75"/>
      <c r="DT960" s="75"/>
      <c r="DU960" s="75"/>
      <c r="DZ960" s="75"/>
      <c r="EA960" s="75"/>
      <c r="EB960" s="75"/>
      <c r="EC960" s="75"/>
      <c r="ED960" s="75"/>
      <c r="EE960" s="75"/>
      <c r="EF960" s="75"/>
      <c r="EG960" s="75"/>
      <c r="EH960" s="75"/>
      <c r="EI960" s="75"/>
      <c r="EJ960" s="75"/>
      <c r="EK960" s="75"/>
      <c r="EL960" s="75"/>
      <c r="EM960" s="75"/>
      <c r="EN960" s="75"/>
      <c r="EO960" s="75"/>
      <c r="EP960" s="75"/>
      <c r="EQ960" s="75"/>
      <c r="ER960" s="75"/>
      <c r="ES960" s="75"/>
      <c r="ET960" s="75"/>
      <c r="EU960" s="75"/>
      <c r="EV960" s="75"/>
      <c r="EW960" s="75"/>
      <c r="EX960" s="75"/>
      <c r="EY960" s="75"/>
      <c r="EZ960" s="75"/>
    </row>
    <row r="961" ht="12.75" spans="1:156">
      <c r="A961" s="6"/>
      <c r="B961" s="42"/>
      <c r="M961" s="20"/>
      <c r="O961" s="62"/>
      <c r="P961" s="62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BZ961" s="75"/>
      <c r="CA961" s="75"/>
      <c r="CB961" s="75"/>
      <c r="CC961" s="75"/>
      <c r="CD961" s="75"/>
      <c r="CE961" s="75"/>
      <c r="CF961" s="75"/>
      <c r="CG961" s="75"/>
      <c r="CH961" s="75"/>
      <c r="CI961" s="75"/>
      <c r="CJ961" s="75"/>
      <c r="CK961" s="75"/>
      <c r="CL961" s="75"/>
      <c r="CM961" s="75"/>
      <c r="CN961" s="75"/>
      <c r="CO961" s="75"/>
      <c r="CP961" s="75"/>
      <c r="CQ961" s="75"/>
      <c r="CR961" s="75"/>
      <c r="CS961" s="75"/>
      <c r="CT961" s="75"/>
      <c r="CU961" s="75"/>
      <c r="CV961" s="75"/>
      <c r="CW961" s="75"/>
      <c r="CX961" s="75"/>
      <c r="CY961" s="75"/>
      <c r="CZ961" s="75"/>
      <c r="DA961" s="75"/>
      <c r="DB961" s="75"/>
      <c r="DC961" s="75"/>
      <c r="DD961" s="75"/>
      <c r="DE961" s="75"/>
      <c r="DF961" s="75"/>
      <c r="DG961" s="75"/>
      <c r="DH961" s="75"/>
      <c r="DI961" s="75"/>
      <c r="DJ961" s="75"/>
      <c r="DK961" s="75"/>
      <c r="DL961" s="75"/>
      <c r="DM961" s="75"/>
      <c r="DN961" s="75"/>
      <c r="DO961" s="75"/>
      <c r="DP961" s="75"/>
      <c r="DQ961" s="75"/>
      <c r="DR961" s="75"/>
      <c r="DS961" s="75"/>
      <c r="DT961" s="75"/>
      <c r="DU961" s="75"/>
      <c r="DZ961" s="75"/>
      <c r="EA961" s="75"/>
      <c r="EB961" s="75"/>
      <c r="EC961" s="75"/>
      <c r="ED961" s="75"/>
      <c r="EE961" s="75"/>
      <c r="EF961" s="75"/>
      <c r="EG961" s="75"/>
      <c r="EH961" s="75"/>
      <c r="EI961" s="75"/>
      <c r="EJ961" s="75"/>
      <c r="EK961" s="75"/>
      <c r="EL961" s="75"/>
      <c r="EM961" s="75"/>
      <c r="EN961" s="75"/>
      <c r="EO961" s="75"/>
      <c r="EP961" s="75"/>
      <c r="EQ961" s="75"/>
      <c r="ER961" s="75"/>
      <c r="ES961" s="75"/>
      <c r="ET961" s="75"/>
      <c r="EU961" s="75"/>
      <c r="EV961" s="75"/>
      <c r="EW961" s="75"/>
      <c r="EX961" s="75"/>
      <c r="EY961" s="75"/>
      <c r="EZ961" s="75"/>
    </row>
    <row r="962" ht="12.75" spans="1:156">
      <c r="A962" s="6"/>
      <c r="B962" s="42"/>
      <c r="M962" s="20"/>
      <c r="O962" s="62"/>
      <c r="P962" s="62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BZ962" s="75"/>
      <c r="CA962" s="75"/>
      <c r="CB962" s="75"/>
      <c r="CC962" s="75"/>
      <c r="CD962" s="75"/>
      <c r="CE962" s="75"/>
      <c r="CF962" s="75"/>
      <c r="CG962" s="75"/>
      <c r="CH962" s="75"/>
      <c r="CI962" s="75"/>
      <c r="CJ962" s="75"/>
      <c r="CK962" s="75"/>
      <c r="CL962" s="75"/>
      <c r="CM962" s="75"/>
      <c r="CN962" s="75"/>
      <c r="CO962" s="75"/>
      <c r="CP962" s="75"/>
      <c r="CQ962" s="75"/>
      <c r="CR962" s="75"/>
      <c r="CS962" s="75"/>
      <c r="CT962" s="75"/>
      <c r="CU962" s="75"/>
      <c r="CV962" s="75"/>
      <c r="CW962" s="75"/>
      <c r="CX962" s="75"/>
      <c r="CY962" s="75"/>
      <c r="CZ962" s="75"/>
      <c r="DA962" s="75"/>
      <c r="DB962" s="75"/>
      <c r="DC962" s="75"/>
      <c r="DD962" s="75"/>
      <c r="DE962" s="75"/>
      <c r="DF962" s="75"/>
      <c r="DG962" s="75"/>
      <c r="DH962" s="75"/>
      <c r="DI962" s="75"/>
      <c r="DJ962" s="75"/>
      <c r="DK962" s="75"/>
      <c r="DL962" s="75"/>
      <c r="DM962" s="75"/>
      <c r="DN962" s="75"/>
      <c r="DO962" s="75"/>
      <c r="DP962" s="75"/>
      <c r="DQ962" s="75"/>
      <c r="DR962" s="75"/>
      <c r="DS962" s="75"/>
      <c r="DT962" s="75"/>
      <c r="DU962" s="75"/>
      <c r="DZ962" s="75"/>
      <c r="EA962" s="75"/>
      <c r="EB962" s="75"/>
      <c r="EC962" s="75"/>
      <c r="ED962" s="75"/>
      <c r="EE962" s="75"/>
      <c r="EF962" s="75"/>
      <c r="EG962" s="75"/>
      <c r="EH962" s="75"/>
      <c r="EI962" s="75"/>
      <c r="EJ962" s="75"/>
      <c r="EK962" s="75"/>
      <c r="EL962" s="75"/>
      <c r="EM962" s="75"/>
      <c r="EN962" s="75"/>
      <c r="EO962" s="75"/>
      <c r="EP962" s="75"/>
      <c r="EQ962" s="75"/>
      <c r="ER962" s="75"/>
      <c r="ES962" s="75"/>
      <c r="ET962" s="75"/>
      <c r="EU962" s="75"/>
      <c r="EV962" s="75"/>
      <c r="EW962" s="75"/>
      <c r="EX962" s="75"/>
      <c r="EY962" s="75"/>
      <c r="EZ962" s="75"/>
    </row>
    <row r="963" ht="12.75" spans="1:156">
      <c r="A963" s="6"/>
      <c r="B963" s="42"/>
      <c r="M963" s="20"/>
      <c r="O963" s="62"/>
      <c r="P963" s="62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BZ963" s="75"/>
      <c r="CA963" s="75"/>
      <c r="CB963" s="75"/>
      <c r="CC963" s="75"/>
      <c r="CD963" s="75"/>
      <c r="CE963" s="75"/>
      <c r="CF963" s="75"/>
      <c r="CG963" s="75"/>
      <c r="CH963" s="75"/>
      <c r="CI963" s="75"/>
      <c r="CJ963" s="75"/>
      <c r="CK963" s="75"/>
      <c r="CL963" s="75"/>
      <c r="CM963" s="75"/>
      <c r="CN963" s="75"/>
      <c r="CO963" s="75"/>
      <c r="CP963" s="75"/>
      <c r="CQ963" s="75"/>
      <c r="CR963" s="75"/>
      <c r="CS963" s="75"/>
      <c r="CT963" s="75"/>
      <c r="CU963" s="75"/>
      <c r="CV963" s="75"/>
      <c r="CW963" s="75"/>
      <c r="CX963" s="75"/>
      <c r="CY963" s="75"/>
      <c r="CZ963" s="75"/>
      <c r="DA963" s="75"/>
      <c r="DB963" s="75"/>
      <c r="DC963" s="75"/>
      <c r="DD963" s="75"/>
      <c r="DE963" s="75"/>
      <c r="DF963" s="75"/>
      <c r="DG963" s="75"/>
      <c r="DH963" s="75"/>
      <c r="DI963" s="75"/>
      <c r="DJ963" s="75"/>
      <c r="DK963" s="75"/>
      <c r="DL963" s="75"/>
      <c r="DM963" s="75"/>
      <c r="DN963" s="75"/>
      <c r="DO963" s="75"/>
      <c r="DP963" s="75"/>
      <c r="DQ963" s="75"/>
      <c r="DR963" s="75"/>
      <c r="DS963" s="75"/>
      <c r="DT963" s="75"/>
      <c r="DU963" s="75"/>
      <c r="DZ963" s="75"/>
      <c r="EA963" s="75"/>
      <c r="EB963" s="75"/>
      <c r="EC963" s="75"/>
      <c r="ED963" s="75"/>
      <c r="EE963" s="75"/>
      <c r="EF963" s="75"/>
      <c r="EG963" s="75"/>
      <c r="EH963" s="75"/>
      <c r="EI963" s="75"/>
      <c r="EJ963" s="75"/>
      <c r="EK963" s="75"/>
      <c r="EL963" s="75"/>
      <c r="EM963" s="75"/>
      <c r="EN963" s="75"/>
      <c r="EO963" s="75"/>
      <c r="EP963" s="75"/>
      <c r="EQ963" s="75"/>
      <c r="ER963" s="75"/>
      <c r="ES963" s="75"/>
      <c r="ET963" s="75"/>
      <c r="EU963" s="75"/>
      <c r="EV963" s="75"/>
      <c r="EW963" s="75"/>
      <c r="EX963" s="75"/>
      <c r="EY963" s="75"/>
      <c r="EZ963" s="75"/>
    </row>
    <row r="964" ht="12.75" spans="1:156">
      <c r="A964" s="6"/>
      <c r="B964" s="42"/>
      <c r="M964" s="20"/>
      <c r="O964" s="62"/>
      <c r="P964" s="62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BZ964" s="75"/>
      <c r="CA964" s="75"/>
      <c r="CB964" s="75"/>
      <c r="CC964" s="75"/>
      <c r="CD964" s="75"/>
      <c r="CE964" s="75"/>
      <c r="CF964" s="75"/>
      <c r="CG964" s="75"/>
      <c r="CH964" s="75"/>
      <c r="CI964" s="75"/>
      <c r="CJ964" s="75"/>
      <c r="CK964" s="75"/>
      <c r="CL964" s="75"/>
      <c r="CM964" s="75"/>
      <c r="CN964" s="75"/>
      <c r="CO964" s="75"/>
      <c r="CP964" s="75"/>
      <c r="CQ964" s="75"/>
      <c r="CR964" s="75"/>
      <c r="CS964" s="75"/>
      <c r="CT964" s="75"/>
      <c r="CU964" s="75"/>
      <c r="CV964" s="75"/>
      <c r="CW964" s="75"/>
      <c r="CX964" s="75"/>
      <c r="CY964" s="75"/>
      <c r="CZ964" s="75"/>
      <c r="DA964" s="75"/>
      <c r="DB964" s="75"/>
      <c r="DC964" s="75"/>
      <c r="DD964" s="75"/>
      <c r="DE964" s="75"/>
      <c r="DF964" s="75"/>
      <c r="DG964" s="75"/>
      <c r="DH964" s="75"/>
      <c r="DI964" s="75"/>
      <c r="DJ964" s="75"/>
      <c r="DK964" s="75"/>
      <c r="DL964" s="75"/>
      <c r="DM964" s="75"/>
      <c r="DN964" s="75"/>
      <c r="DO964" s="75"/>
      <c r="DP964" s="75"/>
      <c r="DQ964" s="75"/>
      <c r="DR964" s="75"/>
      <c r="DS964" s="75"/>
      <c r="DT964" s="75"/>
      <c r="DU964" s="75"/>
      <c r="DZ964" s="75"/>
      <c r="EA964" s="75"/>
      <c r="EB964" s="75"/>
      <c r="EC964" s="75"/>
      <c r="ED964" s="75"/>
      <c r="EE964" s="75"/>
      <c r="EF964" s="75"/>
      <c r="EG964" s="75"/>
      <c r="EH964" s="75"/>
      <c r="EI964" s="75"/>
      <c r="EJ964" s="75"/>
      <c r="EK964" s="75"/>
      <c r="EL964" s="75"/>
      <c r="EM964" s="75"/>
      <c r="EN964" s="75"/>
      <c r="EO964" s="75"/>
      <c r="EP964" s="75"/>
      <c r="EQ964" s="75"/>
      <c r="ER964" s="75"/>
      <c r="ES964" s="75"/>
      <c r="ET964" s="75"/>
      <c r="EU964" s="75"/>
      <c r="EV964" s="75"/>
      <c r="EW964" s="75"/>
      <c r="EX964" s="75"/>
      <c r="EY964" s="75"/>
      <c r="EZ964" s="75"/>
    </row>
    <row r="965" ht="12.75" spans="1:156">
      <c r="A965" s="6"/>
      <c r="B965" s="42"/>
      <c r="M965" s="20"/>
      <c r="O965" s="62"/>
      <c r="P965" s="62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BZ965" s="75"/>
      <c r="CA965" s="75"/>
      <c r="CB965" s="75"/>
      <c r="CC965" s="75"/>
      <c r="CD965" s="75"/>
      <c r="CE965" s="75"/>
      <c r="CF965" s="75"/>
      <c r="CG965" s="75"/>
      <c r="CH965" s="75"/>
      <c r="CI965" s="75"/>
      <c r="CJ965" s="75"/>
      <c r="CK965" s="75"/>
      <c r="CL965" s="75"/>
      <c r="CM965" s="75"/>
      <c r="CN965" s="75"/>
      <c r="CO965" s="75"/>
      <c r="CP965" s="75"/>
      <c r="CQ965" s="75"/>
      <c r="CR965" s="75"/>
      <c r="CS965" s="75"/>
      <c r="CT965" s="75"/>
      <c r="CU965" s="75"/>
      <c r="CV965" s="75"/>
      <c r="CW965" s="75"/>
      <c r="CX965" s="75"/>
      <c r="CY965" s="75"/>
      <c r="CZ965" s="75"/>
      <c r="DA965" s="75"/>
      <c r="DB965" s="75"/>
      <c r="DC965" s="75"/>
      <c r="DD965" s="75"/>
      <c r="DE965" s="75"/>
      <c r="DF965" s="75"/>
      <c r="DG965" s="75"/>
      <c r="DH965" s="75"/>
      <c r="DI965" s="75"/>
      <c r="DJ965" s="75"/>
      <c r="DK965" s="75"/>
      <c r="DL965" s="75"/>
      <c r="DM965" s="75"/>
      <c r="DN965" s="75"/>
      <c r="DO965" s="75"/>
      <c r="DP965" s="75"/>
      <c r="DQ965" s="75"/>
      <c r="DR965" s="75"/>
      <c r="DS965" s="75"/>
      <c r="DT965" s="75"/>
      <c r="DU965" s="75"/>
      <c r="DZ965" s="75"/>
      <c r="EA965" s="75"/>
      <c r="EB965" s="75"/>
      <c r="EC965" s="75"/>
      <c r="ED965" s="75"/>
      <c r="EE965" s="75"/>
      <c r="EF965" s="75"/>
      <c r="EG965" s="75"/>
      <c r="EH965" s="75"/>
      <c r="EI965" s="75"/>
      <c r="EJ965" s="75"/>
      <c r="EK965" s="75"/>
      <c r="EL965" s="75"/>
      <c r="EM965" s="75"/>
      <c r="EN965" s="75"/>
      <c r="EO965" s="75"/>
      <c r="EP965" s="75"/>
      <c r="EQ965" s="75"/>
      <c r="ER965" s="75"/>
      <c r="ES965" s="75"/>
      <c r="ET965" s="75"/>
      <c r="EU965" s="75"/>
      <c r="EV965" s="75"/>
      <c r="EW965" s="75"/>
      <c r="EX965" s="75"/>
      <c r="EY965" s="75"/>
      <c r="EZ965" s="75"/>
    </row>
    <row r="966" ht="12.75" spans="1:156">
      <c r="A966" s="6"/>
      <c r="B966" s="42"/>
      <c r="M966" s="20"/>
      <c r="O966" s="62"/>
      <c r="P966" s="62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BZ966" s="75"/>
      <c r="CA966" s="75"/>
      <c r="CB966" s="75"/>
      <c r="CC966" s="75"/>
      <c r="CD966" s="75"/>
      <c r="CE966" s="75"/>
      <c r="CF966" s="75"/>
      <c r="CG966" s="75"/>
      <c r="CH966" s="75"/>
      <c r="CI966" s="75"/>
      <c r="CJ966" s="75"/>
      <c r="CK966" s="75"/>
      <c r="CL966" s="75"/>
      <c r="CM966" s="75"/>
      <c r="CN966" s="75"/>
      <c r="CO966" s="75"/>
      <c r="CP966" s="75"/>
      <c r="CQ966" s="75"/>
      <c r="CR966" s="75"/>
      <c r="CS966" s="75"/>
      <c r="CT966" s="75"/>
      <c r="CU966" s="75"/>
      <c r="CV966" s="75"/>
      <c r="CW966" s="75"/>
      <c r="CX966" s="75"/>
      <c r="CY966" s="75"/>
      <c r="CZ966" s="75"/>
      <c r="DA966" s="75"/>
      <c r="DB966" s="75"/>
      <c r="DC966" s="75"/>
      <c r="DD966" s="75"/>
      <c r="DE966" s="75"/>
      <c r="DF966" s="75"/>
      <c r="DG966" s="75"/>
      <c r="DH966" s="75"/>
      <c r="DI966" s="75"/>
      <c r="DJ966" s="75"/>
      <c r="DK966" s="75"/>
      <c r="DL966" s="75"/>
      <c r="DM966" s="75"/>
      <c r="DN966" s="75"/>
      <c r="DO966" s="75"/>
      <c r="DP966" s="75"/>
      <c r="DQ966" s="75"/>
      <c r="DR966" s="75"/>
      <c r="DS966" s="75"/>
      <c r="DT966" s="75"/>
      <c r="DU966" s="75"/>
      <c r="DZ966" s="75"/>
      <c r="EA966" s="75"/>
      <c r="EB966" s="75"/>
      <c r="EC966" s="75"/>
      <c r="ED966" s="75"/>
      <c r="EE966" s="75"/>
      <c r="EF966" s="75"/>
      <c r="EG966" s="75"/>
      <c r="EH966" s="75"/>
      <c r="EI966" s="75"/>
      <c r="EJ966" s="75"/>
      <c r="EK966" s="75"/>
      <c r="EL966" s="75"/>
      <c r="EM966" s="75"/>
      <c r="EN966" s="75"/>
      <c r="EO966" s="75"/>
      <c r="EP966" s="75"/>
      <c r="EQ966" s="75"/>
      <c r="ER966" s="75"/>
      <c r="ES966" s="75"/>
      <c r="ET966" s="75"/>
      <c r="EU966" s="75"/>
      <c r="EV966" s="75"/>
      <c r="EW966" s="75"/>
      <c r="EX966" s="75"/>
      <c r="EY966" s="75"/>
      <c r="EZ966" s="75"/>
    </row>
    <row r="967" ht="12.75" spans="1:156">
      <c r="A967" s="6"/>
      <c r="B967" s="42"/>
      <c r="M967" s="20"/>
      <c r="O967" s="62"/>
      <c r="P967" s="62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BZ967" s="75"/>
      <c r="CA967" s="75"/>
      <c r="CB967" s="75"/>
      <c r="CC967" s="75"/>
      <c r="CD967" s="75"/>
      <c r="CE967" s="75"/>
      <c r="CF967" s="75"/>
      <c r="CG967" s="75"/>
      <c r="CH967" s="75"/>
      <c r="CI967" s="75"/>
      <c r="CJ967" s="75"/>
      <c r="CK967" s="75"/>
      <c r="CL967" s="75"/>
      <c r="CM967" s="75"/>
      <c r="CN967" s="75"/>
      <c r="CO967" s="75"/>
      <c r="CP967" s="75"/>
      <c r="CQ967" s="75"/>
      <c r="CR967" s="75"/>
      <c r="CS967" s="75"/>
      <c r="CT967" s="75"/>
      <c r="CU967" s="75"/>
      <c r="CV967" s="75"/>
      <c r="CW967" s="75"/>
      <c r="CX967" s="75"/>
      <c r="CY967" s="75"/>
      <c r="CZ967" s="75"/>
      <c r="DA967" s="75"/>
      <c r="DB967" s="75"/>
      <c r="DC967" s="75"/>
      <c r="DD967" s="75"/>
      <c r="DE967" s="75"/>
      <c r="DF967" s="75"/>
      <c r="DG967" s="75"/>
      <c r="DH967" s="75"/>
      <c r="DI967" s="75"/>
      <c r="DJ967" s="75"/>
      <c r="DK967" s="75"/>
      <c r="DL967" s="75"/>
      <c r="DM967" s="75"/>
      <c r="DN967" s="75"/>
      <c r="DO967" s="75"/>
      <c r="DP967" s="75"/>
      <c r="DQ967" s="75"/>
      <c r="DR967" s="75"/>
      <c r="DS967" s="75"/>
      <c r="DT967" s="75"/>
      <c r="DU967" s="75"/>
      <c r="DZ967" s="75"/>
      <c r="EA967" s="75"/>
      <c r="EB967" s="75"/>
      <c r="EC967" s="75"/>
      <c r="ED967" s="75"/>
      <c r="EE967" s="75"/>
      <c r="EF967" s="75"/>
      <c r="EG967" s="75"/>
      <c r="EH967" s="75"/>
      <c r="EI967" s="75"/>
      <c r="EJ967" s="75"/>
      <c r="EK967" s="75"/>
      <c r="EL967" s="75"/>
      <c r="EM967" s="75"/>
      <c r="EN967" s="75"/>
      <c r="EO967" s="75"/>
      <c r="EP967" s="75"/>
      <c r="EQ967" s="75"/>
      <c r="ER967" s="75"/>
      <c r="ES967" s="75"/>
      <c r="ET967" s="75"/>
      <c r="EU967" s="75"/>
      <c r="EV967" s="75"/>
      <c r="EW967" s="75"/>
      <c r="EX967" s="75"/>
      <c r="EY967" s="75"/>
      <c r="EZ967" s="75"/>
    </row>
    <row r="968" ht="12.75" spans="1:156">
      <c r="A968" s="6"/>
      <c r="B968" s="42"/>
      <c r="M968" s="20"/>
      <c r="O968" s="62"/>
      <c r="P968" s="62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BZ968" s="75"/>
      <c r="CA968" s="75"/>
      <c r="CB968" s="75"/>
      <c r="CC968" s="75"/>
      <c r="CD968" s="75"/>
      <c r="CE968" s="75"/>
      <c r="CF968" s="75"/>
      <c r="CG968" s="75"/>
      <c r="CH968" s="75"/>
      <c r="CI968" s="75"/>
      <c r="CJ968" s="75"/>
      <c r="CK968" s="75"/>
      <c r="CL968" s="75"/>
      <c r="CM968" s="75"/>
      <c r="CN968" s="75"/>
      <c r="CO968" s="75"/>
      <c r="CP968" s="75"/>
      <c r="CQ968" s="75"/>
      <c r="CR968" s="75"/>
      <c r="CS968" s="75"/>
      <c r="CT968" s="75"/>
      <c r="CU968" s="75"/>
      <c r="CV968" s="75"/>
      <c r="CW968" s="75"/>
      <c r="CX968" s="75"/>
      <c r="CY968" s="75"/>
      <c r="CZ968" s="75"/>
      <c r="DA968" s="75"/>
      <c r="DB968" s="75"/>
      <c r="DC968" s="75"/>
      <c r="DD968" s="75"/>
      <c r="DE968" s="75"/>
      <c r="DF968" s="75"/>
      <c r="DG968" s="75"/>
      <c r="DH968" s="75"/>
      <c r="DI968" s="75"/>
      <c r="DJ968" s="75"/>
      <c r="DK968" s="75"/>
      <c r="DL968" s="75"/>
      <c r="DM968" s="75"/>
      <c r="DN968" s="75"/>
      <c r="DO968" s="75"/>
      <c r="DP968" s="75"/>
      <c r="DQ968" s="75"/>
      <c r="DR968" s="75"/>
      <c r="DS968" s="75"/>
      <c r="DT968" s="75"/>
      <c r="DU968" s="75"/>
      <c r="DZ968" s="75"/>
      <c r="EA968" s="75"/>
      <c r="EB968" s="75"/>
      <c r="EC968" s="75"/>
      <c r="ED968" s="75"/>
      <c r="EE968" s="75"/>
      <c r="EF968" s="75"/>
      <c r="EG968" s="75"/>
      <c r="EH968" s="75"/>
      <c r="EI968" s="75"/>
      <c r="EJ968" s="75"/>
      <c r="EK968" s="75"/>
      <c r="EL968" s="75"/>
      <c r="EM968" s="75"/>
      <c r="EN968" s="75"/>
      <c r="EO968" s="75"/>
      <c r="EP968" s="75"/>
      <c r="EQ968" s="75"/>
      <c r="ER968" s="75"/>
      <c r="ES968" s="75"/>
      <c r="ET968" s="75"/>
      <c r="EU968" s="75"/>
      <c r="EV968" s="75"/>
      <c r="EW968" s="75"/>
      <c r="EX968" s="75"/>
      <c r="EY968" s="75"/>
      <c r="EZ968" s="75"/>
    </row>
    <row r="969" ht="12.75" spans="1:156">
      <c r="A969" s="6"/>
      <c r="B969" s="42"/>
      <c r="M969" s="20"/>
      <c r="O969" s="62"/>
      <c r="P969" s="62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BZ969" s="75"/>
      <c r="CA969" s="75"/>
      <c r="CB969" s="75"/>
      <c r="CC969" s="75"/>
      <c r="CD969" s="75"/>
      <c r="CE969" s="75"/>
      <c r="CF969" s="75"/>
      <c r="CG969" s="75"/>
      <c r="CH969" s="75"/>
      <c r="CI969" s="75"/>
      <c r="CJ969" s="75"/>
      <c r="CK969" s="75"/>
      <c r="CL969" s="75"/>
      <c r="CM969" s="75"/>
      <c r="CN969" s="75"/>
      <c r="CO969" s="75"/>
      <c r="CP969" s="75"/>
      <c r="CQ969" s="75"/>
      <c r="CR969" s="75"/>
      <c r="CS969" s="75"/>
      <c r="CT969" s="75"/>
      <c r="CU969" s="75"/>
      <c r="CV969" s="75"/>
      <c r="CW969" s="75"/>
      <c r="CX969" s="75"/>
      <c r="CY969" s="75"/>
      <c r="CZ969" s="75"/>
      <c r="DA969" s="75"/>
      <c r="DB969" s="75"/>
      <c r="DC969" s="75"/>
      <c r="DD969" s="75"/>
      <c r="DE969" s="75"/>
      <c r="DF969" s="75"/>
      <c r="DG969" s="75"/>
      <c r="DH969" s="75"/>
      <c r="DI969" s="75"/>
      <c r="DJ969" s="75"/>
      <c r="DK969" s="75"/>
      <c r="DL969" s="75"/>
      <c r="DM969" s="75"/>
      <c r="DN969" s="75"/>
      <c r="DO969" s="75"/>
      <c r="DP969" s="75"/>
      <c r="DQ969" s="75"/>
      <c r="DR969" s="75"/>
      <c r="DS969" s="75"/>
      <c r="DT969" s="75"/>
      <c r="DU969" s="75"/>
      <c r="DZ969" s="75"/>
      <c r="EA969" s="75"/>
      <c r="EB969" s="75"/>
      <c r="EC969" s="75"/>
      <c r="ED969" s="75"/>
      <c r="EE969" s="75"/>
      <c r="EF969" s="75"/>
      <c r="EG969" s="75"/>
      <c r="EH969" s="75"/>
      <c r="EI969" s="75"/>
      <c r="EJ969" s="75"/>
      <c r="EK969" s="75"/>
      <c r="EL969" s="75"/>
      <c r="EM969" s="75"/>
      <c r="EN969" s="75"/>
      <c r="EO969" s="75"/>
      <c r="EP969" s="75"/>
      <c r="EQ969" s="75"/>
      <c r="ER969" s="75"/>
      <c r="ES969" s="75"/>
      <c r="ET969" s="75"/>
      <c r="EU969" s="75"/>
      <c r="EV969" s="75"/>
      <c r="EW969" s="75"/>
      <c r="EX969" s="75"/>
      <c r="EY969" s="75"/>
      <c r="EZ969" s="75"/>
    </row>
    <row r="970" ht="12.75" spans="1:156">
      <c r="A970" s="6"/>
      <c r="B970" s="42"/>
      <c r="M970" s="20"/>
      <c r="O970" s="62"/>
      <c r="P970" s="62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BZ970" s="75"/>
      <c r="CA970" s="75"/>
      <c r="CB970" s="75"/>
      <c r="CC970" s="75"/>
      <c r="CD970" s="75"/>
      <c r="CE970" s="75"/>
      <c r="CF970" s="75"/>
      <c r="CG970" s="75"/>
      <c r="CH970" s="75"/>
      <c r="CI970" s="75"/>
      <c r="CJ970" s="75"/>
      <c r="CK970" s="75"/>
      <c r="CL970" s="75"/>
      <c r="CM970" s="75"/>
      <c r="CN970" s="75"/>
      <c r="CO970" s="75"/>
      <c r="CP970" s="75"/>
      <c r="CQ970" s="75"/>
      <c r="CR970" s="75"/>
      <c r="CS970" s="75"/>
      <c r="CT970" s="75"/>
      <c r="CU970" s="75"/>
      <c r="CV970" s="75"/>
      <c r="CW970" s="75"/>
      <c r="CX970" s="75"/>
      <c r="CY970" s="75"/>
      <c r="CZ970" s="75"/>
      <c r="DA970" s="75"/>
      <c r="DB970" s="75"/>
      <c r="DC970" s="75"/>
      <c r="DD970" s="75"/>
      <c r="DE970" s="75"/>
      <c r="DF970" s="75"/>
      <c r="DG970" s="75"/>
      <c r="DH970" s="75"/>
      <c r="DI970" s="75"/>
      <c r="DJ970" s="75"/>
      <c r="DK970" s="75"/>
      <c r="DL970" s="75"/>
      <c r="DM970" s="75"/>
      <c r="DN970" s="75"/>
      <c r="DO970" s="75"/>
      <c r="DP970" s="75"/>
      <c r="DQ970" s="75"/>
      <c r="DR970" s="75"/>
      <c r="DS970" s="75"/>
      <c r="DT970" s="75"/>
      <c r="DU970" s="75"/>
      <c r="DZ970" s="75"/>
      <c r="EA970" s="75"/>
      <c r="EB970" s="75"/>
      <c r="EC970" s="75"/>
      <c r="ED970" s="75"/>
      <c r="EE970" s="75"/>
      <c r="EF970" s="75"/>
      <c r="EG970" s="75"/>
      <c r="EH970" s="75"/>
      <c r="EI970" s="75"/>
      <c r="EJ970" s="75"/>
      <c r="EK970" s="75"/>
      <c r="EL970" s="75"/>
      <c r="EM970" s="75"/>
      <c r="EN970" s="75"/>
      <c r="EO970" s="75"/>
      <c r="EP970" s="75"/>
      <c r="EQ970" s="75"/>
      <c r="ER970" s="75"/>
      <c r="ES970" s="75"/>
      <c r="ET970" s="75"/>
      <c r="EU970" s="75"/>
      <c r="EV970" s="75"/>
      <c r="EW970" s="75"/>
      <c r="EX970" s="75"/>
      <c r="EY970" s="75"/>
      <c r="EZ970" s="75"/>
    </row>
    <row r="971" ht="12.75" spans="1:156">
      <c r="A971" s="6"/>
      <c r="B971" s="42"/>
      <c r="M971" s="20"/>
      <c r="O971" s="62"/>
      <c r="P971" s="62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BZ971" s="75"/>
      <c r="CA971" s="75"/>
      <c r="CB971" s="75"/>
      <c r="CC971" s="75"/>
      <c r="CD971" s="75"/>
      <c r="CE971" s="75"/>
      <c r="CF971" s="75"/>
      <c r="CG971" s="75"/>
      <c r="CH971" s="75"/>
      <c r="CI971" s="75"/>
      <c r="CJ971" s="75"/>
      <c r="CK971" s="75"/>
      <c r="CL971" s="75"/>
      <c r="CM971" s="75"/>
      <c r="CN971" s="75"/>
      <c r="CO971" s="75"/>
      <c r="CP971" s="75"/>
      <c r="CQ971" s="75"/>
      <c r="CR971" s="75"/>
      <c r="CS971" s="75"/>
      <c r="CT971" s="75"/>
      <c r="CU971" s="75"/>
      <c r="CV971" s="75"/>
      <c r="CW971" s="75"/>
      <c r="CX971" s="75"/>
      <c r="CY971" s="75"/>
      <c r="CZ971" s="75"/>
      <c r="DA971" s="75"/>
      <c r="DB971" s="75"/>
      <c r="DC971" s="75"/>
      <c r="DD971" s="75"/>
      <c r="DE971" s="75"/>
      <c r="DF971" s="75"/>
      <c r="DG971" s="75"/>
      <c r="DH971" s="75"/>
      <c r="DI971" s="75"/>
      <c r="DJ971" s="75"/>
      <c r="DK971" s="75"/>
      <c r="DL971" s="75"/>
      <c r="DM971" s="75"/>
      <c r="DN971" s="75"/>
      <c r="DO971" s="75"/>
      <c r="DP971" s="75"/>
      <c r="DQ971" s="75"/>
      <c r="DR971" s="75"/>
      <c r="DS971" s="75"/>
      <c r="DT971" s="75"/>
      <c r="DU971" s="75"/>
      <c r="DZ971" s="75"/>
      <c r="EA971" s="75"/>
      <c r="EB971" s="75"/>
      <c r="EC971" s="75"/>
      <c r="ED971" s="75"/>
      <c r="EE971" s="75"/>
      <c r="EF971" s="75"/>
      <c r="EG971" s="75"/>
      <c r="EH971" s="75"/>
      <c r="EI971" s="75"/>
      <c r="EJ971" s="75"/>
      <c r="EK971" s="75"/>
      <c r="EL971" s="75"/>
      <c r="EM971" s="75"/>
      <c r="EN971" s="75"/>
      <c r="EO971" s="75"/>
      <c r="EP971" s="75"/>
      <c r="EQ971" s="75"/>
      <c r="ER971" s="75"/>
      <c r="ES971" s="75"/>
      <c r="ET971" s="75"/>
      <c r="EU971" s="75"/>
      <c r="EV971" s="75"/>
      <c r="EW971" s="75"/>
      <c r="EX971" s="75"/>
      <c r="EY971" s="75"/>
      <c r="EZ971" s="75"/>
    </row>
    <row r="972" ht="12.75" spans="1:156">
      <c r="A972" s="6"/>
      <c r="B972" s="42"/>
      <c r="M972" s="20"/>
      <c r="O972" s="62"/>
      <c r="P972" s="62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BZ972" s="75"/>
      <c r="CA972" s="75"/>
      <c r="CB972" s="75"/>
      <c r="CC972" s="75"/>
      <c r="CD972" s="75"/>
      <c r="CE972" s="75"/>
      <c r="CF972" s="75"/>
      <c r="CG972" s="75"/>
      <c r="CH972" s="75"/>
      <c r="CI972" s="75"/>
      <c r="CJ972" s="75"/>
      <c r="CK972" s="75"/>
      <c r="CL972" s="75"/>
      <c r="CM972" s="75"/>
      <c r="CN972" s="75"/>
      <c r="CO972" s="75"/>
      <c r="CP972" s="75"/>
      <c r="CQ972" s="75"/>
      <c r="CR972" s="75"/>
      <c r="CS972" s="75"/>
      <c r="CT972" s="75"/>
      <c r="CU972" s="75"/>
      <c r="CV972" s="75"/>
      <c r="CW972" s="75"/>
      <c r="CX972" s="75"/>
      <c r="CY972" s="75"/>
      <c r="CZ972" s="75"/>
      <c r="DA972" s="75"/>
      <c r="DB972" s="75"/>
      <c r="DC972" s="75"/>
      <c r="DD972" s="75"/>
      <c r="DE972" s="75"/>
      <c r="DF972" s="75"/>
      <c r="DG972" s="75"/>
      <c r="DH972" s="75"/>
      <c r="DI972" s="75"/>
      <c r="DJ972" s="75"/>
      <c r="DK972" s="75"/>
      <c r="DL972" s="75"/>
      <c r="DM972" s="75"/>
      <c r="DN972" s="75"/>
      <c r="DO972" s="75"/>
      <c r="DP972" s="75"/>
      <c r="DQ972" s="75"/>
      <c r="DR972" s="75"/>
      <c r="DS972" s="75"/>
      <c r="DT972" s="75"/>
      <c r="DU972" s="75"/>
      <c r="DZ972" s="75"/>
      <c r="EA972" s="75"/>
      <c r="EB972" s="75"/>
      <c r="EC972" s="75"/>
      <c r="ED972" s="75"/>
      <c r="EE972" s="75"/>
      <c r="EF972" s="75"/>
      <c r="EG972" s="75"/>
      <c r="EH972" s="75"/>
      <c r="EI972" s="75"/>
      <c r="EJ972" s="75"/>
      <c r="EK972" s="75"/>
      <c r="EL972" s="75"/>
      <c r="EM972" s="75"/>
      <c r="EN972" s="75"/>
      <c r="EO972" s="75"/>
      <c r="EP972" s="75"/>
      <c r="EQ972" s="75"/>
      <c r="ER972" s="75"/>
      <c r="ES972" s="75"/>
      <c r="ET972" s="75"/>
      <c r="EU972" s="75"/>
      <c r="EV972" s="75"/>
      <c r="EW972" s="75"/>
      <c r="EX972" s="75"/>
      <c r="EY972" s="75"/>
      <c r="EZ972" s="75"/>
    </row>
    <row r="973" ht="12.75" spans="1:156">
      <c r="A973" s="6"/>
      <c r="B973" s="42"/>
      <c r="M973" s="20"/>
      <c r="O973" s="62"/>
      <c r="P973" s="62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BZ973" s="75"/>
      <c r="CA973" s="75"/>
      <c r="CB973" s="75"/>
      <c r="CC973" s="75"/>
      <c r="CD973" s="75"/>
      <c r="CE973" s="75"/>
      <c r="CF973" s="75"/>
      <c r="CG973" s="75"/>
      <c r="CH973" s="75"/>
      <c r="CI973" s="75"/>
      <c r="CJ973" s="75"/>
      <c r="CK973" s="75"/>
      <c r="CL973" s="75"/>
      <c r="CM973" s="75"/>
      <c r="CN973" s="75"/>
      <c r="CO973" s="75"/>
      <c r="CP973" s="75"/>
      <c r="CQ973" s="75"/>
      <c r="CR973" s="75"/>
      <c r="CS973" s="75"/>
      <c r="CT973" s="75"/>
      <c r="CU973" s="75"/>
      <c r="CV973" s="75"/>
      <c r="CW973" s="75"/>
      <c r="CX973" s="75"/>
      <c r="CY973" s="75"/>
      <c r="CZ973" s="75"/>
      <c r="DA973" s="75"/>
      <c r="DB973" s="75"/>
      <c r="DC973" s="75"/>
      <c r="DD973" s="75"/>
      <c r="DE973" s="75"/>
      <c r="DF973" s="75"/>
      <c r="DG973" s="75"/>
      <c r="DH973" s="75"/>
      <c r="DI973" s="75"/>
      <c r="DJ973" s="75"/>
      <c r="DK973" s="75"/>
      <c r="DL973" s="75"/>
      <c r="DM973" s="75"/>
      <c r="DN973" s="75"/>
      <c r="DO973" s="75"/>
      <c r="DP973" s="75"/>
      <c r="DQ973" s="75"/>
      <c r="DR973" s="75"/>
      <c r="DS973" s="75"/>
      <c r="DT973" s="75"/>
      <c r="DU973" s="75"/>
      <c r="DZ973" s="75"/>
      <c r="EA973" s="75"/>
      <c r="EB973" s="75"/>
      <c r="EC973" s="75"/>
      <c r="ED973" s="75"/>
      <c r="EE973" s="75"/>
      <c r="EF973" s="75"/>
      <c r="EG973" s="75"/>
      <c r="EH973" s="75"/>
      <c r="EI973" s="75"/>
      <c r="EJ973" s="75"/>
      <c r="EK973" s="75"/>
      <c r="EL973" s="75"/>
      <c r="EM973" s="75"/>
      <c r="EN973" s="75"/>
      <c r="EO973" s="75"/>
      <c r="EP973" s="75"/>
      <c r="EQ973" s="75"/>
      <c r="ER973" s="75"/>
      <c r="ES973" s="75"/>
      <c r="ET973" s="75"/>
      <c r="EU973" s="75"/>
      <c r="EV973" s="75"/>
      <c r="EW973" s="75"/>
      <c r="EX973" s="75"/>
      <c r="EY973" s="75"/>
      <c r="EZ973" s="75"/>
    </row>
    <row r="974" ht="12.75" spans="1:156">
      <c r="A974" s="6"/>
      <c r="B974" s="42"/>
      <c r="M974" s="20"/>
      <c r="O974" s="62"/>
      <c r="P974" s="62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BZ974" s="75"/>
      <c r="CA974" s="75"/>
      <c r="CB974" s="75"/>
      <c r="CC974" s="75"/>
      <c r="CD974" s="75"/>
      <c r="CE974" s="75"/>
      <c r="CF974" s="75"/>
      <c r="CG974" s="75"/>
      <c r="CH974" s="75"/>
      <c r="CI974" s="75"/>
      <c r="CJ974" s="75"/>
      <c r="CK974" s="75"/>
      <c r="CL974" s="75"/>
      <c r="CM974" s="75"/>
      <c r="CN974" s="75"/>
      <c r="CO974" s="75"/>
      <c r="CP974" s="75"/>
      <c r="CQ974" s="75"/>
      <c r="CR974" s="75"/>
      <c r="CS974" s="75"/>
      <c r="CT974" s="75"/>
      <c r="CU974" s="75"/>
      <c r="CV974" s="75"/>
      <c r="CW974" s="75"/>
      <c r="CX974" s="75"/>
      <c r="CY974" s="75"/>
      <c r="CZ974" s="75"/>
      <c r="DA974" s="75"/>
      <c r="DB974" s="75"/>
      <c r="DC974" s="75"/>
      <c r="DD974" s="75"/>
      <c r="DE974" s="75"/>
      <c r="DF974" s="75"/>
      <c r="DG974" s="75"/>
      <c r="DH974" s="75"/>
      <c r="DI974" s="75"/>
      <c r="DJ974" s="75"/>
      <c r="DK974" s="75"/>
      <c r="DL974" s="75"/>
      <c r="DM974" s="75"/>
      <c r="DN974" s="75"/>
      <c r="DO974" s="75"/>
      <c r="DP974" s="75"/>
      <c r="DQ974" s="75"/>
      <c r="DR974" s="75"/>
      <c r="DS974" s="75"/>
      <c r="DT974" s="75"/>
      <c r="DU974" s="75"/>
      <c r="DZ974" s="75"/>
      <c r="EA974" s="75"/>
      <c r="EB974" s="75"/>
      <c r="EC974" s="75"/>
      <c r="ED974" s="75"/>
      <c r="EE974" s="75"/>
      <c r="EF974" s="75"/>
      <c r="EG974" s="75"/>
      <c r="EH974" s="75"/>
      <c r="EI974" s="75"/>
      <c r="EJ974" s="75"/>
      <c r="EK974" s="75"/>
      <c r="EL974" s="75"/>
      <c r="EM974" s="75"/>
      <c r="EN974" s="75"/>
      <c r="EO974" s="75"/>
      <c r="EP974" s="75"/>
      <c r="EQ974" s="75"/>
      <c r="ER974" s="75"/>
      <c r="ES974" s="75"/>
      <c r="ET974" s="75"/>
      <c r="EU974" s="75"/>
      <c r="EV974" s="75"/>
      <c r="EW974" s="75"/>
      <c r="EX974" s="75"/>
      <c r="EY974" s="75"/>
      <c r="EZ974" s="75"/>
    </row>
    <row r="975" ht="12.75" spans="1:156">
      <c r="A975" s="6"/>
      <c r="B975" s="42"/>
      <c r="M975" s="20"/>
      <c r="O975" s="62"/>
      <c r="P975" s="62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BZ975" s="75"/>
      <c r="CA975" s="75"/>
      <c r="CB975" s="75"/>
      <c r="CC975" s="75"/>
      <c r="CD975" s="75"/>
      <c r="CE975" s="75"/>
      <c r="CF975" s="75"/>
      <c r="CG975" s="75"/>
      <c r="CH975" s="75"/>
      <c r="CI975" s="75"/>
      <c r="CJ975" s="75"/>
      <c r="CK975" s="75"/>
      <c r="CL975" s="75"/>
      <c r="CM975" s="75"/>
      <c r="CN975" s="75"/>
      <c r="CO975" s="75"/>
      <c r="CP975" s="75"/>
      <c r="CQ975" s="75"/>
      <c r="CR975" s="75"/>
      <c r="CS975" s="75"/>
      <c r="CT975" s="75"/>
      <c r="CU975" s="75"/>
      <c r="CV975" s="75"/>
      <c r="CW975" s="75"/>
      <c r="CX975" s="75"/>
      <c r="CY975" s="75"/>
      <c r="CZ975" s="75"/>
      <c r="DA975" s="75"/>
      <c r="DB975" s="75"/>
      <c r="DC975" s="75"/>
      <c r="DD975" s="75"/>
      <c r="DE975" s="75"/>
      <c r="DF975" s="75"/>
      <c r="DG975" s="75"/>
      <c r="DH975" s="75"/>
      <c r="DI975" s="75"/>
      <c r="DJ975" s="75"/>
      <c r="DK975" s="75"/>
      <c r="DL975" s="75"/>
      <c r="DM975" s="75"/>
      <c r="DN975" s="75"/>
      <c r="DO975" s="75"/>
      <c r="DP975" s="75"/>
      <c r="DQ975" s="75"/>
      <c r="DR975" s="75"/>
      <c r="DS975" s="75"/>
      <c r="DT975" s="75"/>
      <c r="DU975" s="75"/>
      <c r="DZ975" s="75"/>
      <c r="EA975" s="75"/>
      <c r="EB975" s="75"/>
      <c r="EC975" s="75"/>
      <c r="ED975" s="75"/>
      <c r="EE975" s="75"/>
      <c r="EF975" s="75"/>
      <c r="EG975" s="75"/>
      <c r="EH975" s="75"/>
      <c r="EI975" s="75"/>
      <c r="EJ975" s="75"/>
      <c r="EK975" s="75"/>
      <c r="EL975" s="75"/>
      <c r="EM975" s="75"/>
      <c r="EN975" s="75"/>
      <c r="EO975" s="75"/>
      <c r="EP975" s="75"/>
      <c r="EQ975" s="75"/>
      <c r="ER975" s="75"/>
      <c r="ES975" s="75"/>
      <c r="ET975" s="75"/>
      <c r="EU975" s="75"/>
      <c r="EV975" s="75"/>
      <c r="EW975" s="75"/>
      <c r="EX975" s="75"/>
      <c r="EY975" s="75"/>
      <c r="EZ975" s="75"/>
    </row>
    <row r="976" ht="12.75" spans="1:156">
      <c r="A976" s="6"/>
      <c r="B976" s="42"/>
      <c r="M976" s="20"/>
      <c r="O976" s="62"/>
      <c r="P976" s="62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BZ976" s="75"/>
      <c r="CA976" s="75"/>
      <c r="CB976" s="75"/>
      <c r="CC976" s="75"/>
      <c r="CD976" s="75"/>
      <c r="CE976" s="75"/>
      <c r="CF976" s="75"/>
      <c r="CG976" s="75"/>
      <c r="CH976" s="75"/>
      <c r="CI976" s="75"/>
      <c r="CJ976" s="75"/>
      <c r="CK976" s="75"/>
      <c r="CL976" s="75"/>
      <c r="CM976" s="75"/>
      <c r="CN976" s="75"/>
      <c r="CO976" s="75"/>
      <c r="CP976" s="75"/>
      <c r="CQ976" s="75"/>
      <c r="CR976" s="75"/>
      <c r="CS976" s="75"/>
      <c r="CT976" s="75"/>
      <c r="CU976" s="75"/>
      <c r="CV976" s="75"/>
      <c r="CW976" s="75"/>
      <c r="CX976" s="75"/>
      <c r="CY976" s="75"/>
      <c r="CZ976" s="75"/>
      <c r="DA976" s="75"/>
      <c r="DB976" s="75"/>
      <c r="DC976" s="75"/>
      <c r="DD976" s="75"/>
      <c r="DE976" s="75"/>
      <c r="DF976" s="75"/>
      <c r="DG976" s="75"/>
      <c r="DH976" s="75"/>
      <c r="DI976" s="75"/>
      <c r="DJ976" s="75"/>
      <c r="DK976" s="75"/>
      <c r="DL976" s="75"/>
      <c r="DM976" s="75"/>
      <c r="DN976" s="75"/>
      <c r="DO976" s="75"/>
      <c r="DP976" s="75"/>
      <c r="DQ976" s="75"/>
      <c r="DR976" s="75"/>
      <c r="DS976" s="75"/>
      <c r="DT976" s="75"/>
      <c r="DU976" s="75"/>
      <c r="DZ976" s="75"/>
      <c r="EA976" s="75"/>
      <c r="EB976" s="75"/>
      <c r="EC976" s="75"/>
      <c r="ED976" s="75"/>
      <c r="EE976" s="75"/>
      <c r="EF976" s="75"/>
      <c r="EG976" s="75"/>
      <c r="EH976" s="75"/>
      <c r="EI976" s="75"/>
      <c r="EJ976" s="75"/>
      <c r="EK976" s="75"/>
      <c r="EL976" s="75"/>
      <c r="EM976" s="75"/>
      <c r="EN976" s="75"/>
      <c r="EO976" s="75"/>
      <c r="EP976" s="75"/>
      <c r="EQ976" s="75"/>
      <c r="ER976" s="75"/>
      <c r="ES976" s="75"/>
      <c r="ET976" s="75"/>
      <c r="EU976" s="75"/>
      <c r="EV976" s="75"/>
      <c r="EW976" s="75"/>
      <c r="EX976" s="75"/>
      <c r="EY976" s="75"/>
      <c r="EZ976" s="75"/>
    </row>
    <row r="977" ht="12.75" spans="1:156">
      <c r="A977" s="6"/>
      <c r="B977" s="42"/>
      <c r="M977" s="20"/>
      <c r="O977" s="62"/>
      <c r="P977" s="62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BZ977" s="75"/>
      <c r="CA977" s="75"/>
      <c r="CB977" s="75"/>
      <c r="CC977" s="75"/>
      <c r="CD977" s="75"/>
      <c r="CE977" s="75"/>
      <c r="CF977" s="75"/>
      <c r="CG977" s="75"/>
      <c r="CH977" s="75"/>
      <c r="CI977" s="75"/>
      <c r="CJ977" s="75"/>
      <c r="CK977" s="75"/>
      <c r="CL977" s="75"/>
      <c r="CM977" s="75"/>
      <c r="CN977" s="75"/>
      <c r="CO977" s="75"/>
      <c r="CP977" s="75"/>
      <c r="CQ977" s="75"/>
      <c r="CR977" s="75"/>
      <c r="CS977" s="75"/>
      <c r="CT977" s="75"/>
      <c r="CU977" s="75"/>
      <c r="CV977" s="75"/>
      <c r="CW977" s="75"/>
      <c r="CX977" s="75"/>
      <c r="CY977" s="75"/>
      <c r="CZ977" s="75"/>
      <c r="DA977" s="75"/>
      <c r="DB977" s="75"/>
      <c r="DC977" s="75"/>
      <c r="DD977" s="75"/>
      <c r="DE977" s="75"/>
      <c r="DF977" s="75"/>
      <c r="DG977" s="75"/>
      <c r="DH977" s="75"/>
      <c r="DI977" s="75"/>
      <c r="DJ977" s="75"/>
      <c r="DK977" s="75"/>
      <c r="DL977" s="75"/>
      <c r="DM977" s="75"/>
      <c r="DN977" s="75"/>
      <c r="DO977" s="75"/>
      <c r="DP977" s="75"/>
      <c r="DQ977" s="75"/>
      <c r="DR977" s="75"/>
      <c r="DS977" s="75"/>
      <c r="DT977" s="75"/>
      <c r="DU977" s="75"/>
      <c r="DZ977" s="75"/>
      <c r="EA977" s="75"/>
      <c r="EB977" s="75"/>
      <c r="EC977" s="75"/>
      <c r="ED977" s="75"/>
      <c r="EE977" s="75"/>
      <c r="EF977" s="75"/>
      <c r="EG977" s="75"/>
      <c r="EH977" s="75"/>
      <c r="EI977" s="75"/>
      <c r="EJ977" s="75"/>
      <c r="EK977" s="75"/>
      <c r="EL977" s="75"/>
      <c r="EM977" s="75"/>
      <c r="EN977" s="75"/>
      <c r="EO977" s="75"/>
      <c r="EP977" s="75"/>
      <c r="EQ977" s="75"/>
      <c r="ER977" s="75"/>
      <c r="ES977" s="75"/>
      <c r="ET977" s="75"/>
      <c r="EU977" s="75"/>
      <c r="EV977" s="75"/>
      <c r="EW977" s="75"/>
      <c r="EX977" s="75"/>
      <c r="EY977" s="75"/>
      <c r="EZ977" s="75"/>
    </row>
    <row r="978" ht="12.75" spans="1:156">
      <c r="A978" s="6"/>
      <c r="B978" s="42"/>
      <c r="M978" s="20"/>
      <c r="O978" s="62"/>
      <c r="P978" s="62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BZ978" s="75"/>
      <c r="CA978" s="75"/>
      <c r="CB978" s="75"/>
      <c r="CC978" s="75"/>
      <c r="CD978" s="75"/>
      <c r="CE978" s="75"/>
      <c r="CF978" s="75"/>
      <c r="CG978" s="75"/>
      <c r="CH978" s="75"/>
      <c r="CI978" s="75"/>
      <c r="CJ978" s="75"/>
      <c r="CK978" s="75"/>
      <c r="CL978" s="75"/>
      <c r="CM978" s="75"/>
      <c r="CN978" s="75"/>
      <c r="CO978" s="75"/>
      <c r="CP978" s="75"/>
      <c r="CQ978" s="75"/>
      <c r="CR978" s="75"/>
      <c r="CS978" s="75"/>
      <c r="CT978" s="75"/>
      <c r="CU978" s="75"/>
      <c r="CV978" s="75"/>
      <c r="CW978" s="75"/>
      <c r="CX978" s="75"/>
      <c r="CY978" s="75"/>
      <c r="CZ978" s="75"/>
      <c r="DA978" s="75"/>
      <c r="DB978" s="75"/>
      <c r="DC978" s="75"/>
      <c r="DD978" s="75"/>
      <c r="DE978" s="75"/>
      <c r="DF978" s="75"/>
      <c r="DG978" s="75"/>
      <c r="DH978" s="75"/>
      <c r="DI978" s="75"/>
      <c r="DJ978" s="75"/>
      <c r="DK978" s="75"/>
      <c r="DL978" s="75"/>
      <c r="DM978" s="75"/>
      <c r="DN978" s="75"/>
      <c r="DO978" s="75"/>
      <c r="DP978" s="75"/>
      <c r="DQ978" s="75"/>
      <c r="DR978" s="75"/>
      <c r="DS978" s="75"/>
      <c r="DT978" s="75"/>
      <c r="DU978" s="75"/>
      <c r="DZ978" s="75"/>
      <c r="EA978" s="75"/>
      <c r="EB978" s="75"/>
      <c r="EC978" s="75"/>
      <c r="ED978" s="75"/>
      <c r="EE978" s="75"/>
      <c r="EF978" s="75"/>
      <c r="EG978" s="75"/>
      <c r="EH978" s="75"/>
      <c r="EI978" s="75"/>
      <c r="EJ978" s="75"/>
      <c r="EK978" s="75"/>
      <c r="EL978" s="75"/>
      <c r="EM978" s="75"/>
      <c r="EN978" s="75"/>
      <c r="EO978" s="75"/>
      <c r="EP978" s="75"/>
      <c r="EQ978" s="75"/>
      <c r="ER978" s="75"/>
      <c r="ES978" s="75"/>
      <c r="ET978" s="75"/>
      <c r="EU978" s="75"/>
      <c r="EV978" s="75"/>
      <c r="EW978" s="75"/>
      <c r="EX978" s="75"/>
      <c r="EY978" s="75"/>
      <c r="EZ978" s="75"/>
    </row>
    <row r="979" ht="12.75" spans="1:156">
      <c r="A979" s="6"/>
      <c r="B979" s="42"/>
      <c r="M979" s="20"/>
      <c r="O979" s="62"/>
      <c r="P979" s="62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BZ979" s="75"/>
      <c r="CA979" s="75"/>
      <c r="CB979" s="75"/>
      <c r="CC979" s="75"/>
      <c r="CD979" s="75"/>
      <c r="CE979" s="75"/>
      <c r="CF979" s="75"/>
      <c r="CG979" s="75"/>
      <c r="CH979" s="75"/>
      <c r="CI979" s="75"/>
      <c r="CJ979" s="75"/>
      <c r="CK979" s="75"/>
      <c r="CL979" s="75"/>
      <c r="CM979" s="75"/>
      <c r="CN979" s="75"/>
      <c r="CO979" s="75"/>
      <c r="CP979" s="75"/>
      <c r="CQ979" s="75"/>
      <c r="CR979" s="75"/>
      <c r="CS979" s="75"/>
      <c r="CT979" s="75"/>
      <c r="CU979" s="75"/>
      <c r="CV979" s="75"/>
      <c r="CW979" s="75"/>
      <c r="CX979" s="75"/>
      <c r="CY979" s="75"/>
      <c r="CZ979" s="75"/>
      <c r="DA979" s="75"/>
      <c r="DB979" s="75"/>
      <c r="DC979" s="75"/>
      <c r="DD979" s="75"/>
      <c r="DE979" s="75"/>
      <c r="DF979" s="75"/>
      <c r="DG979" s="75"/>
      <c r="DH979" s="75"/>
      <c r="DI979" s="75"/>
      <c r="DJ979" s="75"/>
      <c r="DK979" s="75"/>
      <c r="DL979" s="75"/>
      <c r="DM979" s="75"/>
      <c r="DN979" s="75"/>
      <c r="DO979" s="75"/>
      <c r="DP979" s="75"/>
      <c r="DQ979" s="75"/>
      <c r="DR979" s="75"/>
      <c r="DS979" s="75"/>
      <c r="DT979" s="75"/>
      <c r="DU979" s="75"/>
      <c r="DZ979" s="75"/>
      <c r="EA979" s="75"/>
      <c r="EB979" s="75"/>
      <c r="EC979" s="75"/>
      <c r="ED979" s="75"/>
      <c r="EE979" s="75"/>
      <c r="EF979" s="75"/>
      <c r="EG979" s="75"/>
      <c r="EH979" s="75"/>
      <c r="EI979" s="75"/>
      <c r="EJ979" s="75"/>
      <c r="EK979" s="75"/>
      <c r="EL979" s="75"/>
      <c r="EM979" s="75"/>
      <c r="EN979" s="75"/>
      <c r="EO979" s="75"/>
      <c r="EP979" s="75"/>
      <c r="EQ979" s="75"/>
      <c r="ER979" s="75"/>
      <c r="ES979" s="75"/>
      <c r="ET979" s="75"/>
      <c r="EU979" s="75"/>
      <c r="EV979" s="75"/>
      <c r="EW979" s="75"/>
      <c r="EX979" s="75"/>
      <c r="EY979" s="75"/>
      <c r="EZ979" s="75"/>
    </row>
    <row r="980" ht="12.75" spans="1:156">
      <c r="A980" s="6"/>
      <c r="B980" s="42"/>
      <c r="M980" s="20"/>
      <c r="O980" s="62"/>
      <c r="P980" s="62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BZ980" s="75"/>
      <c r="CA980" s="75"/>
      <c r="CB980" s="75"/>
      <c r="CC980" s="75"/>
      <c r="CD980" s="75"/>
      <c r="CE980" s="75"/>
      <c r="CF980" s="75"/>
      <c r="CG980" s="75"/>
      <c r="CH980" s="75"/>
      <c r="CI980" s="75"/>
      <c r="CJ980" s="75"/>
      <c r="CK980" s="75"/>
      <c r="CL980" s="75"/>
      <c r="CM980" s="75"/>
      <c r="CN980" s="75"/>
      <c r="CO980" s="75"/>
      <c r="CP980" s="75"/>
      <c r="CQ980" s="75"/>
      <c r="CR980" s="75"/>
      <c r="CS980" s="75"/>
      <c r="CT980" s="75"/>
      <c r="CU980" s="75"/>
      <c r="CV980" s="75"/>
      <c r="CW980" s="75"/>
      <c r="CX980" s="75"/>
      <c r="CY980" s="75"/>
      <c r="CZ980" s="75"/>
      <c r="DA980" s="75"/>
      <c r="DB980" s="75"/>
      <c r="DC980" s="75"/>
      <c r="DD980" s="75"/>
      <c r="DE980" s="75"/>
      <c r="DF980" s="75"/>
      <c r="DG980" s="75"/>
      <c r="DH980" s="75"/>
      <c r="DI980" s="75"/>
      <c r="DJ980" s="75"/>
      <c r="DK980" s="75"/>
      <c r="DL980" s="75"/>
      <c r="DM980" s="75"/>
      <c r="DN980" s="75"/>
      <c r="DO980" s="75"/>
      <c r="DP980" s="75"/>
      <c r="DQ980" s="75"/>
      <c r="DR980" s="75"/>
      <c r="DS980" s="75"/>
      <c r="DT980" s="75"/>
      <c r="DU980" s="75"/>
      <c r="DZ980" s="75"/>
      <c r="EA980" s="75"/>
      <c r="EB980" s="75"/>
      <c r="EC980" s="75"/>
      <c r="ED980" s="75"/>
      <c r="EE980" s="75"/>
      <c r="EF980" s="75"/>
      <c r="EG980" s="75"/>
      <c r="EH980" s="75"/>
      <c r="EI980" s="75"/>
      <c r="EJ980" s="75"/>
      <c r="EK980" s="75"/>
      <c r="EL980" s="75"/>
      <c r="EM980" s="75"/>
      <c r="EN980" s="75"/>
      <c r="EO980" s="75"/>
      <c r="EP980" s="75"/>
      <c r="EQ980" s="75"/>
      <c r="ER980" s="75"/>
      <c r="ES980" s="75"/>
      <c r="ET980" s="75"/>
      <c r="EU980" s="75"/>
      <c r="EV980" s="75"/>
      <c r="EW980" s="75"/>
      <c r="EX980" s="75"/>
      <c r="EY980" s="75"/>
      <c r="EZ980" s="75"/>
    </row>
    <row r="981" ht="12.75" spans="1:156">
      <c r="A981" s="6"/>
      <c r="B981" s="42"/>
      <c r="M981" s="20"/>
      <c r="O981" s="62"/>
      <c r="P981" s="62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BZ981" s="75"/>
      <c r="CA981" s="75"/>
      <c r="CB981" s="75"/>
      <c r="CC981" s="75"/>
      <c r="CD981" s="75"/>
      <c r="CE981" s="75"/>
      <c r="CF981" s="75"/>
      <c r="CG981" s="75"/>
      <c r="CH981" s="75"/>
      <c r="CI981" s="75"/>
      <c r="CJ981" s="75"/>
      <c r="CK981" s="75"/>
      <c r="CL981" s="75"/>
      <c r="CM981" s="75"/>
      <c r="CN981" s="75"/>
      <c r="CO981" s="75"/>
      <c r="CP981" s="75"/>
      <c r="CQ981" s="75"/>
      <c r="CR981" s="75"/>
      <c r="CS981" s="75"/>
      <c r="CT981" s="75"/>
      <c r="CU981" s="75"/>
      <c r="CV981" s="75"/>
      <c r="CW981" s="75"/>
      <c r="CX981" s="75"/>
      <c r="CY981" s="75"/>
      <c r="CZ981" s="75"/>
      <c r="DA981" s="75"/>
      <c r="DB981" s="75"/>
      <c r="DC981" s="75"/>
      <c r="DD981" s="75"/>
      <c r="DE981" s="75"/>
      <c r="DF981" s="75"/>
      <c r="DG981" s="75"/>
      <c r="DH981" s="75"/>
      <c r="DI981" s="75"/>
      <c r="DJ981" s="75"/>
      <c r="DK981" s="75"/>
      <c r="DL981" s="75"/>
      <c r="DM981" s="75"/>
      <c r="DN981" s="75"/>
      <c r="DO981" s="75"/>
      <c r="DP981" s="75"/>
      <c r="DQ981" s="75"/>
      <c r="DR981" s="75"/>
      <c r="DS981" s="75"/>
      <c r="DT981" s="75"/>
      <c r="DU981" s="75"/>
      <c r="DZ981" s="75"/>
      <c r="EA981" s="75"/>
      <c r="EB981" s="75"/>
      <c r="EC981" s="75"/>
      <c r="ED981" s="75"/>
      <c r="EE981" s="75"/>
      <c r="EF981" s="75"/>
      <c r="EG981" s="75"/>
      <c r="EH981" s="75"/>
      <c r="EI981" s="75"/>
      <c r="EJ981" s="75"/>
      <c r="EK981" s="75"/>
      <c r="EL981" s="75"/>
      <c r="EM981" s="75"/>
      <c r="EN981" s="75"/>
      <c r="EO981" s="75"/>
      <c r="EP981" s="75"/>
      <c r="EQ981" s="75"/>
      <c r="ER981" s="75"/>
      <c r="ES981" s="75"/>
      <c r="ET981" s="75"/>
      <c r="EU981" s="75"/>
      <c r="EV981" s="75"/>
      <c r="EW981" s="75"/>
      <c r="EX981" s="75"/>
      <c r="EY981" s="75"/>
      <c r="EZ981" s="75"/>
    </row>
    <row r="982" ht="12.75" spans="1:156">
      <c r="A982" s="6"/>
      <c r="B982" s="42"/>
      <c r="M982" s="20"/>
      <c r="O982" s="62"/>
      <c r="P982" s="62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BZ982" s="75"/>
      <c r="CA982" s="75"/>
      <c r="CB982" s="75"/>
      <c r="CC982" s="75"/>
      <c r="CD982" s="75"/>
      <c r="CE982" s="75"/>
      <c r="CF982" s="75"/>
      <c r="CG982" s="75"/>
      <c r="CH982" s="75"/>
      <c r="CI982" s="75"/>
      <c r="CJ982" s="75"/>
      <c r="CK982" s="75"/>
      <c r="CL982" s="75"/>
      <c r="CM982" s="75"/>
      <c r="CN982" s="75"/>
      <c r="CO982" s="75"/>
      <c r="CP982" s="75"/>
      <c r="CQ982" s="75"/>
      <c r="CR982" s="75"/>
      <c r="CS982" s="75"/>
      <c r="CT982" s="75"/>
      <c r="CU982" s="75"/>
      <c r="CV982" s="75"/>
      <c r="CW982" s="75"/>
      <c r="CX982" s="75"/>
      <c r="CY982" s="75"/>
      <c r="CZ982" s="75"/>
      <c r="DA982" s="75"/>
      <c r="DB982" s="75"/>
      <c r="DC982" s="75"/>
      <c r="DD982" s="75"/>
      <c r="DE982" s="75"/>
      <c r="DF982" s="75"/>
      <c r="DG982" s="75"/>
      <c r="DH982" s="75"/>
      <c r="DI982" s="75"/>
      <c r="DJ982" s="75"/>
      <c r="DK982" s="75"/>
      <c r="DL982" s="75"/>
      <c r="DM982" s="75"/>
      <c r="DN982" s="75"/>
      <c r="DO982" s="75"/>
      <c r="DP982" s="75"/>
      <c r="DQ982" s="75"/>
      <c r="DR982" s="75"/>
      <c r="DS982" s="75"/>
      <c r="DT982" s="75"/>
      <c r="DU982" s="75"/>
      <c r="DZ982" s="75"/>
      <c r="EA982" s="75"/>
      <c r="EB982" s="75"/>
      <c r="EC982" s="75"/>
      <c r="ED982" s="75"/>
      <c r="EE982" s="75"/>
      <c r="EF982" s="75"/>
      <c r="EG982" s="75"/>
      <c r="EH982" s="75"/>
      <c r="EI982" s="75"/>
      <c r="EJ982" s="75"/>
      <c r="EK982" s="75"/>
      <c r="EL982" s="75"/>
      <c r="EM982" s="75"/>
      <c r="EN982" s="75"/>
      <c r="EO982" s="75"/>
      <c r="EP982" s="75"/>
      <c r="EQ982" s="75"/>
      <c r="ER982" s="75"/>
      <c r="ES982" s="75"/>
      <c r="ET982" s="75"/>
      <c r="EU982" s="75"/>
      <c r="EV982" s="75"/>
      <c r="EW982" s="75"/>
      <c r="EX982" s="75"/>
      <c r="EY982" s="75"/>
      <c r="EZ982" s="75"/>
    </row>
    <row r="983" ht="12.75" spans="1:156">
      <c r="A983" s="6"/>
      <c r="B983" s="42"/>
      <c r="M983" s="20"/>
      <c r="O983" s="62"/>
      <c r="P983" s="62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BZ983" s="75"/>
      <c r="CA983" s="75"/>
      <c r="CB983" s="75"/>
      <c r="CC983" s="75"/>
      <c r="CD983" s="75"/>
      <c r="CE983" s="75"/>
      <c r="CF983" s="75"/>
      <c r="CG983" s="75"/>
      <c r="CH983" s="75"/>
      <c r="CI983" s="75"/>
      <c r="CJ983" s="75"/>
      <c r="CK983" s="75"/>
      <c r="CL983" s="75"/>
      <c r="CM983" s="75"/>
      <c r="CN983" s="75"/>
      <c r="CO983" s="75"/>
      <c r="CP983" s="75"/>
      <c r="CQ983" s="75"/>
      <c r="CR983" s="75"/>
      <c r="CS983" s="75"/>
      <c r="CT983" s="75"/>
      <c r="CU983" s="75"/>
      <c r="CV983" s="75"/>
      <c r="CW983" s="75"/>
      <c r="CX983" s="75"/>
      <c r="CY983" s="75"/>
      <c r="CZ983" s="75"/>
      <c r="DA983" s="75"/>
      <c r="DB983" s="75"/>
      <c r="DC983" s="75"/>
      <c r="DD983" s="75"/>
      <c r="DE983" s="75"/>
      <c r="DF983" s="75"/>
      <c r="DG983" s="75"/>
      <c r="DH983" s="75"/>
      <c r="DI983" s="75"/>
      <c r="DJ983" s="75"/>
      <c r="DK983" s="75"/>
      <c r="DL983" s="75"/>
      <c r="DM983" s="75"/>
      <c r="DN983" s="75"/>
      <c r="DO983" s="75"/>
      <c r="DP983" s="75"/>
      <c r="DQ983" s="75"/>
      <c r="DR983" s="75"/>
      <c r="DS983" s="75"/>
      <c r="DT983" s="75"/>
      <c r="DU983" s="75"/>
      <c r="DZ983" s="75"/>
      <c r="EA983" s="75"/>
      <c r="EB983" s="75"/>
      <c r="EC983" s="75"/>
      <c r="ED983" s="75"/>
      <c r="EE983" s="75"/>
      <c r="EF983" s="75"/>
      <c r="EG983" s="75"/>
      <c r="EH983" s="75"/>
      <c r="EI983" s="75"/>
      <c r="EJ983" s="75"/>
      <c r="EK983" s="75"/>
      <c r="EL983" s="75"/>
      <c r="EM983" s="75"/>
      <c r="EN983" s="75"/>
      <c r="EO983" s="75"/>
      <c r="EP983" s="75"/>
      <c r="EQ983" s="75"/>
      <c r="ER983" s="75"/>
      <c r="ES983" s="75"/>
      <c r="ET983" s="75"/>
      <c r="EU983" s="75"/>
      <c r="EV983" s="75"/>
      <c r="EW983" s="75"/>
      <c r="EX983" s="75"/>
      <c r="EY983" s="75"/>
      <c r="EZ983" s="75"/>
    </row>
    <row r="984" ht="12.75" spans="1:156">
      <c r="A984" s="6"/>
      <c r="B984" s="42"/>
      <c r="M984" s="20"/>
      <c r="O984" s="62"/>
      <c r="P984" s="62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BZ984" s="75"/>
      <c r="CA984" s="75"/>
      <c r="CB984" s="75"/>
      <c r="CC984" s="75"/>
      <c r="CD984" s="75"/>
      <c r="CE984" s="75"/>
      <c r="CF984" s="75"/>
      <c r="CG984" s="75"/>
      <c r="CH984" s="75"/>
      <c r="CI984" s="75"/>
      <c r="CJ984" s="75"/>
      <c r="CK984" s="75"/>
      <c r="CL984" s="75"/>
      <c r="CM984" s="75"/>
      <c r="CN984" s="75"/>
      <c r="CO984" s="75"/>
      <c r="CP984" s="75"/>
      <c r="CQ984" s="75"/>
      <c r="CR984" s="75"/>
      <c r="CS984" s="75"/>
      <c r="CT984" s="75"/>
      <c r="CU984" s="75"/>
      <c r="CV984" s="75"/>
      <c r="CW984" s="75"/>
      <c r="CX984" s="75"/>
      <c r="CY984" s="75"/>
      <c r="CZ984" s="75"/>
      <c r="DA984" s="75"/>
      <c r="DB984" s="75"/>
      <c r="DC984" s="75"/>
      <c r="DD984" s="75"/>
      <c r="DE984" s="75"/>
      <c r="DF984" s="75"/>
      <c r="DG984" s="75"/>
      <c r="DH984" s="75"/>
      <c r="DI984" s="75"/>
      <c r="DJ984" s="75"/>
      <c r="DK984" s="75"/>
      <c r="DL984" s="75"/>
      <c r="DM984" s="75"/>
      <c r="DN984" s="75"/>
      <c r="DO984" s="75"/>
      <c r="DP984" s="75"/>
      <c r="DQ984" s="75"/>
      <c r="DR984" s="75"/>
      <c r="DS984" s="75"/>
      <c r="DT984" s="75"/>
      <c r="DU984" s="75"/>
      <c r="DZ984" s="75"/>
      <c r="EA984" s="75"/>
      <c r="EB984" s="75"/>
      <c r="EC984" s="75"/>
      <c r="ED984" s="75"/>
      <c r="EE984" s="75"/>
      <c r="EF984" s="75"/>
      <c r="EG984" s="75"/>
      <c r="EH984" s="75"/>
      <c r="EI984" s="75"/>
      <c r="EJ984" s="75"/>
      <c r="EK984" s="75"/>
      <c r="EL984" s="75"/>
      <c r="EM984" s="75"/>
      <c r="EN984" s="75"/>
      <c r="EO984" s="75"/>
      <c r="EP984" s="75"/>
      <c r="EQ984" s="75"/>
      <c r="ER984" s="75"/>
      <c r="ES984" s="75"/>
      <c r="ET984" s="75"/>
      <c r="EU984" s="75"/>
      <c r="EV984" s="75"/>
      <c r="EW984" s="75"/>
      <c r="EX984" s="75"/>
      <c r="EY984" s="75"/>
      <c r="EZ984" s="75"/>
    </row>
    <row r="985" ht="12.75" spans="1:156">
      <c r="A985" s="6"/>
      <c r="B985" s="42"/>
      <c r="M985" s="20"/>
      <c r="O985" s="62"/>
      <c r="P985" s="62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BZ985" s="75"/>
      <c r="CA985" s="75"/>
      <c r="CB985" s="75"/>
      <c r="CC985" s="75"/>
      <c r="CD985" s="75"/>
      <c r="CE985" s="75"/>
      <c r="CF985" s="75"/>
      <c r="CG985" s="75"/>
      <c r="CH985" s="75"/>
      <c r="CI985" s="75"/>
      <c r="CJ985" s="75"/>
      <c r="CK985" s="75"/>
      <c r="CL985" s="75"/>
      <c r="CM985" s="75"/>
      <c r="CN985" s="75"/>
      <c r="CO985" s="75"/>
      <c r="CP985" s="75"/>
      <c r="CQ985" s="75"/>
      <c r="CR985" s="75"/>
      <c r="CS985" s="75"/>
      <c r="CT985" s="75"/>
      <c r="CU985" s="75"/>
      <c r="CV985" s="75"/>
      <c r="CW985" s="75"/>
      <c r="CX985" s="75"/>
      <c r="CY985" s="75"/>
      <c r="CZ985" s="75"/>
      <c r="DA985" s="75"/>
      <c r="DB985" s="75"/>
      <c r="DC985" s="75"/>
      <c r="DD985" s="75"/>
      <c r="DE985" s="75"/>
      <c r="DF985" s="75"/>
      <c r="DG985" s="75"/>
      <c r="DH985" s="75"/>
      <c r="DI985" s="75"/>
      <c r="DJ985" s="75"/>
      <c r="DK985" s="75"/>
      <c r="DL985" s="75"/>
      <c r="DM985" s="75"/>
      <c r="DN985" s="75"/>
      <c r="DO985" s="75"/>
      <c r="DP985" s="75"/>
      <c r="DQ985" s="75"/>
      <c r="DR985" s="75"/>
      <c r="DS985" s="75"/>
      <c r="DT985" s="75"/>
      <c r="DU985" s="75"/>
      <c r="DZ985" s="75"/>
      <c r="EA985" s="75"/>
      <c r="EB985" s="75"/>
      <c r="EC985" s="75"/>
      <c r="ED985" s="75"/>
      <c r="EE985" s="75"/>
      <c r="EF985" s="75"/>
      <c r="EG985" s="75"/>
      <c r="EH985" s="75"/>
      <c r="EI985" s="75"/>
      <c r="EJ985" s="75"/>
      <c r="EK985" s="75"/>
      <c r="EL985" s="75"/>
      <c r="EM985" s="75"/>
      <c r="EN985" s="75"/>
      <c r="EO985" s="75"/>
      <c r="EP985" s="75"/>
      <c r="EQ985" s="75"/>
      <c r="ER985" s="75"/>
      <c r="ES985" s="75"/>
      <c r="ET985" s="75"/>
      <c r="EU985" s="75"/>
      <c r="EV985" s="75"/>
      <c r="EW985" s="75"/>
      <c r="EX985" s="75"/>
      <c r="EY985" s="75"/>
      <c r="EZ985" s="75"/>
    </row>
    <row r="986" ht="12.75" spans="1:156">
      <c r="A986" s="6"/>
      <c r="B986" s="42"/>
      <c r="M986" s="20"/>
      <c r="O986" s="62"/>
      <c r="P986" s="62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BZ986" s="75"/>
      <c r="CA986" s="75"/>
      <c r="CB986" s="75"/>
      <c r="CC986" s="75"/>
      <c r="CD986" s="75"/>
      <c r="CE986" s="75"/>
      <c r="CF986" s="75"/>
      <c r="CG986" s="75"/>
      <c r="CH986" s="75"/>
      <c r="CI986" s="75"/>
      <c r="CJ986" s="75"/>
      <c r="CK986" s="75"/>
      <c r="CL986" s="75"/>
      <c r="CM986" s="75"/>
      <c r="CN986" s="75"/>
      <c r="CO986" s="75"/>
      <c r="CP986" s="75"/>
      <c r="CQ986" s="75"/>
      <c r="CR986" s="75"/>
      <c r="CS986" s="75"/>
      <c r="CT986" s="75"/>
      <c r="CU986" s="75"/>
      <c r="CV986" s="75"/>
      <c r="CW986" s="75"/>
      <c r="CX986" s="75"/>
      <c r="CY986" s="75"/>
      <c r="CZ986" s="75"/>
      <c r="DA986" s="75"/>
      <c r="DB986" s="75"/>
      <c r="DC986" s="75"/>
      <c r="DD986" s="75"/>
      <c r="DE986" s="75"/>
      <c r="DF986" s="75"/>
      <c r="DG986" s="75"/>
      <c r="DH986" s="75"/>
      <c r="DI986" s="75"/>
      <c r="DJ986" s="75"/>
      <c r="DK986" s="75"/>
      <c r="DL986" s="75"/>
      <c r="DM986" s="75"/>
      <c r="DN986" s="75"/>
      <c r="DO986" s="75"/>
      <c r="DP986" s="75"/>
      <c r="DQ986" s="75"/>
      <c r="DR986" s="75"/>
      <c r="DS986" s="75"/>
      <c r="DT986" s="75"/>
      <c r="DU986" s="75"/>
      <c r="DZ986" s="75"/>
      <c r="EA986" s="75"/>
      <c r="EB986" s="75"/>
      <c r="EC986" s="75"/>
      <c r="ED986" s="75"/>
      <c r="EE986" s="75"/>
      <c r="EF986" s="75"/>
      <c r="EG986" s="75"/>
      <c r="EH986" s="75"/>
      <c r="EI986" s="75"/>
      <c r="EJ986" s="75"/>
      <c r="EK986" s="75"/>
      <c r="EL986" s="75"/>
      <c r="EM986" s="75"/>
      <c r="EN986" s="75"/>
      <c r="EO986" s="75"/>
      <c r="EP986" s="75"/>
      <c r="EQ986" s="75"/>
      <c r="ER986" s="75"/>
      <c r="ES986" s="75"/>
      <c r="ET986" s="75"/>
      <c r="EU986" s="75"/>
      <c r="EV986" s="75"/>
      <c r="EW986" s="75"/>
      <c r="EX986" s="75"/>
      <c r="EY986" s="75"/>
      <c r="EZ986" s="75"/>
    </row>
    <row r="987" ht="12.75" spans="1:156">
      <c r="A987" s="6"/>
      <c r="B987" s="42"/>
      <c r="M987" s="20"/>
      <c r="O987" s="62"/>
      <c r="P987" s="62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BZ987" s="75"/>
      <c r="CA987" s="75"/>
      <c r="CB987" s="75"/>
      <c r="CC987" s="75"/>
      <c r="CD987" s="75"/>
      <c r="CE987" s="75"/>
      <c r="CF987" s="75"/>
      <c r="CG987" s="75"/>
      <c r="CH987" s="75"/>
      <c r="CI987" s="75"/>
      <c r="CJ987" s="75"/>
      <c r="CK987" s="75"/>
      <c r="CL987" s="75"/>
      <c r="CM987" s="75"/>
      <c r="CN987" s="75"/>
      <c r="CO987" s="75"/>
      <c r="CP987" s="75"/>
      <c r="CQ987" s="75"/>
      <c r="CR987" s="75"/>
      <c r="CS987" s="75"/>
      <c r="CT987" s="75"/>
      <c r="CU987" s="75"/>
      <c r="CV987" s="75"/>
      <c r="CW987" s="75"/>
      <c r="CX987" s="75"/>
      <c r="CY987" s="75"/>
      <c r="CZ987" s="75"/>
      <c r="DA987" s="75"/>
      <c r="DB987" s="75"/>
      <c r="DC987" s="75"/>
      <c r="DD987" s="75"/>
      <c r="DE987" s="75"/>
      <c r="DF987" s="75"/>
      <c r="DG987" s="75"/>
      <c r="DH987" s="75"/>
      <c r="DI987" s="75"/>
      <c r="DJ987" s="75"/>
      <c r="DK987" s="75"/>
      <c r="DL987" s="75"/>
      <c r="DM987" s="75"/>
      <c r="DN987" s="75"/>
      <c r="DO987" s="75"/>
      <c r="DP987" s="75"/>
      <c r="DQ987" s="75"/>
      <c r="DR987" s="75"/>
      <c r="DS987" s="75"/>
      <c r="DT987" s="75"/>
      <c r="DU987" s="75"/>
      <c r="DZ987" s="75"/>
      <c r="EA987" s="75"/>
      <c r="EB987" s="75"/>
      <c r="EC987" s="75"/>
      <c r="ED987" s="75"/>
      <c r="EE987" s="75"/>
      <c r="EF987" s="75"/>
      <c r="EG987" s="75"/>
      <c r="EH987" s="75"/>
      <c r="EI987" s="75"/>
      <c r="EJ987" s="75"/>
      <c r="EK987" s="75"/>
      <c r="EL987" s="75"/>
      <c r="EM987" s="75"/>
      <c r="EN987" s="75"/>
      <c r="EO987" s="75"/>
      <c r="EP987" s="75"/>
      <c r="EQ987" s="75"/>
      <c r="ER987" s="75"/>
      <c r="ES987" s="75"/>
      <c r="ET987" s="75"/>
      <c r="EU987" s="75"/>
      <c r="EV987" s="75"/>
      <c r="EW987" s="75"/>
      <c r="EX987" s="75"/>
      <c r="EY987" s="75"/>
      <c r="EZ987" s="75"/>
    </row>
    <row r="988" ht="12.75" spans="1:156">
      <c r="A988" s="6"/>
      <c r="B988" s="42"/>
      <c r="M988" s="20"/>
      <c r="O988" s="62"/>
      <c r="P988" s="62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BZ988" s="75"/>
      <c r="CA988" s="75"/>
      <c r="CB988" s="75"/>
      <c r="CC988" s="75"/>
      <c r="CD988" s="75"/>
      <c r="CE988" s="75"/>
      <c r="CF988" s="75"/>
      <c r="CG988" s="75"/>
      <c r="CH988" s="75"/>
      <c r="CI988" s="75"/>
      <c r="CJ988" s="75"/>
      <c r="CK988" s="75"/>
      <c r="CL988" s="75"/>
      <c r="CM988" s="75"/>
      <c r="CN988" s="75"/>
      <c r="CO988" s="75"/>
      <c r="CP988" s="75"/>
      <c r="CQ988" s="75"/>
      <c r="CR988" s="75"/>
      <c r="CS988" s="75"/>
      <c r="CT988" s="75"/>
      <c r="CU988" s="75"/>
      <c r="CV988" s="75"/>
      <c r="CW988" s="75"/>
      <c r="CX988" s="75"/>
      <c r="CY988" s="75"/>
      <c r="CZ988" s="75"/>
      <c r="DA988" s="75"/>
      <c r="DB988" s="75"/>
      <c r="DC988" s="75"/>
      <c r="DD988" s="75"/>
      <c r="DE988" s="75"/>
      <c r="DF988" s="75"/>
      <c r="DG988" s="75"/>
      <c r="DH988" s="75"/>
      <c r="DI988" s="75"/>
      <c r="DJ988" s="75"/>
      <c r="DK988" s="75"/>
      <c r="DL988" s="75"/>
      <c r="DM988" s="75"/>
      <c r="DN988" s="75"/>
      <c r="DO988" s="75"/>
      <c r="DP988" s="75"/>
      <c r="DQ988" s="75"/>
      <c r="DR988" s="75"/>
      <c r="DS988" s="75"/>
      <c r="DT988" s="75"/>
      <c r="DU988" s="75"/>
      <c r="DZ988" s="75"/>
      <c r="EA988" s="75"/>
      <c r="EB988" s="75"/>
      <c r="EC988" s="75"/>
      <c r="ED988" s="75"/>
      <c r="EE988" s="75"/>
      <c r="EF988" s="75"/>
      <c r="EG988" s="75"/>
      <c r="EH988" s="75"/>
      <c r="EI988" s="75"/>
      <c r="EJ988" s="75"/>
      <c r="EK988" s="75"/>
      <c r="EL988" s="75"/>
      <c r="EM988" s="75"/>
      <c r="EN988" s="75"/>
      <c r="EO988" s="75"/>
      <c r="EP988" s="75"/>
      <c r="EQ988" s="75"/>
      <c r="ER988" s="75"/>
      <c r="ES988" s="75"/>
      <c r="ET988" s="75"/>
      <c r="EU988" s="75"/>
      <c r="EV988" s="75"/>
      <c r="EW988" s="75"/>
      <c r="EX988" s="75"/>
      <c r="EY988" s="75"/>
      <c r="EZ988" s="75"/>
    </row>
    <row r="989" ht="12.75" spans="1:156">
      <c r="A989" s="6"/>
      <c r="B989" s="42"/>
      <c r="M989" s="20"/>
      <c r="O989" s="62"/>
      <c r="P989" s="62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  <c r="CC989" s="75"/>
      <c r="CD989" s="75"/>
      <c r="CE989" s="75"/>
      <c r="CF989" s="75"/>
      <c r="CG989" s="75"/>
      <c r="CH989" s="75"/>
      <c r="CI989" s="75"/>
      <c r="CJ989" s="75"/>
      <c r="CK989" s="75"/>
      <c r="CL989" s="75"/>
      <c r="CM989" s="75"/>
      <c r="CN989" s="75"/>
      <c r="CO989" s="75"/>
      <c r="CP989" s="75"/>
      <c r="CQ989" s="75"/>
      <c r="CR989" s="75"/>
      <c r="CS989" s="75"/>
      <c r="CT989" s="75"/>
      <c r="CU989" s="75"/>
      <c r="CV989" s="75"/>
      <c r="CW989" s="75"/>
      <c r="CX989" s="75"/>
      <c r="CY989" s="75"/>
      <c r="CZ989" s="75"/>
      <c r="DA989" s="75"/>
      <c r="DB989" s="75"/>
      <c r="DC989" s="75"/>
      <c r="DD989" s="75"/>
      <c r="DE989" s="75"/>
      <c r="DF989" s="75"/>
      <c r="DG989" s="75"/>
      <c r="DH989" s="75"/>
      <c r="DI989" s="75"/>
      <c r="DJ989" s="75"/>
      <c r="DK989" s="75"/>
      <c r="DL989" s="75"/>
      <c r="DM989" s="75"/>
      <c r="DN989" s="75"/>
      <c r="DO989" s="75"/>
      <c r="DP989" s="75"/>
      <c r="DQ989" s="75"/>
      <c r="DR989" s="75"/>
      <c r="DS989" s="75"/>
      <c r="DT989" s="75"/>
      <c r="DU989" s="75"/>
      <c r="DZ989" s="75"/>
      <c r="EA989" s="75"/>
      <c r="EB989" s="75"/>
      <c r="EC989" s="75"/>
      <c r="ED989" s="75"/>
      <c r="EE989" s="75"/>
      <c r="EF989" s="75"/>
      <c r="EG989" s="75"/>
      <c r="EH989" s="75"/>
      <c r="EI989" s="75"/>
      <c r="EJ989" s="75"/>
      <c r="EK989" s="75"/>
      <c r="EL989" s="75"/>
      <c r="EM989" s="75"/>
      <c r="EN989" s="75"/>
      <c r="EO989" s="75"/>
      <c r="EP989" s="75"/>
      <c r="EQ989" s="75"/>
      <c r="ER989" s="75"/>
      <c r="ES989" s="75"/>
      <c r="ET989" s="75"/>
      <c r="EU989" s="75"/>
      <c r="EV989" s="75"/>
      <c r="EW989" s="75"/>
      <c r="EX989" s="75"/>
      <c r="EY989" s="75"/>
      <c r="EZ989" s="75"/>
    </row>
    <row r="990" ht="12.75" spans="1:156">
      <c r="A990" s="6"/>
      <c r="B990" s="42"/>
      <c r="M990" s="20"/>
      <c r="O990" s="62"/>
      <c r="P990" s="62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BZ990" s="75"/>
      <c r="CA990" s="75"/>
      <c r="CB990" s="75"/>
      <c r="CC990" s="75"/>
      <c r="CD990" s="75"/>
      <c r="CE990" s="75"/>
      <c r="CF990" s="75"/>
      <c r="CG990" s="75"/>
      <c r="CH990" s="75"/>
      <c r="CI990" s="75"/>
      <c r="CJ990" s="75"/>
      <c r="CK990" s="75"/>
      <c r="CL990" s="75"/>
      <c r="CM990" s="75"/>
      <c r="CN990" s="75"/>
      <c r="CO990" s="75"/>
      <c r="CP990" s="75"/>
      <c r="CQ990" s="75"/>
      <c r="CR990" s="75"/>
      <c r="CS990" s="75"/>
      <c r="CT990" s="75"/>
      <c r="CU990" s="75"/>
      <c r="CV990" s="75"/>
      <c r="CW990" s="75"/>
      <c r="CX990" s="75"/>
      <c r="CY990" s="75"/>
      <c r="CZ990" s="75"/>
      <c r="DA990" s="75"/>
      <c r="DB990" s="75"/>
      <c r="DC990" s="75"/>
      <c r="DD990" s="75"/>
      <c r="DE990" s="75"/>
      <c r="DF990" s="75"/>
      <c r="DG990" s="75"/>
      <c r="DH990" s="75"/>
      <c r="DI990" s="75"/>
      <c r="DJ990" s="75"/>
      <c r="DK990" s="75"/>
      <c r="DL990" s="75"/>
      <c r="DM990" s="75"/>
      <c r="DN990" s="75"/>
      <c r="DO990" s="75"/>
      <c r="DP990" s="75"/>
      <c r="DQ990" s="75"/>
      <c r="DR990" s="75"/>
      <c r="DS990" s="75"/>
      <c r="DT990" s="75"/>
      <c r="DU990" s="75"/>
      <c r="DZ990" s="75"/>
      <c r="EA990" s="75"/>
      <c r="EB990" s="75"/>
      <c r="EC990" s="75"/>
      <c r="ED990" s="75"/>
      <c r="EE990" s="75"/>
      <c r="EF990" s="75"/>
      <c r="EG990" s="75"/>
      <c r="EH990" s="75"/>
      <c r="EI990" s="75"/>
      <c r="EJ990" s="75"/>
      <c r="EK990" s="75"/>
      <c r="EL990" s="75"/>
      <c r="EM990" s="75"/>
      <c r="EN990" s="75"/>
      <c r="EO990" s="75"/>
      <c r="EP990" s="75"/>
      <c r="EQ990" s="75"/>
      <c r="ER990" s="75"/>
      <c r="ES990" s="75"/>
      <c r="ET990" s="75"/>
      <c r="EU990" s="75"/>
      <c r="EV990" s="75"/>
      <c r="EW990" s="75"/>
      <c r="EX990" s="75"/>
      <c r="EY990" s="75"/>
      <c r="EZ990" s="75"/>
    </row>
    <row r="991" ht="12.75" spans="1:156">
      <c r="A991" s="6"/>
      <c r="B991" s="42"/>
      <c r="M991" s="20"/>
      <c r="O991" s="62"/>
      <c r="P991" s="62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BZ991" s="75"/>
      <c r="CA991" s="75"/>
      <c r="CB991" s="75"/>
      <c r="CC991" s="75"/>
      <c r="CD991" s="75"/>
      <c r="CE991" s="75"/>
      <c r="CF991" s="75"/>
      <c r="CG991" s="75"/>
      <c r="CH991" s="75"/>
      <c r="CI991" s="75"/>
      <c r="CJ991" s="75"/>
      <c r="CK991" s="75"/>
      <c r="CL991" s="75"/>
      <c r="CM991" s="75"/>
      <c r="CN991" s="75"/>
      <c r="CO991" s="75"/>
      <c r="CP991" s="75"/>
      <c r="CQ991" s="75"/>
      <c r="CR991" s="75"/>
      <c r="CS991" s="75"/>
      <c r="CT991" s="75"/>
      <c r="CU991" s="75"/>
      <c r="CV991" s="75"/>
      <c r="CW991" s="75"/>
      <c r="CX991" s="75"/>
      <c r="CY991" s="75"/>
      <c r="CZ991" s="75"/>
      <c r="DA991" s="75"/>
      <c r="DB991" s="75"/>
      <c r="DC991" s="75"/>
      <c r="DD991" s="75"/>
      <c r="DE991" s="75"/>
      <c r="DF991" s="75"/>
      <c r="DG991" s="75"/>
      <c r="DH991" s="75"/>
      <c r="DI991" s="75"/>
      <c r="DJ991" s="75"/>
      <c r="DK991" s="75"/>
      <c r="DL991" s="75"/>
      <c r="DM991" s="75"/>
      <c r="DN991" s="75"/>
      <c r="DO991" s="75"/>
      <c r="DP991" s="75"/>
      <c r="DQ991" s="75"/>
      <c r="DR991" s="75"/>
      <c r="DS991" s="75"/>
      <c r="DT991" s="75"/>
      <c r="DU991" s="75"/>
      <c r="DZ991" s="75"/>
      <c r="EA991" s="75"/>
      <c r="EB991" s="75"/>
      <c r="EC991" s="75"/>
      <c r="ED991" s="75"/>
      <c r="EE991" s="75"/>
      <c r="EF991" s="75"/>
      <c r="EG991" s="75"/>
      <c r="EH991" s="75"/>
      <c r="EI991" s="75"/>
      <c r="EJ991" s="75"/>
      <c r="EK991" s="75"/>
      <c r="EL991" s="75"/>
      <c r="EM991" s="75"/>
      <c r="EN991" s="75"/>
      <c r="EO991" s="75"/>
      <c r="EP991" s="75"/>
      <c r="EQ991" s="75"/>
      <c r="ER991" s="75"/>
      <c r="ES991" s="75"/>
      <c r="ET991" s="75"/>
      <c r="EU991" s="75"/>
      <c r="EV991" s="75"/>
      <c r="EW991" s="75"/>
      <c r="EX991" s="75"/>
      <c r="EY991" s="75"/>
      <c r="EZ991" s="75"/>
    </row>
    <row r="992" ht="12.75" spans="1:156">
      <c r="A992" s="6"/>
      <c r="B992" s="42"/>
      <c r="M992" s="20"/>
      <c r="O992" s="62"/>
      <c r="P992" s="62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  <c r="CC992" s="75"/>
      <c r="CD992" s="75"/>
      <c r="CE992" s="75"/>
      <c r="CF992" s="75"/>
      <c r="CG992" s="75"/>
      <c r="CH992" s="75"/>
      <c r="CI992" s="75"/>
      <c r="CJ992" s="75"/>
      <c r="CK992" s="75"/>
      <c r="CL992" s="75"/>
      <c r="CM992" s="75"/>
      <c r="CN992" s="75"/>
      <c r="CO992" s="75"/>
      <c r="CP992" s="75"/>
      <c r="CQ992" s="75"/>
      <c r="CR992" s="75"/>
      <c r="CS992" s="75"/>
      <c r="CT992" s="75"/>
      <c r="CU992" s="75"/>
      <c r="CV992" s="75"/>
      <c r="CW992" s="75"/>
      <c r="CX992" s="75"/>
      <c r="CY992" s="75"/>
      <c r="CZ992" s="75"/>
      <c r="DA992" s="75"/>
      <c r="DB992" s="75"/>
      <c r="DC992" s="75"/>
      <c r="DD992" s="75"/>
      <c r="DE992" s="75"/>
      <c r="DF992" s="75"/>
      <c r="DG992" s="75"/>
      <c r="DH992" s="75"/>
      <c r="DI992" s="75"/>
      <c r="DJ992" s="75"/>
      <c r="DK992" s="75"/>
      <c r="DL992" s="75"/>
      <c r="DM992" s="75"/>
      <c r="DN992" s="75"/>
      <c r="DO992" s="75"/>
      <c r="DP992" s="75"/>
      <c r="DQ992" s="75"/>
      <c r="DR992" s="75"/>
      <c r="DS992" s="75"/>
      <c r="DT992" s="75"/>
      <c r="DU992" s="75"/>
      <c r="DZ992" s="75"/>
      <c r="EA992" s="75"/>
      <c r="EB992" s="75"/>
      <c r="EC992" s="75"/>
      <c r="ED992" s="75"/>
      <c r="EE992" s="75"/>
      <c r="EF992" s="75"/>
      <c r="EG992" s="75"/>
      <c r="EH992" s="75"/>
      <c r="EI992" s="75"/>
      <c r="EJ992" s="75"/>
      <c r="EK992" s="75"/>
      <c r="EL992" s="75"/>
      <c r="EM992" s="75"/>
      <c r="EN992" s="75"/>
      <c r="EO992" s="75"/>
      <c r="EP992" s="75"/>
      <c r="EQ992" s="75"/>
      <c r="ER992" s="75"/>
      <c r="ES992" s="75"/>
      <c r="ET992" s="75"/>
      <c r="EU992" s="75"/>
      <c r="EV992" s="75"/>
      <c r="EW992" s="75"/>
      <c r="EX992" s="75"/>
      <c r="EY992" s="75"/>
      <c r="EZ992" s="75"/>
    </row>
    <row r="993" ht="12.75" spans="1:156">
      <c r="A993" s="6"/>
      <c r="B993" s="42"/>
      <c r="M993" s="20"/>
      <c r="O993" s="62"/>
      <c r="P993" s="62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BZ993" s="75"/>
      <c r="CA993" s="75"/>
      <c r="CB993" s="75"/>
      <c r="CC993" s="75"/>
      <c r="CD993" s="75"/>
      <c r="CE993" s="75"/>
      <c r="CF993" s="75"/>
      <c r="CG993" s="75"/>
      <c r="CH993" s="75"/>
      <c r="CI993" s="75"/>
      <c r="CJ993" s="75"/>
      <c r="CK993" s="75"/>
      <c r="CL993" s="75"/>
      <c r="CM993" s="75"/>
      <c r="CN993" s="75"/>
      <c r="CO993" s="75"/>
      <c r="CP993" s="75"/>
      <c r="CQ993" s="75"/>
      <c r="CR993" s="75"/>
      <c r="CS993" s="75"/>
      <c r="CT993" s="75"/>
      <c r="CU993" s="75"/>
      <c r="CV993" s="75"/>
      <c r="CW993" s="75"/>
      <c r="CX993" s="75"/>
      <c r="CY993" s="75"/>
      <c r="CZ993" s="75"/>
      <c r="DA993" s="75"/>
      <c r="DB993" s="75"/>
      <c r="DC993" s="75"/>
      <c r="DD993" s="75"/>
      <c r="DE993" s="75"/>
      <c r="DF993" s="75"/>
      <c r="DG993" s="75"/>
      <c r="DH993" s="75"/>
      <c r="DI993" s="75"/>
      <c r="DJ993" s="75"/>
      <c r="DK993" s="75"/>
      <c r="DL993" s="75"/>
      <c r="DM993" s="75"/>
      <c r="DN993" s="75"/>
      <c r="DO993" s="75"/>
      <c r="DP993" s="75"/>
      <c r="DQ993" s="75"/>
      <c r="DR993" s="75"/>
      <c r="DS993" s="75"/>
      <c r="DT993" s="75"/>
      <c r="DU993" s="75"/>
      <c r="DZ993" s="75"/>
      <c r="EA993" s="75"/>
      <c r="EB993" s="75"/>
      <c r="EC993" s="75"/>
      <c r="ED993" s="75"/>
      <c r="EE993" s="75"/>
      <c r="EF993" s="75"/>
      <c r="EG993" s="75"/>
      <c r="EH993" s="75"/>
      <c r="EI993" s="75"/>
      <c r="EJ993" s="75"/>
      <c r="EK993" s="75"/>
      <c r="EL993" s="75"/>
      <c r="EM993" s="75"/>
      <c r="EN993" s="75"/>
      <c r="EO993" s="75"/>
      <c r="EP993" s="75"/>
      <c r="EQ993" s="75"/>
      <c r="ER993" s="75"/>
      <c r="ES993" s="75"/>
      <c r="ET993" s="75"/>
      <c r="EU993" s="75"/>
      <c r="EV993" s="75"/>
      <c r="EW993" s="75"/>
      <c r="EX993" s="75"/>
      <c r="EY993" s="75"/>
      <c r="EZ993" s="75"/>
    </row>
    <row r="994" ht="12.75" spans="1:156">
      <c r="A994" s="6"/>
      <c r="B994" s="42"/>
      <c r="M994" s="20"/>
      <c r="O994" s="62"/>
      <c r="P994" s="62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BZ994" s="75"/>
      <c r="CA994" s="75"/>
      <c r="CB994" s="75"/>
      <c r="CC994" s="75"/>
      <c r="CD994" s="75"/>
      <c r="CE994" s="75"/>
      <c r="CF994" s="75"/>
      <c r="CG994" s="75"/>
      <c r="CH994" s="75"/>
      <c r="CI994" s="75"/>
      <c r="CJ994" s="75"/>
      <c r="CK994" s="75"/>
      <c r="CL994" s="75"/>
      <c r="CM994" s="75"/>
      <c r="CN994" s="75"/>
      <c r="CO994" s="75"/>
      <c r="CP994" s="75"/>
      <c r="CQ994" s="75"/>
      <c r="CR994" s="75"/>
      <c r="CS994" s="75"/>
      <c r="CT994" s="75"/>
      <c r="CU994" s="75"/>
      <c r="CV994" s="75"/>
      <c r="CW994" s="75"/>
      <c r="CX994" s="75"/>
      <c r="CY994" s="75"/>
      <c r="CZ994" s="75"/>
      <c r="DA994" s="75"/>
      <c r="DB994" s="75"/>
      <c r="DC994" s="75"/>
      <c r="DD994" s="75"/>
      <c r="DE994" s="75"/>
      <c r="DF994" s="75"/>
      <c r="DG994" s="75"/>
      <c r="DH994" s="75"/>
      <c r="DI994" s="75"/>
      <c r="DJ994" s="75"/>
      <c r="DK994" s="75"/>
      <c r="DL994" s="75"/>
      <c r="DM994" s="75"/>
      <c r="DN994" s="75"/>
      <c r="DO994" s="75"/>
      <c r="DP994" s="75"/>
      <c r="DQ994" s="75"/>
      <c r="DR994" s="75"/>
      <c r="DS994" s="75"/>
      <c r="DT994" s="75"/>
      <c r="DU994" s="75"/>
      <c r="DZ994" s="75"/>
      <c r="EA994" s="75"/>
      <c r="EB994" s="75"/>
      <c r="EC994" s="75"/>
      <c r="ED994" s="75"/>
      <c r="EE994" s="75"/>
      <c r="EF994" s="75"/>
      <c r="EG994" s="75"/>
      <c r="EH994" s="75"/>
      <c r="EI994" s="75"/>
      <c r="EJ994" s="75"/>
      <c r="EK994" s="75"/>
      <c r="EL994" s="75"/>
      <c r="EM994" s="75"/>
      <c r="EN994" s="75"/>
      <c r="EO994" s="75"/>
      <c r="EP994" s="75"/>
      <c r="EQ994" s="75"/>
      <c r="ER994" s="75"/>
      <c r="ES994" s="75"/>
      <c r="ET994" s="75"/>
      <c r="EU994" s="75"/>
      <c r="EV994" s="75"/>
      <c r="EW994" s="75"/>
      <c r="EX994" s="75"/>
      <c r="EY994" s="75"/>
      <c r="EZ994" s="75"/>
    </row>
    <row r="995" ht="12.75" spans="1:156">
      <c r="A995" s="6"/>
      <c r="B995" s="42"/>
      <c r="M995" s="20"/>
      <c r="O995" s="62"/>
      <c r="P995" s="62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BZ995" s="75"/>
      <c r="CA995" s="75"/>
      <c r="CB995" s="75"/>
      <c r="CC995" s="75"/>
      <c r="CD995" s="75"/>
      <c r="CE995" s="75"/>
      <c r="CF995" s="75"/>
      <c r="CG995" s="75"/>
      <c r="CH995" s="75"/>
      <c r="CI995" s="75"/>
      <c r="CJ995" s="75"/>
      <c r="CK995" s="75"/>
      <c r="CL995" s="75"/>
      <c r="CM995" s="75"/>
      <c r="CN995" s="75"/>
      <c r="CO995" s="75"/>
      <c r="CP995" s="75"/>
      <c r="CQ995" s="75"/>
      <c r="CR995" s="75"/>
      <c r="CS995" s="75"/>
      <c r="CT995" s="75"/>
      <c r="CU995" s="75"/>
      <c r="CV995" s="75"/>
      <c r="CW995" s="75"/>
      <c r="CX995" s="75"/>
      <c r="CY995" s="75"/>
      <c r="CZ995" s="75"/>
      <c r="DA995" s="75"/>
      <c r="DB995" s="75"/>
      <c r="DC995" s="75"/>
      <c r="DD995" s="75"/>
      <c r="DE995" s="75"/>
      <c r="DF995" s="75"/>
      <c r="DG995" s="75"/>
      <c r="DH995" s="75"/>
      <c r="DI995" s="75"/>
      <c r="DJ995" s="75"/>
      <c r="DK995" s="75"/>
      <c r="DL995" s="75"/>
      <c r="DM995" s="75"/>
      <c r="DN995" s="75"/>
      <c r="DO995" s="75"/>
      <c r="DP995" s="75"/>
      <c r="DQ995" s="75"/>
      <c r="DR995" s="75"/>
      <c r="DS995" s="75"/>
      <c r="DT995" s="75"/>
      <c r="DU995" s="75"/>
      <c r="DZ995" s="75"/>
      <c r="EA995" s="75"/>
      <c r="EB995" s="75"/>
      <c r="EC995" s="75"/>
      <c r="ED995" s="75"/>
      <c r="EE995" s="75"/>
      <c r="EF995" s="75"/>
      <c r="EG995" s="75"/>
      <c r="EH995" s="75"/>
      <c r="EI995" s="75"/>
      <c r="EJ995" s="75"/>
      <c r="EK995" s="75"/>
      <c r="EL995" s="75"/>
      <c r="EM995" s="75"/>
      <c r="EN995" s="75"/>
      <c r="EO995" s="75"/>
      <c r="EP995" s="75"/>
      <c r="EQ995" s="75"/>
      <c r="ER995" s="75"/>
      <c r="ES995" s="75"/>
      <c r="ET995" s="75"/>
      <c r="EU995" s="75"/>
      <c r="EV995" s="75"/>
      <c r="EW995" s="75"/>
      <c r="EX995" s="75"/>
      <c r="EY995" s="75"/>
      <c r="EZ995" s="75"/>
    </row>
    <row r="996" ht="12.75" spans="1:156">
      <c r="A996" s="6"/>
      <c r="B996" s="42"/>
      <c r="M996" s="20"/>
      <c r="O996" s="62"/>
      <c r="P996" s="62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BZ996" s="75"/>
      <c r="CA996" s="75"/>
      <c r="CB996" s="75"/>
      <c r="CC996" s="75"/>
      <c r="CD996" s="75"/>
      <c r="CE996" s="75"/>
      <c r="CF996" s="75"/>
      <c r="CG996" s="75"/>
      <c r="CH996" s="75"/>
      <c r="CI996" s="75"/>
      <c r="CJ996" s="75"/>
      <c r="CK996" s="75"/>
      <c r="CL996" s="75"/>
      <c r="CM996" s="75"/>
      <c r="CN996" s="75"/>
      <c r="CO996" s="75"/>
      <c r="CP996" s="75"/>
      <c r="CQ996" s="75"/>
      <c r="CR996" s="75"/>
      <c r="CS996" s="75"/>
      <c r="CT996" s="75"/>
      <c r="CU996" s="75"/>
      <c r="CV996" s="75"/>
      <c r="CW996" s="75"/>
      <c r="CX996" s="75"/>
      <c r="CY996" s="75"/>
      <c r="CZ996" s="75"/>
      <c r="DA996" s="75"/>
      <c r="DB996" s="75"/>
      <c r="DC996" s="75"/>
      <c r="DD996" s="75"/>
      <c r="DE996" s="75"/>
      <c r="DF996" s="75"/>
      <c r="DG996" s="75"/>
      <c r="DH996" s="75"/>
      <c r="DI996" s="75"/>
      <c r="DJ996" s="75"/>
      <c r="DK996" s="75"/>
      <c r="DL996" s="75"/>
      <c r="DM996" s="75"/>
      <c r="DN996" s="75"/>
      <c r="DO996" s="75"/>
      <c r="DP996" s="75"/>
      <c r="DQ996" s="75"/>
      <c r="DR996" s="75"/>
      <c r="DS996" s="75"/>
      <c r="DT996" s="75"/>
      <c r="DU996" s="75"/>
      <c r="DZ996" s="75"/>
      <c r="EA996" s="75"/>
      <c r="EB996" s="75"/>
      <c r="EC996" s="75"/>
      <c r="ED996" s="75"/>
      <c r="EE996" s="75"/>
      <c r="EF996" s="75"/>
      <c r="EG996" s="75"/>
      <c r="EH996" s="75"/>
      <c r="EI996" s="75"/>
      <c r="EJ996" s="75"/>
      <c r="EK996" s="75"/>
      <c r="EL996" s="75"/>
      <c r="EM996" s="75"/>
      <c r="EN996" s="75"/>
      <c r="EO996" s="75"/>
      <c r="EP996" s="75"/>
      <c r="EQ996" s="75"/>
      <c r="ER996" s="75"/>
      <c r="ES996" s="75"/>
      <c r="ET996" s="75"/>
      <c r="EU996" s="75"/>
      <c r="EV996" s="75"/>
      <c r="EW996" s="75"/>
      <c r="EX996" s="75"/>
      <c r="EY996" s="75"/>
      <c r="EZ996" s="75"/>
    </row>
    <row r="997" ht="12.75" spans="1:156">
      <c r="A997" s="6"/>
      <c r="B997" s="42"/>
      <c r="M997" s="20"/>
      <c r="O997" s="62"/>
      <c r="P997" s="62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BZ997" s="75"/>
      <c r="CA997" s="75"/>
      <c r="CB997" s="75"/>
      <c r="CC997" s="75"/>
      <c r="CD997" s="75"/>
      <c r="CE997" s="75"/>
      <c r="CF997" s="75"/>
      <c r="CG997" s="75"/>
      <c r="CH997" s="75"/>
      <c r="CI997" s="75"/>
      <c r="CJ997" s="75"/>
      <c r="CK997" s="75"/>
      <c r="CL997" s="75"/>
      <c r="CM997" s="75"/>
      <c r="CN997" s="75"/>
      <c r="CO997" s="75"/>
      <c r="CP997" s="75"/>
      <c r="CQ997" s="75"/>
      <c r="CR997" s="75"/>
      <c r="CS997" s="75"/>
      <c r="CT997" s="75"/>
      <c r="CU997" s="75"/>
      <c r="CV997" s="75"/>
      <c r="CW997" s="75"/>
      <c r="CX997" s="75"/>
      <c r="CY997" s="75"/>
      <c r="CZ997" s="75"/>
      <c r="DA997" s="75"/>
      <c r="DB997" s="75"/>
      <c r="DC997" s="75"/>
      <c r="DD997" s="75"/>
      <c r="DE997" s="75"/>
      <c r="DF997" s="75"/>
      <c r="DG997" s="75"/>
      <c r="DH997" s="75"/>
      <c r="DI997" s="75"/>
      <c r="DJ997" s="75"/>
      <c r="DK997" s="75"/>
      <c r="DL997" s="75"/>
      <c r="DM997" s="75"/>
      <c r="DN997" s="75"/>
      <c r="DO997" s="75"/>
      <c r="DP997" s="75"/>
      <c r="DQ997" s="75"/>
      <c r="DR997" s="75"/>
      <c r="DS997" s="75"/>
      <c r="DT997" s="75"/>
      <c r="DU997" s="75"/>
      <c r="DZ997" s="75"/>
      <c r="EA997" s="75"/>
      <c r="EB997" s="75"/>
      <c r="EC997" s="75"/>
      <c r="ED997" s="75"/>
      <c r="EE997" s="75"/>
      <c r="EF997" s="75"/>
      <c r="EG997" s="75"/>
      <c r="EH997" s="75"/>
      <c r="EI997" s="75"/>
      <c r="EJ997" s="75"/>
      <c r="EK997" s="75"/>
      <c r="EL997" s="75"/>
      <c r="EM997" s="75"/>
      <c r="EN997" s="75"/>
      <c r="EO997" s="75"/>
      <c r="EP997" s="75"/>
      <c r="EQ997" s="75"/>
      <c r="ER997" s="75"/>
      <c r="ES997" s="75"/>
      <c r="ET997" s="75"/>
      <c r="EU997" s="75"/>
      <c r="EV997" s="75"/>
      <c r="EW997" s="75"/>
      <c r="EX997" s="75"/>
      <c r="EY997" s="75"/>
      <c r="EZ997" s="75"/>
    </row>
    <row r="998" ht="12.75" spans="1:156">
      <c r="A998" s="6"/>
      <c r="B998" s="42"/>
      <c r="M998" s="20"/>
      <c r="O998" s="62"/>
      <c r="P998" s="62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BZ998" s="75"/>
      <c r="CA998" s="75"/>
      <c r="CB998" s="75"/>
      <c r="CC998" s="75"/>
      <c r="CD998" s="75"/>
      <c r="CE998" s="75"/>
      <c r="CF998" s="75"/>
      <c r="CG998" s="75"/>
      <c r="CH998" s="75"/>
      <c r="CI998" s="75"/>
      <c r="CJ998" s="75"/>
      <c r="CK998" s="75"/>
      <c r="CL998" s="75"/>
      <c r="CM998" s="75"/>
      <c r="CN998" s="75"/>
      <c r="CO998" s="75"/>
      <c r="CP998" s="75"/>
      <c r="CQ998" s="75"/>
      <c r="CR998" s="75"/>
      <c r="CS998" s="75"/>
      <c r="CT998" s="75"/>
      <c r="CU998" s="75"/>
      <c r="CV998" s="75"/>
      <c r="CW998" s="75"/>
      <c r="CX998" s="75"/>
      <c r="CY998" s="75"/>
      <c r="CZ998" s="75"/>
      <c r="DA998" s="75"/>
      <c r="DB998" s="75"/>
      <c r="DC998" s="75"/>
      <c r="DD998" s="75"/>
      <c r="DE998" s="75"/>
      <c r="DF998" s="75"/>
      <c r="DG998" s="75"/>
      <c r="DH998" s="75"/>
      <c r="DI998" s="75"/>
      <c r="DJ998" s="75"/>
      <c r="DK998" s="75"/>
      <c r="DL998" s="75"/>
      <c r="DM998" s="75"/>
      <c r="DN998" s="75"/>
      <c r="DO998" s="75"/>
      <c r="DP998" s="75"/>
      <c r="DQ998" s="75"/>
      <c r="DR998" s="75"/>
      <c r="DS998" s="75"/>
      <c r="DT998" s="75"/>
      <c r="DU998" s="75"/>
      <c r="DZ998" s="75"/>
      <c r="EA998" s="75"/>
      <c r="EB998" s="75"/>
      <c r="EC998" s="75"/>
      <c r="ED998" s="75"/>
      <c r="EE998" s="75"/>
      <c r="EF998" s="75"/>
      <c r="EG998" s="75"/>
      <c r="EH998" s="75"/>
      <c r="EI998" s="75"/>
      <c r="EJ998" s="75"/>
      <c r="EK998" s="75"/>
      <c r="EL998" s="75"/>
      <c r="EM998" s="75"/>
      <c r="EN998" s="75"/>
      <c r="EO998" s="75"/>
      <c r="EP998" s="75"/>
      <c r="EQ998" s="75"/>
      <c r="ER998" s="75"/>
      <c r="ES998" s="75"/>
      <c r="ET998" s="75"/>
      <c r="EU998" s="75"/>
      <c r="EV998" s="75"/>
      <c r="EW998" s="75"/>
      <c r="EX998" s="75"/>
      <c r="EY998" s="75"/>
      <c r="EZ998" s="75"/>
    </row>
    <row r="999" ht="12.75" spans="1:156">
      <c r="A999" s="6"/>
      <c r="B999" s="42"/>
      <c r="M999" s="20"/>
      <c r="O999" s="62"/>
      <c r="P999" s="62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BZ999" s="75"/>
      <c r="CA999" s="75"/>
      <c r="CB999" s="75"/>
      <c r="CC999" s="75"/>
      <c r="CD999" s="75"/>
      <c r="CE999" s="75"/>
      <c r="CF999" s="75"/>
      <c r="CG999" s="75"/>
      <c r="CH999" s="75"/>
      <c r="CI999" s="75"/>
      <c r="CJ999" s="75"/>
      <c r="CK999" s="75"/>
      <c r="CL999" s="75"/>
      <c r="CM999" s="75"/>
      <c r="CN999" s="75"/>
      <c r="CO999" s="75"/>
      <c r="CP999" s="75"/>
      <c r="CQ999" s="75"/>
      <c r="CR999" s="75"/>
      <c r="CS999" s="75"/>
      <c r="CT999" s="75"/>
      <c r="CU999" s="75"/>
      <c r="CV999" s="75"/>
      <c r="CW999" s="75"/>
      <c r="CX999" s="75"/>
      <c r="CY999" s="75"/>
      <c r="CZ999" s="75"/>
      <c r="DA999" s="75"/>
      <c r="DB999" s="75"/>
      <c r="DC999" s="75"/>
      <c r="DD999" s="75"/>
      <c r="DE999" s="75"/>
      <c r="DF999" s="75"/>
      <c r="DG999" s="75"/>
      <c r="DH999" s="75"/>
      <c r="DI999" s="75"/>
      <c r="DJ999" s="75"/>
      <c r="DK999" s="75"/>
      <c r="DL999" s="75"/>
      <c r="DM999" s="75"/>
      <c r="DN999" s="75"/>
      <c r="DO999" s="75"/>
      <c r="DP999" s="75"/>
      <c r="DQ999" s="75"/>
      <c r="DR999" s="75"/>
      <c r="DS999" s="75"/>
      <c r="DT999" s="75"/>
      <c r="DU999" s="75"/>
      <c r="DZ999" s="75"/>
      <c r="EA999" s="75"/>
      <c r="EB999" s="75"/>
      <c r="EC999" s="75"/>
      <c r="ED999" s="75"/>
      <c r="EE999" s="75"/>
      <c r="EF999" s="75"/>
      <c r="EG999" s="75"/>
      <c r="EH999" s="75"/>
      <c r="EI999" s="75"/>
      <c r="EJ999" s="75"/>
      <c r="EK999" s="75"/>
      <c r="EL999" s="75"/>
      <c r="EM999" s="75"/>
      <c r="EN999" s="75"/>
      <c r="EO999" s="75"/>
      <c r="EP999" s="75"/>
      <c r="EQ999" s="75"/>
      <c r="ER999" s="75"/>
      <c r="ES999" s="75"/>
      <c r="ET999" s="75"/>
      <c r="EU999" s="75"/>
      <c r="EV999" s="75"/>
      <c r="EW999" s="75"/>
      <c r="EX999" s="75"/>
      <c r="EY999" s="75"/>
      <c r="EZ999" s="75"/>
    </row>
    <row r="1000" ht="12.75" spans="1:156">
      <c r="A1000" s="6"/>
      <c r="B1000" s="42"/>
      <c r="M1000" s="20"/>
      <c r="O1000" s="62"/>
      <c r="P1000" s="62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BZ1000" s="75"/>
      <c r="CA1000" s="75"/>
      <c r="CB1000" s="75"/>
      <c r="CC1000" s="75"/>
      <c r="CD1000" s="75"/>
      <c r="CE1000" s="75"/>
      <c r="CF1000" s="75"/>
      <c r="CG1000" s="75"/>
      <c r="CH1000" s="75"/>
      <c r="CI1000" s="75"/>
      <c r="CJ1000" s="75"/>
      <c r="CK1000" s="75"/>
      <c r="CL1000" s="75"/>
      <c r="CM1000" s="75"/>
      <c r="CN1000" s="75"/>
      <c r="CO1000" s="75"/>
      <c r="CP1000" s="75"/>
      <c r="CQ1000" s="75"/>
      <c r="CR1000" s="75"/>
      <c r="CS1000" s="75"/>
      <c r="CT1000" s="75"/>
      <c r="CU1000" s="75"/>
      <c r="CV1000" s="75"/>
      <c r="CW1000" s="75"/>
      <c r="CX1000" s="75"/>
      <c r="CY1000" s="75"/>
      <c r="CZ1000" s="75"/>
      <c r="DA1000" s="75"/>
      <c r="DB1000" s="75"/>
      <c r="DC1000" s="75"/>
      <c r="DD1000" s="75"/>
      <c r="DE1000" s="75"/>
      <c r="DF1000" s="75"/>
      <c r="DG1000" s="75"/>
      <c r="DH1000" s="75"/>
      <c r="DI1000" s="75"/>
      <c r="DJ1000" s="75"/>
      <c r="DK1000" s="75"/>
      <c r="DL1000" s="75"/>
      <c r="DM1000" s="75"/>
      <c r="DN1000" s="75"/>
      <c r="DO1000" s="75"/>
      <c r="DP1000" s="75"/>
      <c r="DQ1000" s="75"/>
      <c r="DR1000" s="75"/>
      <c r="DS1000" s="75"/>
      <c r="DT1000" s="75"/>
      <c r="DU1000" s="75"/>
      <c r="DZ1000" s="75"/>
      <c r="EA1000" s="75"/>
      <c r="EB1000" s="75"/>
      <c r="EC1000" s="75"/>
      <c r="ED1000" s="75"/>
      <c r="EE1000" s="75"/>
      <c r="EF1000" s="75"/>
      <c r="EG1000" s="75"/>
      <c r="EH1000" s="75"/>
      <c r="EI1000" s="75"/>
      <c r="EJ1000" s="75"/>
      <c r="EK1000" s="75"/>
      <c r="EL1000" s="75"/>
      <c r="EM1000" s="75"/>
      <c r="EN1000" s="75"/>
      <c r="EO1000" s="75"/>
      <c r="EP1000" s="75"/>
      <c r="EQ1000" s="75"/>
      <c r="ER1000" s="75"/>
      <c r="ES1000" s="75"/>
      <c r="ET1000" s="75"/>
      <c r="EU1000" s="75"/>
      <c r="EV1000" s="75"/>
      <c r="EW1000" s="75"/>
      <c r="EX1000" s="75"/>
      <c r="EY1000" s="75"/>
      <c r="EZ1000" s="75"/>
    </row>
    <row r="1001" ht="12.75" spans="1:156">
      <c r="A1001" s="6"/>
      <c r="B1001" s="42"/>
      <c r="M1001" s="20"/>
      <c r="O1001" s="62"/>
      <c r="P1001" s="62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5"/>
      <c r="AD1001" s="75"/>
      <c r="AE1001" s="75"/>
      <c r="AF1001" s="75"/>
      <c r="AG1001" s="75"/>
      <c r="AH1001" s="75"/>
      <c r="AI1001" s="75"/>
      <c r="AJ1001" s="75"/>
      <c r="AK1001" s="75"/>
      <c r="AL1001" s="75"/>
      <c r="AM1001" s="75"/>
      <c r="AN1001" s="75"/>
      <c r="AO1001" s="75"/>
      <c r="AP1001" s="75"/>
      <c r="AQ1001" s="75"/>
      <c r="AR1001" s="75"/>
      <c r="AS1001" s="75"/>
      <c r="AT1001" s="75"/>
      <c r="AU1001" s="75"/>
      <c r="AV1001" s="75"/>
      <c r="AW1001" s="75"/>
      <c r="AX1001" s="75"/>
      <c r="AY1001" s="75"/>
      <c r="AZ1001" s="75"/>
      <c r="BA1001" s="75"/>
      <c r="BB1001" s="75"/>
      <c r="BC1001" s="75"/>
      <c r="BD1001" s="75"/>
      <c r="BE1001" s="75"/>
      <c r="BF1001" s="75"/>
      <c r="BG1001" s="75"/>
      <c r="BH1001" s="75"/>
      <c r="BI1001" s="75"/>
      <c r="BJ1001" s="75"/>
      <c r="BK1001" s="75"/>
      <c r="BL1001" s="75"/>
      <c r="BM1001" s="75"/>
      <c r="BN1001" s="75"/>
      <c r="BO1001" s="75"/>
      <c r="BP1001" s="75"/>
      <c r="BQ1001" s="75"/>
      <c r="BR1001" s="75"/>
      <c r="BS1001" s="75"/>
      <c r="BT1001" s="75"/>
      <c r="BU1001" s="75"/>
      <c r="BV1001" s="75"/>
      <c r="BW1001" s="75"/>
      <c r="BX1001" s="75"/>
      <c r="BY1001" s="75"/>
      <c r="BZ1001" s="75"/>
      <c r="CA1001" s="75"/>
      <c r="CB1001" s="75"/>
      <c r="CC1001" s="75"/>
      <c r="CD1001" s="75"/>
      <c r="CE1001" s="75"/>
      <c r="CF1001" s="75"/>
      <c r="CG1001" s="75"/>
      <c r="CH1001" s="75"/>
      <c r="CI1001" s="75"/>
      <c r="CJ1001" s="75"/>
      <c r="CK1001" s="75"/>
      <c r="CL1001" s="75"/>
      <c r="CM1001" s="75"/>
      <c r="CN1001" s="75"/>
      <c r="CO1001" s="75"/>
      <c r="CP1001" s="75"/>
      <c r="CQ1001" s="75"/>
      <c r="CR1001" s="75"/>
      <c r="CS1001" s="75"/>
      <c r="CT1001" s="75"/>
      <c r="CU1001" s="75"/>
      <c r="CV1001" s="75"/>
      <c r="CW1001" s="75"/>
      <c r="CX1001" s="75"/>
      <c r="CY1001" s="75"/>
      <c r="CZ1001" s="75"/>
      <c r="DA1001" s="75"/>
      <c r="DB1001" s="75"/>
      <c r="DC1001" s="75"/>
      <c r="DD1001" s="75"/>
      <c r="DE1001" s="75"/>
      <c r="DF1001" s="75"/>
      <c r="DG1001" s="75"/>
      <c r="DH1001" s="75"/>
      <c r="DI1001" s="75"/>
      <c r="DJ1001" s="75"/>
      <c r="DK1001" s="75"/>
      <c r="DL1001" s="75"/>
      <c r="DM1001" s="75"/>
      <c r="DN1001" s="75"/>
      <c r="DO1001" s="75"/>
      <c r="DP1001" s="75"/>
      <c r="DQ1001" s="75"/>
      <c r="DR1001" s="75"/>
      <c r="DS1001" s="75"/>
      <c r="DT1001" s="75"/>
      <c r="DU1001" s="75"/>
      <c r="DZ1001" s="75"/>
      <c r="EA1001" s="75"/>
      <c r="EB1001" s="75"/>
      <c r="EC1001" s="75"/>
      <c r="ED1001" s="75"/>
      <c r="EE1001" s="75"/>
      <c r="EF1001" s="75"/>
      <c r="EG1001" s="75"/>
      <c r="EH1001" s="75"/>
      <c r="EI1001" s="75"/>
      <c r="EJ1001" s="75"/>
      <c r="EK1001" s="75"/>
      <c r="EL1001" s="75"/>
      <c r="EM1001" s="75"/>
      <c r="EN1001" s="75"/>
      <c r="EO1001" s="75"/>
      <c r="EP1001" s="75"/>
      <c r="EQ1001" s="75"/>
      <c r="ER1001" s="75"/>
      <c r="ES1001" s="75"/>
      <c r="ET1001" s="75"/>
      <c r="EU1001" s="75"/>
      <c r="EV1001" s="75"/>
      <c r="EW1001" s="75"/>
      <c r="EX1001" s="75"/>
      <c r="EY1001" s="75"/>
      <c r="EZ1001" s="75"/>
    </row>
    <row r="1002" ht="12.75" spans="1:156">
      <c r="A1002" s="6"/>
      <c r="B1002" s="42"/>
      <c r="M1002" s="20"/>
      <c r="O1002" s="62"/>
      <c r="P1002" s="62"/>
      <c r="T1002" s="75"/>
      <c r="U1002" s="75"/>
      <c r="V1002" s="75"/>
      <c r="W1002" s="75"/>
      <c r="X1002" s="75"/>
      <c r="Y1002" s="75"/>
      <c r="Z1002" s="75"/>
      <c r="AA1002" s="75"/>
      <c r="AB1002" s="75"/>
      <c r="AC1002" s="75"/>
      <c r="AD1002" s="75"/>
      <c r="AE1002" s="75"/>
      <c r="AF1002" s="75"/>
      <c r="AG1002" s="75"/>
      <c r="AH1002" s="75"/>
      <c r="AI1002" s="75"/>
      <c r="AJ1002" s="75"/>
      <c r="AK1002" s="75"/>
      <c r="AL1002" s="75"/>
      <c r="AM1002" s="75"/>
      <c r="AN1002" s="75"/>
      <c r="AO1002" s="75"/>
      <c r="AP1002" s="75"/>
      <c r="AQ1002" s="75"/>
      <c r="AR1002" s="75"/>
      <c r="AS1002" s="75"/>
      <c r="AT1002" s="75"/>
      <c r="AU1002" s="75"/>
      <c r="AV1002" s="75"/>
      <c r="AW1002" s="75"/>
      <c r="AX1002" s="75"/>
      <c r="AY1002" s="75"/>
      <c r="AZ1002" s="75"/>
      <c r="BA1002" s="75"/>
      <c r="BB1002" s="75"/>
      <c r="BC1002" s="75"/>
      <c r="BD1002" s="75"/>
      <c r="BE1002" s="75"/>
      <c r="BF1002" s="75"/>
      <c r="BG1002" s="75"/>
      <c r="BH1002" s="75"/>
      <c r="BI1002" s="75"/>
      <c r="BJ1002" s="75"/>
      <c r="BK1002" s="75"/>
      <c r="BL1002" s="75"/>
      <c r="BM1002" s="75"/>
      <c r="BN1002" s="75"/>
      <c r="BO1002" s="75"/>
      <c r="BP1002" s="75"/>
      <c r="BQ1002" s="75"/>
      <c r="BR1002" s="75"/>
      <c r="BS1002" s="75"/>
      <c r="BT1002" s="75"/>
      <c r="BU1002" s="75"/>
      <c r="BV1002" s="75"/>
      <c r="BW1002" s="75"/>
      <c r="BX1002" s="75"/>
      <c r="BY1002" s="75"/>
      <c r="BZ1002" s="75"/>
      <c r="CA1002" s="75"/>
      <c r="CB1002" s="75"/>
      <c r="CC1002" s="75"/>
      <c r="CD1002" s="75"/>
      <c r="CE1002" s="75"/>
      <c r="CF1002" s="75"/>
      <c r="CG1002" s="75"/>
      <c r="CH1002" s="75"/>
      <c r="CI1002" s="75"/>
      <c r="CJ1002" s="75"/>
      <c r="CK1002" s="75"/>
      <c r="CL1002" s="75"/>
      <c r="CM1002" s="75"/>
      <c r="CN1002" s="75"/>
      <c r="CO1002" s="75"/>
      <c r="CP1002" s="75"/>
      <c r="CQ1002" s="75"/>
      <c r="CR1002" s="75"/>
      <c r="CS1002" s="75"/>
      <c r="CT1002" s="75"/>
      <c r="CU1002" s="75"/>
      <c r="CV1002" s="75"/>
      <c r="CW1002" s="75"/>
      <c r="CX1002" s="75"/>
      <c r="CY1002" s="75"/>
      <c r="CZ1002" s="75"/>
      <c r="DA1002" s="75"/>
      <c r="DB1002" s="75"/>
      <c r="DC1002" s="75"/>
      <c r="DD1002" s="75"/>
      <c r="DE1002" s="75"/>
      <c r="DF1002" s="75"/>
      <c r="DG1002" s="75"/>
      <c r="DH1002" s="75"/>
      <c r="DI1002" s="75"/>
      <c r="DJ1002" s="75"/>
      <c r="DK1002" s="75"/>
      <c r="DL1002" s="75"/>
      <c r="DM1002" s="75"/>
      <c r="DN1002" s="75"/>
      <c r="DO1002" s="75"/>
      <c r="DP1002" s="75"/>
      <c r="DQ1002" s="75"/>
      <c r="DR1002" s="75"/>
      <c r="DS1002" s="75"/>
      <c r="DT1002" s="75"/>
      <c r="DU1002" s="75"/>
      <c r="DZ1002" s="75"/>
      <c r="EA1002" s="75"/>
      <c r="EB1002" s="75"/>
      <c r="EC1002" s="75"/>
      <c r="ED1002" s="75"/>
      <c r="EE1002" s="75"/>
      <c r="EF1002" s="75"/>
      <c r="EG1002" s="75"/>
      <c r="EH1002" s="75"/>
      <c r="EI1002" s="75"/>
      <c r="EJ1002" s="75"/>
      <c r="EK1002" s="75"/>
      <c r="EL1002" s="75"/>
      <c r="EM1002" s="75"/>
      <c r="EN1002" s="75"/>
      <c r="EO1002" s="75"/>
      <c r="EP1002" s="75"/>
      <c r="EQ1002" s="75"/>
      <c r="ER1002" s="75"/>
      <c r="ES1002" s="75"/>
      <c r="ET1002" s="75"/>
      <c r="EU1002" s="75"/>
      <c r="EV1002" s="75"/>
      <c r="EW1002" s="75"/>
      <c r="EX1002" s="75"/>
      <c r="EY1002" s="75"/>
      <c r="EZ1002" s="75"/>
    </row>
  </sheetData>
  <mergeCells count="38">
    <mergeCell ref="A2:B2"/>
    <mergeCell ref="C3:E3"/>
    <mergeCell ref="G3:K3"/>
    <mergeCell ref="U3:X3"/>
    <mergeCell ref="Y3:AB3"/>
    <mergeCell ref="AC3:AF3"/>
    <mergeCell ref="AJ3:AM3"/>
    <mergeCell ref="AN3:AQ3"/>
    <mergeCell ref="AR3:AU3"/>
    <mergeCell ref="AY3:BB3"/>
    <mergeCell ref="BC3:BF3"/>
    <mergeCell ref="BG3:BJ3"/>
    <mergeCell ref="BN3:BQ3"/>
    <mergeCell ref="BR3:BU3"/>
    <mergeCell ref="BV3:BY3"/>
    <mergeCell ref="CC3:CF3"/>
    <mergeCell ref="CG3:CJ3"/>
    <mergeCell ref="CK3:CN3"/>
    <mergeCell ref="CR3:CU3"/>
    <mergeCell ref="CV3:CY3"/>
    <mergeCell ref="CZ3:DC3"/>
    <mergeCell ref="DG3:DJ3"/>
    <mergeCell ref="DK3:DN3"/>
    <mergeCell ref="DO3:DR3"/>
    <mergeCell ref="DV3:DY3"/>
    <mergeCell ref="DZ3:EC3"/>
    <mergeCell ref="ED3:EG3"/>
    <mergeCell ref="EJ3:EK3"/>
    <mergeCell ref="ER3:EU3"/>
    <mergeCell ref="EV3:EY3"/>
    <mergeCell ref="EZ3:FC3"/>
    <mergeCell ref="EJ4:EK4"/>
    <mergeCell ref="EO4:EP4"/>
    <mergeCell ref="A9:B9"/>
    <mergeCell ref="A10:B10"/>
    <mergeCell ref="AU13:AV13"/>
    <mergeCell ref="A17:B17"/>
    <mergeCell ref="A33:B33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F1002"/>
  <sheetViews>
    <sheetView workbookViewId="0">
      <selection activeCell="A1" sqref="A1"/>
    </sheetView>
  </sheetViews>
  <sheetFormatPr defaultColWidth="12.6285714285714" defaultRowHeight="15.75" customHeight="1"/>
  <cols>
    <col min="1" max="1" width="15.8761904761905" customWidth="1"/>
    <col min="5" max="5" width="8.24761904761905" customWidth="1"/>
    <col min="6" max="6" width="10.5047619047619" customWidth="1"/>
    <col min="7" max="7" width="24" customWidth="1"/>
    <col min="8" max="11" width="8.24761904761905" customWidth="1"/>
    <col min="12" max="12" width="15" customWidth="1"/>
    <col min="13" max="13" width="9.75238095238095" customWidth="1"/>
    <col min="14" max="14" width="9" customWidth="1"/>
    <col min="15" max="15" width="9.5047619047619" customWidth="1"/>
    <col min="16" max="16" width="8.75238095238095" customWidth="1"/>
    <col min="17" max="17" width="20.8761904761905" customWidth="1"/>
    <col min="18" max="27" width="16" customWidth="1"/>
    <col min="28" max="28" width="12.752380952381" customWidth="1"/>
    <col min="29" max="29" width="43.5047619047619" customWidth="1"/>
    <col min="30" max="40" width="13.8761904761905" customWidth="1"/>
    <col min="41" max="41" width="29.8761904761905" customWidth="1"/>
    <col min="42" max="52" width="13.1333333333333" customWidth="1"/>
    <col min="53" max="53" width="24.5047619047619" customWidth="1"/>
    <col min="54" max="64" width="16.1333333333333" customWidth="1"/>
    <col min="65" max="65" width="24" customWidth="1"/>
    <col min="66" max="76" width="14.3809523809524" customWidth="1"/>
    <col min="77" max="77" width="24.3809523809524" customWidth="1"/>
    <col min="78" max="88" width="12.5047619047619" customWidth="1"/>
    <col min="89" max="89" width="28.5047619047619" customWidth="1"/>
    <col min="90" max="100" width="15.5047619047619" customWidth="1"/>
  </cols>
  <sheetData>
    <row r="1" spans="1:136">
      <c r="A1" s="1"/>
      <c r="B1" s="1"/>
      <c r="C1" s="3" t="s">
        <v>92</v>
      </c>
      <c r="D1" s="3"/>
      <c r="E1" s="3"/>
      <c r="F1" s="3"/>
      <c r="G1" s="3"/>
      <c r="H1" s="3"/>
      <c r="I1" s="3"/>
      <c r="J1" s="3"/>
      <c r="K1" s="3"/>
      <c r="L1" s="51"/>
      <c r="M1" s="3"/>
      <c r="N1" s="3"/>
      <c r="O1" s="3"/>
      <c r="P1" s="3"/>
      <c r="Q1" s="3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3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83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83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88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88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89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69"/>
      <c r="CW1" s="3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9"/>
      <c r="DI1" s="3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3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</row>
    <row r="2" spans="1:136">
      <c r="A2" s="1" t="s">
        <v>0</v>
      </c>
      <c r="C2" s="3"/>
      <c r="D2" s="3"/>
      <c r="E2" s="3"/>
      <c r="F2" s="3"/>
      <c r="G2" s="3"/>
      <c r="H2" s="3"/>
      <c r="I2" s="3"/>
      <c r="J2" s="3"/>
      <c r="K2" s="3"/>
      <c r="L2" s="51"/>
      <c r="M2" s="3"/>
      <c r="N2" s="52"/>
      <c r="O2" s="52"/>
      <c r="P2" s="53"/>
      <c r="Q2" s="70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0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83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83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88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88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89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71"/>
      <c r="CW2" s="70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1"/>
      <c r="DI2" s="70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0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</row>
    <row r="3" ht="16.5" customHeight="1" spans="1:136">
      <c r="A3" s="1" t="s">
        <v>3</v>
      </c>
      <c r="B3" s="34" t="s">
        <v>33</v>
      </c>
      <c r="C3" s="1" t="s">
        <v>34</v>
      </c>
      <c r="F3" s="1" t="s">
        <v>35</v>
      </c>
      <c r="K3" s="1"/>
      <c r="L3" s="54"/>
      <c r="M3" s="1"/>
      <c r="N3" s="1"/>
      <c r="O3" s="1"/>
      <c r="P3" s="1"/>
      <c r="Q3" s="72" t="s">
        <v>36</v>
      </c>
      <c r="R3" s="37" t="s">
        <v>93</v>
      </c>
      <c r="W3" s="37" t="s">
        <v>94</v>
      </c>
      <c r="AA3" s="74"/>
      <c r="AB3" s="78"/>
      <c r="AC3" s="72"/>
      <c r="AD3" s="37" t="s">
        <v>93</v>
      </c>
      <c r="AI3" s="74" t="s">
        <v>94</v>
      </c>
      <c r="AM3" s="74"/>
      <c r="AN3" s="78"/>
      <c r="AO3" s="83"/>
      <c r="AP3" s="37" t="s">
        <v>93</v>
      </c>
      <c r="AU3" s="74" t="s">
        <v>94</v>
      </c>
      <c r="AY3" s="74"/>
      <c r="AZ3" s="78"/>
      <c r="BA3" s="83"/>
      <c r="BB3" s="37" t="s">
        <v>93</v>
      </c>
      <c r="BG3" s="74" t="s">
        <v>94</v>
      </c>
      <c r="BK3" s="74"/>
      <c r="BL3" s="78"/>
      <c r="BM3" s="88"/>
      <c r="BN3" s="37" t="s">
        <v>93</v>
      </c>
      <c r="BS3" s="74" t="s">
        <v>94</v>
      </c>
      <c r="BW3" s="74"/>
      <c r="BX3" s="78"/>
      <c r="BY3" s="88"/>
      <c r="BZ3" s="37" t="s">
        <v>93</v>
      </c>
      <c r="CE3" s="74" t="s">
        <v>94</v>
      </c>
      <c r="CI3" s="74"/>
      <c r="CJ3" s="78"/>
      <c r="CK3" s="92" t="s">
        <v>41</v>
      </c>
      <c r="CL3" s="37" t="s">
        <v>93</v>
      </c>
      <c r="CQ3" s="74" t="s">
        <v>94</v>
      </c>
      <c r="CU3" s="74"/>
      <c r="CV3" s="78"/>
      <c r="CW3" s="73" t="s">
        <v>95</v>
      </c>
      <c r="CX3" s="37" t="s">
        <v>93</v>
      </c>
      <c r="DC3" s="74" t="s">
        <v>94</v>
      </c>
      <c r="DG3" s="96"/>
      <c r="DH3" s="78"/>
      <c r="DI3" s="73" t="s">
        <v>96</v>
      </c>
      <c r="DJ3" s="37" t="s">
        <v>93</v>
      </c>
      <c r="DO3" s="74" t="s">
        <v>94</v>
      </c>
      <c r="DS3" s="96"/>
      <c r="DT3" s="78"/>
      <c r="DU3" s="73" t="s">
        <v>97</v>
      </c>
      <c r="DV3" s="37" t="s">
        <v>93</v>
      </c>
      <c r="EA3" s="74" t="s">
        <v>94</v>
      </c>
      <c r="EE3" s="96"/>
      <c r="EF3" s="78"/>
    </row>
    <row r="4" ht="12.75" spans="1:136">
      <c r="A4" s="6" t="s">
        <v>25</v>
      </c>
      <c r="B4" s="35">
        <v>0.1</v>
      </c>
      <c r="C4" s="36" t="s">
        <v>72</v>
      </c>
      <c r="D4" s="36" t="s">
        <v>75</v>
      </c>
      <c r="E4" s="36" t="s">
        <v>42</v>
      </c>
      <c r="F4" s="37" t="s">
        <v>25</v>
      </c>
      <c r="G4" s="37" t="s">
        <v>26</v>
      </c>
      <c r="H4" s="37" t="s">
        <v>6</v>
      </c>
      <c r="I4" s="37" t="s">
        <v>27</v>
      </c>
      <c r="J4" s="37" t="s">
        <v>28</v>
      </c>
      <c r="K4" s="36" t="s">
        <v>42</v>
      </c>
      <c r="L4" s="55" t="s">
        <v>98</v>
      </c>
      <c r="M4" s="56" t="s">
        <v>99</v>
      </c>
      <c r="N4" s="57" t="s">
        <v>100</v>
      </c>
      <c r="O4" s="58" t="s">
        <v>101</v>
      </c>
      <c r="P4" s="59" t="s">
        <v>102</v>
      </c>
      <c r="Q4" s="73" t="s">
        <v>50</v>
      </c>
      <c r="R4" s="37" t="s">
        <v>25</v>
      </c>
      <c r="S4" s="37" t="s">
        <v>26</v>
      </c>
      <c r="T4" s="37" t="s">
        <v>6</v>
      </c>
      <c r="U4" s="37" t="s">
        <v>27</v>
      </c>
      <c r="V4" s="37" t="s">
        <v>28</v>
      </c>
      <c r="W4" s="74" t="s">
        <v>25</v>
      </c>
      <c r="X4" s="74" t="s">
        <v>26</v>
      </c>
      <c r="Y4" s="74" t="s">
        <v>6</v>
      </c>
      <c r="Z4" s="74" t="s">
        <v>27</v>
      </c>
      <c r="AA4" s="74" t="s">
        <v>28</v>
      </c>
      <c r="AB4" s="78" t="s">
        <v>53</v>
      </c>
      <c r="AC4" s="73" t="s">
        <v>62</v>
      </c>
      <c r="AD4" s="37" t="s">
        <v>25</v>
      </c>
      <c r="AE4" s="37" t="s">
        <v>26</v>
      </c>
      <c r="AF4" s="37" t="s">
        <v>6</v>
      </c>
      <c r="AG4" s="37" t="s">
        <v>27</v>
      </c>
      <c r="AH4" s="37" t="s">
        <v>28</v>
      </c>
      <c r="AI4" s="74" t="s">
        <v>25</v>
      </c>
      <c r="AJ4" s="74" t="s">
        <v>26</v>
      </c>
      <c r="AK4" s="74" t="s">
        <v>6</v>
      </c>
      <c r="AL4" s="74" t="s">
        <v>27</v>
      </c>
      <c r="AM4" s="74" t="s">
        <v>28</v>
      </c>
      <c r="AN4" s="78" t="s">
        <v>53</v>
      </c>
      <c r="AO4" s="84" t="s">
        <v>63</v>
      </c>
      <c r="AP4" s="37" t="s">
        <v>25</v>
      </c>
      <c r="AQ4" s="37" t="s">
        <v>26</v>
      </c>
      <c r="AR4" s="37" t="s">
        <v>6</v>
      </c>
      <c r="AS4" s="37" t="s">
        <v>27</v>
      </c>
      <c r="AT4" s="37" t="s">
        <v>28</v>
      </c>
      <c r="AU4" s="74" t="s">
        <v>25</v>
      </c>
      <c r="AV4" s="74" t="s">
        <v>26</v>
      </c>
      <c r="AW4" s="74" t="s">
        <v>6</v>
      </c>
      <c r="AX4" s="74" t="s">
        <v>27</v>
      </c>
      <c r="AY4" s="74" t="s">
        <v>28</v>
      </c>
      <c r="AZ4" s="78" t="s">
        <v>53</v>
      </c>
      <c r="BA4" s="84" t="s">
        <v>65</v>
      </c>
      <c r="BB4" s="37" t="s">
        <v>25</v>
      </c>
      <c r="BC4" s="37" t="s">
        <v>26</v>
      </c>
      <c r="BD4" s="37" t="s">
        <v>6</v>
      </c>
      <c r="BE4" s="37" t="s">
        <v>27</v>
      </c>
      <c r="BF4" s="37" t="s">
        <v>28</v>
      </c>
      <c r="BG4" s="74" t="s">
        <v>25</v>
      </c>
      <c r="BH4" s="74" t="s">
        <v>26</v>
      </c>
      <c r="BI4" s="74" t="s">
        <v>6</v>
      </c>
      <c r="BJ4" s="74" t="s">
        <v>27</v>
      </c>
      <c r="BK4" s="74" t="s">
        <v>28</v>
      </c>
      <c r="BL4" s="78" t="s">
        <v>53</v>
      </c>
      <c r="BM4" s="84" t="s">
        <v>66</v>
      </c>
      <c r="BN4" s="37" t="s">
        <v>25</v>
      </c>
      <c r="BO4" s="37" t="s">
        <v>26</v>
      </c>
      <c r="BP4" s="37" t="s">
        <v>6</v>
      </c>
      <c r="BQ4" s="37" t="s">
        <v>27</v>
      </c>
      <c r="BR4" s="37" t="s">
        <v>28</v>
      </c>
      <c r="BS4" s="74" t="s">
        <v>25</v>
      </c>
      <c r="BT4" s="74" t="s">
        <v>26</v>
      </c>
      <c r="BU4" s="74" t="s">
        <v>6</v>
      </c>
      <c r="BV4" s="74" t="s">
        <v>27</v>
      </c>
      <c r="BW4" s="74" t="s">
        <v>28</v>
      </c>
      <c r="BX4" s="78" t="s">
        <v>53</v>
      </c>
      <c r="BY4" s="84" t="s">
        <v>67</v>
      </c>
      <c r="BZ4" s="37" t="s">
        <v>25</v>
      </c>
      <c r="CA4" s="37" t="s">
        <v>26</v>
      </c>
      <c r="CB4" s="37" t="s">
        <v>6</v>
      </c>
      <c r="CC4" s="37" t="s">
        <v>27</v>
      </c>
      <c r="CD4" s="37" t="s">
        <v>28</v>
      </c>
      <c r="CE4" s="74" t="s">
        <v>25</v>
      </c>
      <c r="CF4" s="74" t="s">
        <v>26</v>
      </c>
      <c r="CG4" s="74" t="s">
        <v>6</v>
      </c>
      <c r="CH4" s="74" t="s">
        <v>27</v>
      </c>
      <c r="CI4" s="74" t="s">
        <v>28</v>
      </c>
      <c r="CJ4" s="78" t="s">
        <v>53</v>
      </c>
      <c r="CK4" s="93" t="s">
        <v>68</v>
      </c>
      <c r="CL4" s="37" t="s">
        <v>25</v>
      </c>
      <c r="CM4" s="37" t="s">
        <v>26</v>
      </c>
      <c r="CN4" s="37" t="s">
        <v>6</v>
      </c>
      <c r="CO4" s="37" t="s">
        <v>27</v>
      </c>
      <c r="CP4" s="37" t="s">
        <v>28</v>
      </c>
      <c r="CQ4" s="74" t="s">
        <v>25</v>
      </c>
      <c r="CR4" s="74" t="s">
        <v>26</v>
      </c>
      <c r="CS4" s="74" t="s">
        <v>6</v>
      </c>
      <c r="CT4" s="74" t="s">
        <v>27</v>
      </c>
      <c r="CU4" s="74" t="s">
        <v>28</v>
      </c>
      <c r="CV4" s="78" t="s">
        <v>53</v>
      </c>
      <c r="CW4" s="73" t="s">
        <v>70</v>
      </c>
      <c r="CX4" s="37" t="s">
        <v>25</v>
      </c>
      <c r="CY4" s="37" t="s">
        <v>26</v>
      </c>
      <c r="CZ4" s="37" t="s">
        <v>6</v>
      </c>
      <c r="DA4" s="37" t="s">
        <v>27</v>
      </c>
      <c r="DB4" s="37" t="s">
        <v>28</v>
      </c>
      <c r="DC4" s="74" t="s">
        <v>25</v>
      </c>
      <c r="DD4" s="74" t="s">
        <v>26</v>
      </c>
      <c r="DE4" s="74" t="s">
        <v>6</v>
      </c>
      <c r="DF4" s="74" t="s">
        <v>27</v>
      </c>
      <c r="DG4" s="74" t="s">
        <v>28</v>
      </c>
      <c r="DH4" s="78" t="s">
        <v>53</v>
      </c>
      <c r="DI4" s="73" t="s">
        <v>70</v>
      </c>
      <c r="DJ4" s="37" t="s">
        <v>25</v>
      </c>
      <c r="DK4" s="37" t="s">
        <v>26</v>
      </c>
      <c r="DL4" s="37" t="s">
        <v>6</v>
      </c>
      <c r="DM4" s="37" t="s">
        <v>27</v>
      </c>
      <c r="DN4" s="37" t="s">
        <v>28</v>
      </c>
      <c r="DO4" s="74" t="s">
        <v>25</v>
      </c>
      <c r="DP4" s="74" t="s">
        <v>26</v>
      </c>
      <c r="DQ4" s="74" t="s">
        <v>6</v>
      </c>
      <c r="DR4" s="74" t="s">
        <v>27</v>
      </c>
      <c r="DS4" s="74" t="s">
        <v>28</v>
      </c>
      <c r="DT4" s="78" t="s">
        <v>53</v>
      </c>
      <c r="DU4" s="73" t="s">
        <v>70</v>
      </c>
      <c r="DV4" s="37" t="s">
        <v>25</v>
      </c>
      <c r="DW4" s="37" t="s">
        <v>26</v>
      </c>
      <c r="DX4" s="37" t="s">
        <v>6</v>
      </c>
      <c r="DY4" s="37" t="s">
        <v>27</v>
      </c>
      <c r="DZ4" s="37" t="s">
        <v>28</v>
      </c>
      <c r="EA4" s="74" t="s">
        <v>25</v>
      </c>
      <c r="EB4" s="74" t="s">
        <v>26</v>
      </c>
      <c r="EC4" s="74" t="s">
        <v>6</v>
      </c>
      <c r="ED4" s="74" t="s">
        <v>27</v>
      </c>
      <c r="EE4" s="74" t="s">
        <v>28</v>
      </c>
      <c r="EF4" s="78" t="s">
        <v>53</v>
      </c>
    </row>
    <row r="5" ht="15" spans="1:136">
      <c r="A5" s="6" t="s">
        <v>26</v>
      </c>
      <c r="B5" s="35">
        <v>0.3</v>
      </c>
      <c r="C5" s="38" t="s">
        <v>25</v>
      </c>
      <c r="D5" s="38" t="s">
        <v>28</v>
      </c>
      <c r="E5" s="8" t="s">
        <v>103</v>
      </c>
      <c r="F5" s="39">
        <v>0.125</v>
      </c>
      <c r="G5" s="39">
        <v>0.425</v>
      </c>
      <c r="H5" s="39">
        <v>0.25</v>
      </c>
      <c r="I5" s="39">
        <v>0.125</v>
      </c>
      <c r="J5" s="39">
        <v>0.075</v>
      </c>
      <c r="K5" s="35">
        <v>0.3</v>
      </c>
      <c r="L5" s="60">
        <f>F5*B4+G5*B5+H5*B6+I5*B7+J5*B8</f>
        <v>0.42</v>
      </c>
      <c r="M5" s="61">
        <f>_xlfn.SWITCH(C5,"Vl",B4,"L",B5,"M",B6,"H",B7,"VH",B8,"Invalid Entry")</f>
        <v>0.1</v>
      </c>
      <c r="N5" s="62">
        <f>_xlfn.SWITCH(C5,"Vl",B12,"L",B13,"M",B14,"H",B15,"VH",B16,"Invalid Entry")</f>
        <v>0.25</v>
      </c>
      <c r="O5" s="63">
        <f>_xlfn.SWITCH(D5,"Vl",B4,"L",B5,"M",B6,"H",B7,"VH",B8,"Invalid Entry")</f>
        <v>0.9</v>
      </c>
      <c r="P5" s="10">
        <f>_xlfn.SWITCH(D5,"Vl",B19,"L",B20,"M",B21,"H",B22,"VH",B23,"Invalid Entry")</f>
        <v>0.8</v>
      </c>
      <c r="Q5" s="75">
        <f t="shared" ref="Q5:Q12" si="0">M5*O5</f>
        <v>0.09</v>
      </c>
      <c r="R5" s="20">
        <f t="shared" ref="R5:R12" si="1">Q5*F5</f>
        <v>0.01125</v>
      </c>
      <c r="S5" s="20">
        <f t="shared" ref="S5:S12" si="2">Q5*G5</f>
        <v>0.03825</v>
      </c>
      <c r="T5" s="20">
        <f t="shared" ref="T5:T12" si="3">Q5*H5</f>
        <v>0.0225</v>
      </c>
      <c r="U5" s="20">
        <f t="shared" ref="U5:U12" si="4">Q5*I5</f>
        <v>0.01125</v>
      </c>
      <c r="V5" s="20">
        <f t="shared" ref="V5:V12" si="5">Q5*J5</f>
        <v>0.00675</v>
      </c>
      <c r="W5" s="76">
        <v>1</v>
      </c>
      <c r="X5" s="76">
        <v>0</v>
      </c>
      <c r="Y5" s="76">
        <v>0</v>
      </c>
      <c r="Z5" s="76">
        <v>0</v>
      </c>
      <c r="AA5" s="76">
        <v>0</v>
      </c>
      <c r="AB5" s="75">
        <f t="shared" ref="AB5:AB12" si="6">((W5-R5)^2+(X5-S5)^2+(Y5-T5)^2+(Z5-U5)^2+(AA5-V5)^2)/5</f>
        <v>0.1959536</v>
      </c>
      <c r="AC5" s="75">
        <f t="shared" ref="AC5:AC12" si="7">((M5*N5)+(O5*P5))/(N5+P5)</f>
        <v>0.70952380952381</v>
      </c>
      <c r="AD5" s="20">
        <f t="shared" ref="AD5:AD12" si="8">AC5*F5</f>
        <v>0.0886904761904762</v>
      </c>
      <c r="AE5" s="20">
        <f t="shared" ref="AE5:AE12" si="9">AC5*G5</f>
        <v>0.301547619047619</v>
      </c>
      <c r="AF5" s="20">
        <f t="shared" ref="AF5:AF12" si="10">AC5*H5</f>
        <v>0.177380952380952</v>
      </c>
      <c r="AG5" s="20">
        <f t="shared" ref="AG5:AG12" si="11">AC5*I5</f>
        <v>0.0886904761904762</v>
      </c>
      <c r="AH5" s="20">
        <f t="shared" ref="AH5:AH12" si="12">AC5*J5</f>
        <v>0.0532142857142857</v>
      </c>
      <c r="AI5" s="81">
        <v>0</v>
      </c>
      <c r="AJ5" s="81">
        <v>0</v>
      </c>
      <c r="AK5" s="81">
        <v>0</v>
      </c>
      <c r="AL5" s="81">
        <v>1</v>
      </c>
      <c r="AM5" s="81">
        <v>0</v>
      </c>
      <c r="AN5" s="75">
        <f t="shared" ref="AN5:AN12" si="13">((AI5-AD5)^2+(AJ5-AE5)^2+(AK5-AF5)^2+(AL5-AG5)^2+(AM5-AH5)^2)/5</f>
        <v>0.192715555555556</v>
      </c>
      <c r="AO5" s="75">
        <f t="shared" ref="AO5:AO12" si="14">SQRT(((M5*N5)*(O5*P5))/((N5+P5)^2))</f>
        <v>0.127775312999988</v>
      </c>
      <c r="AP5" s="20">
        <f t="shared" ref="AP5:AP12" si="15">AO5*F5</f>
        <v>0.0159719141249985</v>
      </c>
      <c r="AQ5" s="20">
        <f t="shared" ref="AQ5:AQ12" si="16">AO5*G5</f>
        <v>0.0543045080249949</v>
      </c>
      <c r="AR5" s="20">
        <f t="shared" ref="AR5:AR12" si="17">AO5*H5</f>
        <v>0.031943828249997</v>
      </c>
      <c r="AS5" s="20">
        <f t="shared" ref="AS5:AS12" si="18">AO5*I5</f>
        <v>0.0159719141249985</v>
      </c>
      <c r="AT5" s="20">
        <f t="shared" ref="AT5:AT12" si="19">AO5*J5</f>
        <v>0.0095831484749991</v>
      </c>
      <c r="AU5" s="85">
        <v>1</v>
      </c>
      <c r="AV5" s="85">
        <v>0</v>
      </c>
      <c r="AW5" s="85">
        <v>0</v>
      </c>
      <c r="AX5" s="85">
        <v>0</v>
      </c>
      <c r="AY5" s="85">
        <v>0</v>
      </c>
      <c r="AZ5" s="86">
        <f t="shared" ref="AZ5:AZ12" si="20">((AU5-AP5)^2+(AV5-AQ5)^2+(AW5-AR5)^2+(AX5-AS5)^2+(AY5-AT5)^2)/5</f>
        <v>0.194525520064286</v>
      </c>
      <c r="BA5" s="75">
        <f t="shared" ref="BA5:BA12" si="21">(2*M5*O5)/(M5+O5)</f>
        <v>0.18</v>
      </c>
      <c r="BB5" s="20">
        <f t="shared" ref="BB5:BB12" si="22">BA5*F5</f>
        <v>0.0225</v>
      </c>
      <c r="BC5" s="20">
        <f t="shared" ref="BC5:BC12" si="23">BA5*G5</f>
        <v>0.0765</v>
      </c>
      <c r="BD5" s="20">
        <f t="shared" ref="BD5:BD12" si="24">BA5*H5</f>
        <v>0.045</v>
      </c>
      <c r="BE5" s="20">
        <f t="shared" ref="BE5:BE12" si="25">BA5*I5</f>
        <v>0.0225</v>
      </c>
      <c r="BF5" s="20">
        <f t="shared" ref="BF5:BF12" si="26">BA5*J5</f>
        <v>0.0135</v>
      </c>
      <c r="BG5" s="85">
        <v>1</v>
      </c>
      <c r="BH5" s="85">
        <v>0</v>
      </c>
      <c r="BI5" s="85">
        <v>0</v>
      </c>
      <c r="BJ5" s="85">
        <v>0</v>
      </c>
      <c r="BK5" s="85">
        <v>0</v>
      </c>
      <c r="BL5" s="86">
        <f t="shared" ref="BL5:BL12" si="27">((BG5-BB5)^2+(BH5-BC5)^2+(BI5-BD5)^2+(BJ5-BE5)^2+(BK5-BF5)^2)/5</f>
        <v>0.1928144</v>
      </c>
      <c r="BM5" s="75">
        <f t="shared" ref="BM5:BM12" si="28">SQRT(((M5*N5)^2+(O5*P5)^2)/2)</f>
        <v>0.509423693991554</v>
      </c>
      <c r="BN5" s="20">
        <f t="shared" ref="BN5:BN12" si="29">BM5*F5</f>
        <v>0.0636779617489442</v>
      </c>
      <c r="BO5" s="20">
        <f t="shared" ref="BO5:BO12" si="30">BM5*G5</f>
        <v>0.21650506994641</v>
      </c>
      <c r="BP5" s="20">
        <f t="shared" ref="BP5:BP12" si="31">BM5*H5</f>
        <v>0.127355923497888</v>
      </c>
      <c r="BQ5" s="20">
        <f t="shared" ref="BQ5:BQ12" si="32">BM5*I5</f>
        <v>0.0636779617489442</v>
      </c>
      <c r="BR5" s="20">
        <f t="shared" ref="BR5:BR12" si="33">BM5*J5</f>
        <v>0.0382067770493665</v>
      </c>
      <c r="BS5" s="85">
        <v>0</v>
      </c>
      <c r="BT5" s="85">
        <v>0</v>
      </c>
      <c r="BU5" s="85">
        <v>1</v>
      </c>
      <c r="BV5" s="85">
        <v>0</v>
      </c>
      <c r="BW5" s="85">
        <v>0</v>
      </c>
      <c r="BX5" s="75">
        <f t="shared" ref="BX5:BX12" si="34">((BS5-BN5)^2+(BT5-BO5)^2+(BU5-BP5)^2+(BV5-BQ5)^2+(BW5-BR5)^2)/5</f>
        <v>0.163590330600845</v>
      </c>
      <c r="BY5" s="75">
        <f t="shared" ref="BY5:BY12" si="35">LN(1+(M5*O5))/LN(2)</f>
        <v>0.124328135002202</v>
      </c>
      <c r="BZ5" s="20">
        <f t="shared" ref="BZ5:BZ12" si="36">BY5*F5</f>
        <v>0.0155410168752752</v>
      </c>
      <c r="CA5" s="20">
        <f t="shared" ref="CA5:CA12" si="37">BY5*G5</f>
        <v>0.0528394573759357</v>
      </c>
      <c r="CB5" s="20">
        <f t="shared" ref="CB5:CB12" si="38">BY5*H5</f>
        <v>0.0310820337505504</v>
      </c>
      <c r="CC5" s="20">
        <f t="shared" ref="CC5:CC12" si="39">BY5*I5</f>
        <v>0.0155410168752752</v>
      </c>
      <c r="CD5" s="20">
        <f t="shared" ref="CD5:CD12" si="40">BY5*J5</f>
        <v>0.00932461012516513</v>
      </c>
      <c r="CE5" s="85">
        <v>1</v>
      </c>
      <c r="CF5" s="85">
        <v>0</v>
      </c>
      <c r="CG5" s="85">
        <v>0</v>
      </c>
      <c r="CH5" s="85">
        <v>0</v>
      </c>
      <c r="CI5" s="85">
        <v>0</v>
      </c>
      <c r="CJ5" s="75">
        <f t="shared" ref="CJ5:CJ12" si="41">((CE5-BZ5)^2+(CF5-CA5)^2+(CG5-CB5)^2+(CH5-CC5)^2+(CI5-CD5)^2)/5</f>
        <v>0.194649212418465</v>
      </c>
      <c r="CK5" s="75">
        <f t="shared" ref="CK5:CK12" si="42">0.3*(M5^2)+0.3*(O5^2)+0.4*(M5*O5)</f>
        <v>0.282</v>
      </c>
      <c r="CL5" s="20">
        <f t="shared" ref="CL5:CL12" si="43">CK5*F5</f>
        <v>0.03525</v>
      </c>
      <c r="CM5" s="20">
        <f t="shared" ref="CM5:CM12" si="44">CK5*G5</f>
        <v>0.11985</v>
      </c>
      <c r="CN5" s="20">
        <f t="shared" ref="CN5:CN12" si="45">CK5*H5</f>
        <v>0.0705</v>
      </c>
      <c r="CO5" s="20">
        <f t="shared" ref="CO5:CO12" si="46">CK5*I5</f>
        <v>0.03525</v>
      </c>
      <c r="CP5" s="20">
        <f t="shared" ref="CP5:CP12" si="47">CK5*J5</f>
        <v>0.02115</v>
      </c>
      <c r="CQ5" s="85">
        <v>0</v>
      </c>
      <c r="CR5" s="85">
        <v>1</v>
      </c>
      <c r="CS5" s="85">
        <v>0</v>
      </c>
      <c r="CT5" s="85">
        <v>0</v>
      </c>
      <c r="CU5" s="85">
        <v>0</v>
      </c>
      <c r="CV5" s="75">
        <f t="shared" ref="CV5:CV12" si="48">((CQ5-CL5)^2+(CR5-CM5)^2+(CS5-CN5)^2+(CT5-CO5)^2+(CU5-CP5)^2)/5</f>
        <v>0.156513344</v>
      </c>
      <c r="CW5" s="80">
        <v>0.25</v>
      </c>
      <c r="CX5" s="20">
        <f t="shared" ref="CX5:CX12" si="49">CW5*F5</f>
        <v>0.03125</v>
      </c>
      <c r="CY5" s="20">
        <f t="shared" ref="CY5:CY12" si="50">CW5*G5</f>
        <v>0.10625</v>
      </c>
      <c r="CZ5" s="20">
        <f t="shared" ref="CZ5:CZ12" si="51">CW5*H5</f>
        <v>0.0625</v>
      </c>
      <c r="DA5" s="20">
        <f t="shared" ref="DA5:DA12" si="52">CW5*I5</f>
        <v>0.03125</v>
      </c>
      <c r="DB5" s="20">
        <f t="shared" ref="DB5:DB12" si="53">CW5*J5</f>
        <v>0.01875</v>
      </c>
      <c r="DC5" s="85">
        <v>0</v>
      </c>
      <c r="DD5" s="85">
        <v>1</v>
      </c>
      <c r="DE5" s="85">
        <v>0</v>
      </c>
      <c r="DF5" s="85">
        <v>0</v>
      </c>
      <c r="DG5" s="85">
        <v>0</v>
      </c>
      <c r="DH5" s="75">
        <f t="shared" ref="DH5:DH12" si="54">((DC5-CX5)^2+(DD5-CY5)^2+(DE5-CZ5)^2+(DF5-DA5)^2+(DG5-DB5)^2)/5</f>
        <v>0.161</v>
      </c>
      <c r="DI5" s="97">
        <v>0.24</v>
      </c>
      <c r="DJ5" s="20">
        <f t="shared" ref="DJ5:DJ12" si="55">DI5*F5</f>
        <v>0.03</v>
      </c>
      <c r="DK5" s="20">
        <f t="shared" ref="DK5:DK12" si="56">DI5*G5</f>
        <v>0.102</v>
      </c>
      <c r="DL5" s="20">
        <f t="shared" ref="DL5:DL12" si="57">DI5*H5</f>
        <v>0.06</v>
      </c>
      <c r="DM5" s="20">
        <f t="shared" ref="DM5:DM12" si="58">DI5*I5</f>
        <v>0.03</v>
      </c>
      <c r="DN5" s="20">
        <f t="shared" ref="DN5:DN12" si="59">DI5*J5</f>
        <v>0.018</v>
      </c>
      <c r="DO5" s="85">
        <v>0</v>
      </c>
      <c r="DP5" s="85">
        <v>1</v>
      </c>
      <c r="DQ5" s="85">
        <v>0</v>
      </c>
      <c r="DR5" s="85">
        <v>0</v>
      </c>
      <c r="DS5" s="85">
        <v>0</v>
      </c>
      <c r="DT5" s="75">
        <f t="shared" ref="DT5:DT12" si="60">((DO5-DJ5)^2+(DP5-DK5)^2+(DQ5-DL5)^2+(DR5-DM5)^2+(DS5-DN5)^2)/5</f>
        <v>0.1624256</v>
      </c>
      <c r="DU5" s="98">
        <v>0.3</v>
      </c>
      <c r="DV5" s="20">
        <f t="shared" ref="DV5:DV12" si="61">DU5*F5</f>
        <v>0.0375</v>
      </c>
      <c r="DW5" s="20">
        <f t="shared" ref="DW5:DW12" si="62">DU5*G5</f>
        <v>0.1275</v>
      </c>
      <c r="DX5" s="20">
        <f t="shared" ref="DX5:DX12" si="63">DU5*H5</f>
        <v>0.075</v>
      </c>
      <c r="DY5" s="20">
        <f t="shared" ref="DY5:DY12" si="64">DU5*I5</f>
        <v>0.0375</v>
      </c>
      <c r="DZ5" s="20">
        <f t="shared" ref="DZ5:DZ12" si="65">DU5*J5</f>
        <v>0.0225</v>
      </c>
      <c r="EA5" s="85">
        <v>0</v>
      </c>
      <c r="EB5" s="85">
        <v>1</v>
      </c>
      <c r="EC5" s="85">
        <v>0</v>
      </c>
      <c r="ED5" s="85">
        <v>0</v>
      </c>
      <c r="EE5" s="85">
        <v>0</v>
      </c>
      <c r="EF5" s="75">
        <f t="shared" ref="EF5:EF12" si="66">((EA5-DV5)^2+(EB5-DW5)^2+(EC5-DX5)^2+(ED5-DY5)^2+(EE5-DZ5)^2)/5</f>
        <v>0.15404</v>
      </c>
    </row>
    <row r="6" ht="15" spans="1:136">
      <c r="A6" s="6" t="s">
        <v>6</v>
      </c>
      <c r="B6" s="35">
        <v>0.5</v>
      </c>
      <c r="C6" s="7" t="s">
        <v>28</v>
      </c>
      <c r="D6" s="7" t="s">
        <v>25</v>
      </c>
      <c r="E6" s="8" t="s">
        <v>104</v>
      </c>
      <c r="F6" s="39">
        <v>0.34</v>
      </c>
      <c r="G6" s="39">
        <v>0.3</v>
      </c>
      <c r="H6" s="39">
        <v>0.2</v>
      </c>
      <c r="I6" s="39">
        <v>0.1</v>
      </c>
      <c r="J6" s="39">
        <v>0.06</v>
      </c>
      <c r="K6" s="35">
        <v>0.1</v>
      </c>
      <c r="L6" s="60">
        <f>F6*B4+G6*B5+H6*B6+I6*B7+J6*B8</f>
        <v>0.348</v>
      </c>
      <c r="M6" s="61">
        <f>_xlfn.SWITCH(C6,"Vl",B4,"L",B5,"M",B6,"H",B7,"VH",B8,"Invalid Entry")</f>
        <v>0.9</v>
      </c>
      <c r="N6" s="62">
        <f>_xlfn.SWITCH(C6,"Vl",B12,"L",B13,"M",B14,"H",B15,"VH",B16,"Invalid Entry")</f>
        <v>0.85</v>
      </c>
      <c r="O6" s="63">
        <f>_xlfn.SWITCH(D6,"Vl",B4,"L",B5,"M",B6,"H",B7,"VH",B8,"Invalid Entry")</f>
        <v>0.1</v>
      </c>
      <c r="P6" s="10">
        <f>_xlfn.SWITCH(D6,"Vl",B19,"L",B20,"M",B21,"H",B22,"VH",B23,"Invalid Entry")</f>
        <v>0.2</v>
      </c>
      <c r="Q6" s="75">
        <f t="shared" si="0"/>
        <v>0.09</v>
      </c>
      <c r="R6" s="20">
        <f t="shared" si="1"/>
        <v>0.0306</v>
      </c>
      <c r="S6" s="20">
        <f t="shared" si="2"/>
        <v>0.027</v>
      </c>
      <c r="T6" s="20">
        <f t="shared" si="3"/>
        <v>0.018</v>
      </c>
      <c r="U6" s="20">
        <f t="shared" si="4"/>
        <v>0.009</v>
      </c>
      <c r="V6" s="20">
        <f t="shared" si="5"/>
        <v>0.0054</v>
      </c>
      <c r="W6" s="76">
        <v>1</v>
      </c>
      <c r="X6" s="76">
        <v>0</v>
      </c>
      <c r="Y6" s="76">
        <v>0</v>
      </c>
      <c r="Z6" s="76">
        <v>0</v>
      </c>
      <c r="AA6" s="76">
        <v>0</v>
      </c>
      <c r="AB6" s="75">
        <f t="shared" si="6"/>
        <v>0.188179904</v>
      </c>
      <c r="AC6" s="75">
        <f t="shared" si="7"/>
        <v>0.747619047619048</v>
      </c>
      <c r="AD6" s="20">
        <f t="shared" si="8"/>
        <v>0.254190476190476</v>
      </c>
      <c r="AE6" s="20">
        <f t="shared" si="9"/>
        <v>0.224285714285714</v>
      </c>
      <c r="AF6" s="20">
        <f t="shared" si="10"/>
        <v>0.14952380952381</v>
      </c>
      <c r="AG6" s="20">
        <f t="shared" si="11"/>
        <v>0.0747619047619048</v>
      </c>
      <c r="AH6" s="20">
        <f t="shared" si="12"/>
        <v>0.0448571428571429</v>
      </c>
      <c r="AI6" s="81">
        <v>0</v>
      </c>
      <c r="AJ6" s="81">
        <v>0</v>
      </c>
      <c r="AK6" s="81">
        <v>0</v>
      </c>
      <c r="AL6" s="81">
        <v>1</v>
      </c>
      <c r="AM6" s="81">
        <v>0</v>
      </c>
      <c r="AN6" s="75">
        <f t="shared" si="13"/>
        <v>0.199070389115646</v>
      </c>
      <c r="AO6" s="75">
        <f t="shared" si="14"/>
        <v>0.11780301787479</v>
      </c>
      <c r="AP6" s="20">
        <f t="shared" si="15"/>
        <v>0.0400530260774287</v>
      </c>
      <c r="AQ6" s="20">
        <f t="shared" si="16"/>
        <v>0.0353409053624371</v>
      </c>
      <c r="AR6" s="20">
        <f t="shared" si="17"/>
        <v>0.0235606035749581</v>
      </c>
      <c r="AS6" s="20">
        <f t="shared" si="18"/>
        <v>0.011780301787479</v>
      </c>
      <c r="AT6" s="20">
        <f t="shared" si="19"/>
        <v>0.00706818107248742</v>
      </c>
      <c r="AU6" s="85">
        <v>1</v>
      </c>
      <c r="AV6" s="85">
        <v>0</v>
      </c>
      <c r="AW6" s="85">
        <v>0</v>
      </c>
      <c r="AX6" s="85">
        <v>0</v>
      </c>
      <c r="AY6" s="85">
        <v>0</v>
      </c>
      <c r="AZ6" s="86">
        <f t="shared" si="20"/>
        <v>0.184698201813927</v>
      </c>
      <c r="BA6" s="75">
        <f t="shared" si="21"/>
        <v>0.18</v>
      </c>
      <c r="BB6" s="20">
        <f t="shared" si="22"/>
        <v>0.0612</v>
      </c>
      <c r="BC6" s="20">
        <f t="shared" si="23"/>
        <v>0.054</v>
      </c>
      <c r="BD6" s="20">
        <f t="shared" si="24"/>
        <v>0.036</v>
      </c>
      <c r="BE6" s="20">
        <f t="shared" si="25"/>
        <v>0.018</v>
      </c>
      <c r="BF6" s="20">
        <f t="shared" si="26"/>
        <v>0.0108</v>
      </c>
      <c r="BG6" s="85">
        <v>1</v>
      </c>
      <c r="BH6" s="85">
        <v>0</v>
      </c>
      <c r="BI6" s="85">
        <v>0</v>
      </c>
      <c r="BJ6" s="85">
        <v>0</v>
      </c>
      <c r="BK6" s="85">
        <v>0</v>
      </c>
      <c r="BL6" s="86">
        <f t="shared" si="27"/>
        <v>0.177199616</v>
      </c>
      <c r="BM6" s="75">
        <f t="shared" si="28"/>
        <v>0.541121520547834</v>
      </c>
      <c r="BN6" s="20">
        <f t="shared" si="29"/>
        <v>0.183981316986264</v>
      </c>
      <c r="BO6" s="20">
        <f t="shared" si="30"/>
        <v>0.16233645616435</v>
      </c>
      <c r="BP6" s="20">
        <f t="shared" si="31"/>
        <v>0.108224304109567</v>
      </c>
      <c r="BQ6" s="20">
        <f t="shared" si="32"/>
        <v>0.0541121520547834</v>
      </c>
      <c r="BR6" s="20">
        <f t="shared" si="33"/>
        <v>0.03246729123287</v>
      </c>
      <c r="BS6" s="85">
        <v>0</v>
      </c>
      <c r="BT6" s="85">
        <v>0</v>
      </c>
      <c r="BU6" s="85">
        <v>1</v>
      </c>
      <c r="BV6" s="85">
        <v>0</v>
      </c>
      <c r="BW6" s="85">
        <v>0</v>
      </c>
      <c r="BX6" s="75">
        <f t="shared" si="34"/>
        <v>0.171889678356173</v>
      </c>
      <c r="BY6" s="75">
        <f t="shared" si="35"/>
        <v>0.124328135002202</v>
      </c>
      <c r="BZ6" s="20">
        <f t="shared" si="36"/>
        <v>0.0422715659007486</v>
      </c>
      <c r="CA6" s="20">
        <f t="shared" si="37"/>
        <v>0.0372984405006605</v>
      </c>
      <c r="CB6" s="20">
        <f t="shared" si="38"/>
        <v>0.0248656270004404</v>
      </c>
      <c r="CC6" s="20">
        <f t="shared" si="39"/>
        <v>0.0124328135002202</v>
      </c>
      <c r="CD6" s="20">
        <f t="shared" si="40"/>
        <v>0.00745968810013211</v>
      </c>
      <c r="CE6" s="85">
        <v>1</v>
      </c>
      <c r="CF6" s="85">
        <v>0</v>
      </c>
      <c r="CG6" s="85">
        <v>0</v>
      </c>
      <c r="CH6" s="85">
        <v>0</v>
      </c>
      <c r="CI6" s="85">
        <v>0</v>
      </c>
      <c r="CJ6" s="75">
        <f t="shared" si="41"/>
        <v>0.183892689670039</v>
      </c>
      <c r="CK6" s="75">
        <f t="shared" si="42"/>
        <v>0.282</v>
      </c>
      <c r="CL6" s="20">
        <f t="shared" si="43"/>
        <v>0.09588</v>
      </c>
      <c r="CM6" s="20">
        <f t="shared" si="44"/>
        <v>0.0846</v>
      </c>
      <c r="CN6" s="20">
        <f t="shared" si="45"/>
        <v>0.0564</v>
      </c>
      <c r="CO6" s="20">
        <f t="shared" si="46"/>
        <v>0.0282</v>
      </c>
      <c r="CP6" s="20">
        <f t="shared" si="47"/>
        <v>0.01692</v>
      </c>
      <c r="CQ6" s="85">
        <v>0</v>
      </c>
      <c r="CR6" s="85">
        <v>1</v>
      </c>
      <c r="CS6" s="85">
        <v>0</v>
      </c>
      <c r="CT6" s="85">
        <v>0</v>
      </c>
      <c r="CU6" s="85">
        <v>0</v>
      </c>
      <c r="CV6" s="75">
        <f t="shared" si="48"/>
        <v>0.17028252416</v>
      </c>
      <c r="CW6" s="80">
        <v>0.08</v>
      </c>
      <c r="CX6" s="20">
        <f t="shared" si="49"/>
        <v>0.0272</v>
      </c>
      <c r="CY6" s="20">
        <f t="shared" si="50"/>
        <v>0.024</v>
      </c>
      <c r="CZ6" s="20">
        <f t="shared" si="51"/>
        <v>0.016</v>
      </c>
      <c r="DA6" s="20">
        <f t="shared" si="52"/>
        <v>0.008</v>
      </c>
      <c r="DB6" s="20">
        <f t="shared" si="53"/>
        <v>0.0048</v>
      </c>
      <c r="DC6" s="85">
        <v>1</v>
      </c>
      <c r="DD6" s="85">
        <v>0</v>
      </c>
      <c r="DE6" s="85">
        <v>0</v>
      </c>
      <c r="DF6" s="85">
        <v>0</v>
      </c>
      <c r="DG6" s="85">
        <v>0</v>
      </c>
      <c r="DH6" s="75">
        <f t="shared" si="54"/>
        <v>0.189451776</v>
      </c>
      <c r="DI6" s="97">
        <v>0.08</v>
      </c>
      <c r="DJ6" s="20">
        <f t="shared" si="55"/>
        <v>0.0272</v>
      </c>
      <c r="DK6" s="20">
        <f t="shared" si="56"/>
        <v>0.024</v>
      </c>
      <c r="DL6" s="20">
        <f t="shared" si="57"/>
        <v>0.016</v>
      </c>
      <c r="DM6" s="20">
        <f t="shared" si="58"/>
        <v>0.008</v>
      </c>
      <c r="DN6" s="20">
        <f t="shared" si="59"/>
        <v>0.0048</v>
      </c>
      <c r="DO6" s="85">
        <v>1</v>
      </c>
      <c r="DP6" s="85">
        <v>0</v>
      </c>
      <c r="DQ6" s="85">
        <v>0</v>
      </c>
      <c r="DR6" s="85">
        <v>0</v>
      </c>
      <c r="DS6" s="85">
        <v>0</v>
      </c>
      <c r="DT6" s="75">
        <f t="shared" si="60"/>
        <v>0.189451776</v>
      </c>
      <c r="DU6" s="98">
        <v>0.1</v>
      </c>
      <c r="DV6" s="20">
        <f t="shared" si="61"/>
        <v>0.034</v>
      </c>
      <c r="DW6" s="20">
        <f t="shared" si="62"/>
        <v>0.03</v>
      </c>
      <c r="DX6" s="20">
        <f t="shared" si="63"/>
        <v>0.02</v>
      </c>
      <c r="DY6" s="20">
        <f t="shared" si="64"/>
        <v>0.01</v>
      </c>
      <c r="DZ6" s="20">
        <f t="shared" si="65"/>
        <v>0.006</v>
      </c>
      <c r="EA6" s="99">
        <v>1</v>
      </c>
      <c r="EB6" s="85">
        <v>0</v>
      </c>
      <c r="EC6" s="85">
        <v>0</v>
      </c>
      <c r="ED6" s="85">
        <v>0</v>
      </c>
      <c r="EE6" s="85">
        <v>0</v>
      </c>
      <c r="EF6" s="75">
        <f t="shared" si="66"/>
        <v>0.1869184</v>
      </c>
    </row>
    <row r="7" ht="15" spans="1:136">
      <c r="A7" s="6" t="s">
        <v>27</v>
      </c>
      <c r="B7" s="35">
        <v>0.7</v>
      </c>
      <c r="C7" s="7" t="s">
        <v>25</v>
      </c>
      <c r="D7" s="7" t="s">
        <v>25</v>
      </c>
      <c r="E7" s="8" t="s">
        <v>104</v>
      </c>
      <c r="F7" s="39">
        <v>0.689655172413793</v>
      </c>
      <c r="G7" s="39">
        <v>0.103448275862069</v>
      </c>
      <c r="H7" s="39">
        <v>0.103448275862069</v>
      </c>
      <c r="I7" s="39">
        <v>0.103448275862069</v>
      </c>
      <c r="J7" s="39">
        <v>0</v>
      </c>
      <c r="K7" s="35">
        <v>0.1</v>
      </c>
      <c r="L7" s="60">
        <f>F7*B4+G7*B5+H7*B6+I7*B7+J7*B8</f>
        <v>0.224137931034483</v>
      </c>
      <c r="M7" s="61">
        <f>_xlfn.SWITCH(C7,"Vl",B4,"L",B5,"M",B6,"H",B7,"VH",B8,"Invalid Entry")</f>
        <v>0.1</v>
      </c>
      <c r="N7" s="62">
        <f>_xlfn.SWITCH(C7,"Vl",B12,"L",B13,"M",B14,"H",B15,"VH",B16,"Invalid Entry")</f>
        <v>0.25</v>
      </c>
      <c r="O7" s="63">
        <f>_xlfn.SWITCH(D7,"Vl",B4,"L",B5,"M",B6,"H",B7,"VH",B8,"Invalid Entry")</f>
        <v>0.1</v>
      </c>
      <c r="P7" s="10">
        <f>_xlfn.SWITCH(D7,"Vl",B19,"L",B20,"M",B21,"H",B22,"VH",B23,"Invalid Entry")</f>
        <v>0.2</v>
      </c>
      <c r="Q7" s="75">
        <f t="shared" si="0"/>
        <v>0.01</v>
      </c>
      <c r="R7" s="20">
        <f t="shared" si="1"/>
        <v>0.00689655172413793</v>
      </c>
      <c r="S7" s="20">
        <f t="shared" si="2"/>
        <v>0.00103448275862069</v>
      </c>
      <c r="T7" s="20">
        <f t="shared" si="3"/>
        <v>0.00103448275862069</v>
      </c>
      <c r="U7" s="20">
        <f t="shared" si="4"/>
        <v>0.00103448275862069</v>
      </c>
      <c r="V7" s="20">
        <f t="shared" si="5"/>
        <v>0</v>
      </c>
      <c r="W7" s="76">
        <v>1</v>
      </c>
      <c r="X7" s="76">
        <v>0</v>
      </c>
      <c r="Y7" s="76">
        <v>0</v>
      </c>
      <c r="Z7" s="76">
        <v>0</v>
      </c>
      <c r="AA7" s="76">
        <v>0</v>
      </c>
      <c r="AB7" s="75">
        <f t="shared" si="6"/>
        <v>0.197251533888228</v>
      </c>
      <c r="AC7" s="75">
        <f t="shared" si="7"/>
        <v>0.1</v>
      </c>
      <c r="AD7" s="20">
        <f t="shared" si="8"/>
        <v>0.0689655172413793</v>
      </c>
      <c r="AE7" s="20">
        <f t="shared" si="9"/>
        <v>0.0103448275862069</v>
      </c>
      <c r="AF7" s="20">
        <f t="shared" si="10"/>
        <v>0.0103448275862069</v>
      </c>
      <c r="AG7" s="20">
        <f t="shared" si="11"/>
        <v>0.0103448275862069</v>
      </c>
      <c r="AH7" s="20">
        <f t="shared" si="12"/>
        <v>0</v>
      </c>
      <c r="AI7" s="81">
        <v>1</v>
      </c>
      <c r="AJ7" s="81">
        <v>0</v>
      </c>
      <c r="AK7" s="81">
        <v>0</v>
      </c>
      <c r="AL7" s="81">
        <v>0</v>
      </c>
      <c r="AM7" s="81">
        <v>0</v>
      </c>
      <c r="AN7" s="75">
        <f t="shared" si="13"/>
        <v>0.173429250891795</v>
      </c>
      <c r="AO7" s="75">
        <f t="shared" si="14"/>
        <v>0.0496903994999953</v>
      </c>
      <c r="AP7" s="20">
        <f t="shared" si="15"/>
        <v>0.0342692410344795</v>
      </c>
      <c r="AQ7" s="20">
        <f t="shared" si="16"/>
        <v>0.00514038615517193</v>
      </c>
      <c r="AR7" s="20">
        <f t="shared" si="17"/>
        <v>0.00514038615517193</v>
      </c>
      <c r="AS7" s="20">
        <f t="shared" si="18"/>
        <v>0.00514038615517193</v>
      </c>
      <c r="AT7" s="20">
        <f t="shared" si="19"/>
        <v>0</v>
      </c>
      <c r="AU7" s="85">
        <v>1</v>
      </c>
      <c r="AV7" s="85">
        <v>0</v>
      </c>
      <c r="AW7" s="85">
        <v>0</v>
      </c>
      <c r="AX7" s="85">
        <v>0</v>
      </c>
      <c r="AY7" s="85">
        <v>0</v>
      </c>
      <c r="AZ7" s="86">
        <f t="shared" si="20"/>
        <v>0.186543033904319</v>
      </c>
      <c r="BA7" s="75">
        <f t="shared" si="21"/>
        <v>0.1</v>
      </c>
      <c r="BB7" s="20">
        <f t="shared" si="22"/>
        <v>0.0689655172413793</v>
      </c>
      <c r="BC7" s="20">
        <f t="shared" si="23"/>
        <v>0.0103448275862069</v>
      </c>
      <c r="BD7" s="20">
        <f t="shared" si="24"/>
        <v>0.0103448275862069</v>
      </c>
      <c r="BE7" s="20">
        <f t="shared" si="25"/>
        <v>0.0103448275862069</v>
      </c>
      <c r="BF7" s="20">
        <f t="shared" si="26"/>
        <v>0</v>
      </c>
      <c r="BG7" s="85">
        <v>1</v>
      </c>
      <c r="BH7" s="85">
        <v>0</v>
      </c>
      <c r="BI7" s="85">
        <v>0</v>
      </c>
      <c r="BJ7" s="85">
        <v>0</v>
      </c>
      <c r="BK7" s="85">
        <v>0</v>
      </c>
      <c r="BL7" s="86">
        <f t="shared" si="27"/>
        <v>0.173429250891795</v>
      </c>
      <c r="BM7" s="75">
        <f t="shared" si="28"/>
        <v>0.0226384628453435</v>
      </c>
      <c r="BN7" s="20">
        <f t="shared" si="29"/>
        <v>0.0156127329967887</v>
      </c>
      <c r="BO7" s="20">
        <f t="shared" si="30"/>
        <v>0.0023419099495183</v>
      </c>
      <c r="BP7" s="20">
        <f t="shared" si="31"/>
        <v>0.0023419099495183</v>
      </c>
      <c r="BQ7" s="20">
        <f t="shared" si="32"/>
        <v>0.0023419099495183</v>
      </c>
      <c r="BR7" s="20">
        <f t="shared" si="33"/>
        <v>0</v>
      </c>
      <c r="BS7" s="85">
        <v>1</v>
      </c>
      <c r="BT7" s="85">
        <v>0</v>
      </c>
      <c r="BU7" s="85">
        <v>0</v>
      </c>
      <c r="BV7" s="85">
        <v>0</v>
      </c>
      <c r="BW7" s="85">
        <v>0</v>
      </c>
      <c r="BX7" s="75">
        <f t="shared" si="34"/>
        <v>0.193806949012937</v>
      </c>
      <c r="BY7" s="75">
        <f t="shared" si="35"/>
        <v>0.0143552929770701</v>
      </c>
      <c r="BZ7" s="20">
        <f t="shared" si="36"/>
        <v>0.00990020205315176</v>
      </c>
      <c r="CA7" s="20">
        <f t="shared" si="37"/>
        <v>0.00148503030797276</v>
      </c>
      <c r="CB7" s="20">
        <f t="shared" si="38"/>
        <v>0.00148503030797276</v>
      </c>
      <c r="CC7" s="20">
        <f t="shared" si="39"/>
        <v>0.00148503030797276</v>
      </c>
      <c r="CD7" s="20">
        <f t="shared" si="40"/>
        <v>0</v>
      </c>
      <c r="CE7" s="85">
        <v>1</v>
      </c>
      <c r="CF7" s="85">
        <v>0</v>
      </c>
      <c r="CG7" s="85">
        <v>0</v>
      </c>
      <c r="CH7" s="85">
        <v>0</v>
      </c>
      <c r="CI7" s="85">
        <v>0</v>
      </c>
      <c r="CJ7" s="75">
        <f t="shared" si="41"/>
        <v>0.196060845167887</v>
      </c>
      <c r="CK7" s="75">
        <f t="shared" si="42"/>
        <v>0.01</v>
      </c>
      <c r="CL7" s="20">
        <f t="shared" si="43"/>
        <v>0.00689655172413793</v>
      </c>
      <c r="CM7" s="20">
        <f t="shared" si="44"/>
        <v>0.00103448275862069</v>
      </c>
      <c r="CN7" s="20">
        <f t="shared" si="45"/>
        <v>0.00103448275862069</v>
      </c>
      <c r="CO7" s="20">
        <f t="shared" si="46"/>
        <v>0.00103448275862069</v>
      </c>
      <c r="CP7" s="20">
        <f t="shared" si="47"/>
        <v>0</v>
      </c>
      <c r="CQ7" s="85">
        <v>1</v>
      </c>
      <c r="CR7" s="85">
        <v>0</v>
      </c>
      <c r="CS7" s="85">
        <v>0</v>
      </c>
      <c r="CT7" s="85">
        <v>0</v>
      </c>
      <c r="CU7" s="85">
        <v>0</v>
      </c>
      <c r="CV7" s="75">
        <f t="shared" si="48"/>
        <v>0.197251533888228</v>
      </c>
      <c r="CW7" s="80">
        <v>0.08</v>
      </c>
      <c r="CX7" s="20">
        <f t="shared" si="49"/>
        <v>0.0551724137931035</v>
      </c>
      <c r="CY7" s="20">
        <f t="shared" si="50"/>
        <v>0.00827586206896552</v>
      </c>
      <c r="CZ7" s="20">
        <f t="shared" si="51"/>
        <v>0.00827586206896552</v>
      </c>
      <c r="DA7" s="20">
        <f t="shared" si="52"/>
        <v>0.00827586206896552</v>
      </c>
      <c r="DB7" s="20">
        <f t="shared" si="53"/>
        <v>0</v>
      </c>
      <c r="DC7" s="85">
        <v>1</v>
      </c>
      <c r="DD7" s="85">
        <v>0</v>
      </c>
      <c r="DE7" s="85">
        <v>0</v>
      </c>
      <c r="DF7" s="85">
        <v>0</v>
      </c>
      <c r="DG7" s="85">
        <v>0</v>
      </c>
      <c r="DH7" s="75">
        <f t="shared" si="54"/>
        <v>0.178580927467301</v>
      </c>
      <c r="DI7" s="97">
        <v>0.08</v>
      </c>
      <c r="DJ7" s="20">
        <f t="shared" si="55"/>
        <v>0.0551724137931035</v>
      </c>
      <c r="DK7" s="20">
        <f t="shared" si="56"/>
        <v>0.00827586206896552</v>
      </c>
      <c r="DL7" s="20">
        <f t="shared" si="57"/>
        <v>0.00827586206896552</v>
      </c>
      <c r="DM7" s="20">
        <f t="shared" si="58"/>
        <v>0.00827586206896552</v>
      </c>
      <c r="DN7" s="20">
        <f t="shared" si="59"/>
        <v>0</v>
      </c>
      <c r="DO7" s="85">
        <v>1</v>
      </c>
      <c r="DP7" s="85">
        <v>0</v>
      </c>
      <c r="DQ7" s="85">
        <v>0</v>
      </c>
      <c r="DR7" s="85">
        <v>0</v>
      </c>
      <c r="DS7" s="85">
        <v>0</v>
      </c>
      <c r="DT7" s="75">
        <f t="shared" si="60"/>
        <v>0.178580927467301</v>
      </c>
      <c r="DU7" s="98">
        <v>0.1</v>
      </c>
      <c r="DV7" s="20">
        <f t="shared" si="61"/>
        <v>0.0689655172413793</v>
      </c>
      <c r="DW7" s="20">
        <f t="shared" si="62"/>
        <v>0.0103448275862069</v>
      </c>
      <c r="DX7" s="20">
        <f t="shared" si="63"/>
        <v>0.0103448275862069</v>
      </c>
      <c r="DY7" s="20">
        <f t="shared" si="64"/>
        <v>0.0103448275862069</v>
      </c>
      <c r="DZ7" s="20">
        <f t="shared" si="65"/>
        <v>0</v>
      </c>
      <c r="EA7" s="99">
        <v>1</v>
      </c>
      <c r="EB7" s="85">
        <v>0</v>
      </c>
      <c r="EC7" s="85">
        <v>0</v>
      </c>
      <c r="ED7" s="85">
        <v>0</v>
      </c>
      <c r="EE7" s="85">
        <v>0</v>
      </c>
      <c r="EF7" s="75">
        <f t="shared" si="66"/>
        <v>0.173429250891795</v>
      </c>
    </row>
    <row r="8" ht="15" spans="1:136">
      <c r="A8" s="6" t="s">
        <v>28</v>
      </c>
      <c r="B8" s="35">
        <v>0.9</v>
      </c>
      <c r="C8" s="7" t="s">
        <v>28</v>
      </c>
      <c r="D8" s="7" t="s">
        <v>28</v>
      </c>
      <c r="E8" s="8" t="s">
        <v>105</v>
      </c>
      <c r="F8" s="39">
        <v>0.0746268656716418</v>
      </c>
      <c r="G8" s="39">
        <v>0.149253731343284</v>
      </c>
      <c r="H8" s="39">
        <v>0.223880597014925</v>
      </c>
      <c r="I8" s="39">
        <v>0.253731343283582</v>
      </c>
      <c r="J8" s="39">
        <v>0.298507462686567</v>
      </c>
      <c r="K8" s="35">
        <v>0.9</v>
      </c>
      <c r="L8" s="60">
        <f>F8*B4+G8*B5+H8*B6+I8*B7+J8*B8</f>
        <v>0.61044776119403</v>
      </c>
      <c r="M8" s="61">
        <f>_xlfn.SWITCH(C8,"Vl",B4,"L",B5,"M",B6,"H",B7,"VH",B8,"Invalid Entry")</f>
        <v>0.9</v>
      </c>
      <c r="N8" s="62">
        <f>_xlfn.SWITCH(C8,"Vl",B12,"L",B13,"M",B14,"H",B15,"VH",B16,"Invalid Entry")</f>
        <v>0.85</v>
      </c>
      <c r="O8" s="63">
        <f>_xlfn.SWITCH(D8,"Vl",B4,"L",B5,"M",B6,"H",B7,"VH",B8,"Invalid Entry")</f>
        <v>0.9</v>
      </c>
      <c r="P8" s="10">
        <f>_xlfn.SWITCH(D8,"Vl",B19,"L",B20,"M",B21,"H",B22,"VH",B23,"Invalid Entry")</f>
        <v>0.8</v>
      </c>
      <c r="Q8" s="75">
        <f t="shared" si="0"/>
        <v>0.81</v>
      </c>
      <c r="R8" s="20">
        <f t="shared" si="1"/>
        <v>0.0604477611940299</v>
      </c>
      <c r="S8" s="20">
        <f t="shared" si="2"/>
        <v>0.12089552238806</v>
      </c>
      <c r="T8" s="20">
        <f t="shared" si="3"/>
        <v>0.18134328358209</v>
      </c>
      <c r="U8" s="20">
        <f t="shared" si="4"/>
        <v>0.205522388059702</v>
      </c>
      <c r="V8" s="20">
        <f t="shared" si="5"/>
        <v>0.241791044776119</v>
      </c>
      <c r="W8" s="77">
        <f>(R8-F8)^2</f>
        <v>0.000201047003787035</v>
      </c>
      <c r="X8" s="76">
        <v>0</v>
      </c>
      <c r="Y8" s="76">
        <v>0</v>
      </c>
      <c r="Z8" s="76">
        <v>0</v>
      </c>
      <c r="AA8" s="76">
        <v>1</v>
      </c>
      <c r="AB8" s="75">
        <f t="shared" si="6"/>
        <v>0.133650210435998</v>
      </c>
      <c r="AC8" s="75">
        <f t="shared" si="7"/>
        <v>0.9</v>
      </c>
      <c r="AD8" s="20">
        <f t="shared" si="8"/>
        <v>0.0671641791044776</v>
      </c>
      <c r="AE8" s="20">
        <f t="shared" si="9"/>
        <v>0.134328358208955</v>
      </c>
      <c r="AF8" s="20">
        <f t="shared" si="10"/>
        <v>0.201492537313433</v>
      </c>
      <c r="AG8" s="20">
        <f t="shared" si="11"/>
        <v>0.228358208955224</v>
      </c>
      <c r="AH8" s="20">
        <f t="shared" si="12"/>
        <v>0.26865671641791</v>
      </c>
      <c r="AI8" s="82">
        <f>(AD8-R8)^2</f>
        <v>4.51102695477835e-5</v>
      </c>
      <c r="AJ8" s="81">
        <v>0</v>
      </c>
      <c r="AK8" s="81">
        <v>0</v>
      </c>
      <c r="AL8" s="81">
        <v>0</v>
      </c>
      <c r="AM8" s="81">
        <v>1</v>
      </c>
      <c r="AN8" s="75">
        <f t="shared" si="13"/>
        <v>0.130031757970251</v>
      </c>
      <c r="AO8" s="75">
        <f t="shared" si="14"/>
        <v>0.449793340976472</v>
      </c>
      <c r="AP8" s="20">
        <f t="shared" si="15"/>
        <v>0.0335666672370502</v>
      </c>
      <c r="AQ8" s="20">
        <f t="shared" si="16"/>
        <v>0.0671333344741003</v>
      </c>
      <c r="AR8" s="20">
        <f t="shared" si="17"/>
        <v>0.10070000171115</v>
      </c>
      <c r="AS8" s="20">
        <f t="shared" si="18"/>
        <v>0.114126668605971</v>
      </c>
      <c r="AT8" s="20">
        <f t="shared" si="19"/>
        <v>0.134266668948201</v>
      </c>
      <c r="AU8" s="85">
        <v>0</v>
      </c>
      <c r="AV8" s="85">
        <v>0</v>
      </c>
      <c r="AW8" s="85">
        <v>1</v>
      </c>
      <c r="AX8" s="85">
        <v>0</v>
      </c>
      <c r="AY8" s="85">
        <v>0</v>
      </c>
      <c r="AZ8" s="86">
        <f t="shared" si="20"/>
        <v>0.169085305509376</v>
      </c>
      <c r="BA8" s="75">
        <f t="shared" si="21"/>
        <v>0.9</v>
      </c>
      <c r="BB8" s="20">
        <f t="shared" si="22"/>
        <v>0.0671641791044776</v>
      </c>
      <c r="BC8" s="20">
        <f t="shared" si="23"/>
        <v>0.134328358208955</v>
      </c>
      <c r="BD8" s="20">
        <f t="shared" si="24"/>
        <v>0.201492537313433</v>
      </c>
      <c r="BE8" s="20">
        <f t="shared" si="25"/>
        <v>0.228358208955224</v>
      </c>
      <c r="BF8" s="20">
        <f t="shared" si="26"/>
        <v>0.26865671641791</v>
      </c>
      <c r="BG8" s="85">
        <v>0</v>
      </c>
      <c r="BH8" s="85">
        <v>0</v>
      </c>
      <c r="BI8" s="85">
        <v>0</v>
      </c>
      <c r="BJ8" s="85">
        <v>0</v>
      </c>
      <c r="BK8" s="85">
        <v>1</v>
      </c>
      <c r="BL8" s="86">
        <f t="shared" si="27"/>
        <v>0.130032969480953</v>
      </c>
      <c r="BM8" s="75">
        <f t="shared" si="28"/>
        <v>0.742840830864863</v>
      </c>
      <c r="BN8" s="20">
        <f t="shared" si="29"/>
        <v>0.0554358829003629</v>
      </c>
      <c r="BO8" s="20">
        <f t="shared" si="30"/>
        <v>0.110871765800726</v>
      </c>
      <c r="BP8" s="20">
        <f t="shared" si="31"/>
        <v>0.166307648701089</v>
      </c>
      <c r="BQ8" s="20">
        <f t="shared" si="32"/>
        <v>0.188482001861234</v>
      </c>
      <c r="BR8" s="20">
        <f t="shared" si="33"/>
        <v>0.221743531601452</v>
      </c>
      <c r="BS8" s="85">
        <v>0</v>
      </c>
      <c r="BT8" s="85">
        <v>0</v>
      </c>
      <c r="BU8" s="85">
        <v>0</v>
      </c>
      <c r="BV8" s="85">
        <v>1</v>
      </c>
      <c r="BW8" s="85">
        <v>0</v>
      </c>
      <c r="BX8" s="75">
        <f t="shared" si="34"/>
        <v>0.150151114938287</v>
      </c>
      <c r="BY8" s="75">
        <f t="shared" si="35"/>
        <v>0.855989697308481</v>
      </c>
      <c r="BZ8" s="20">
        <f t="shared" si="36"/>
        <v>0.0638798281573493</v>
      </c>
      <c r="CA8" s="20">
        <f t="shared" si="37"/>
        <v>0.127759656314699</v>
      </c>
      <c r="CB8" s="20">
        <f t="shared" si="38"/>
        <v>0.191639484472048</v>
      </c>
      <c r="CC8" s="20">
        <f t="shared" si="39"/>
        <v>0.217191415734988</v>
      </c>
      <c r="CD8" s="20">
        <f t="shared" si="40"/>
        <v>0.255519312629397</v>
      </c>
      <c r="CE8" s="85">
        <v>0</v>
      </c>
      <c r="CF8" s="85">
        <v>0</v>
      </c>
      <c r="CG8" s="85">
        <v>0</v>
      </c>
      <c r="CH8" s="85">
        <v>0</v>
      </c>
      <c r="CI8" s="85">
        <v>1</v>
      </c>
      <c r="CJ8" s="75">
        <f t="shared" si="41"/>
        <v>0.13171049183451</v>
      </c>
      <c r="CK8" s="75">
        <f t="shared" si="42"/>
        <v>0.81</v>
      </c>
      <c r="CL8" s="20">
        <f t="shared" si="43"/>
        <v>0.0604477611940299</v>
      </c>
      <c r="CM8" s="20">
        <f t="shared" si="44"/>
        <v>0.12089552238806</v>
      </c>
      <c r="CN8" s="20">
        <f t="shared" si="45"/>
        <v>0.18134328358209</v>
      </c>
      <c r="CO8" s="20">
        <f t="shared" si="46"/>
        <v>0.205522388059702</v>
      </c>
      <c r="CP8" s="20">
        <f t="shared" si="47"/>
        <v>0.241791044776119</v>
      </c>
      <c r="CQ8" s="85">
        <v>0</v>
      </c>
      <c r="CR8" s="85">
        <v>0</v>
      </c>
      <c r="CS8" s="85">
        <v>0</v>
      </c>
      <c r="CT8" s="85">
        <v>0</v>
      </c>
      <c r="CU8" s="85">
        <v>1</v>
      </c>
      <c r="CV8" s="75">
        <f t="shared" si="48"/>
        <v>0.133655063488528</v>
      </c>
      <c r="CW8" s="80">
        <v>0.88</v>
      </c>
      <c r="CX8" s="20">
        <f t="shared" si="49"/>
        <v>0.0656716417910448</v>
      </c>
      <c r="CY8" s="20">
        <f t="shared" si="50"/>
        <v>0.13134328358209</v>
      </c>
      <c r="CZ8" s="20">
        <f t="shared" si="51"/>
        <v>0.197014925373134</v>
      </c>
      <c r="DA8" s="20">
        <f t="shared" si="52"/>
        <v>0.223283582089552</v>
      </c>
      <c r="DB8" s="20">
        <f t="shared" si="53"/>
        <v>0.262686567164179</v>
      </c>
      <c r="DC8" s="85">
        <v>0</v>
      </c>
      <c r="DD8" s="85">
        <v>0</v>
      </c>
      <c r="DE8" s="85">
        <v>0</v>
      </c>
      <c r="DF8" s="85">
        <v>0</v>
      </c>
      <c r="DG8" s="85">
        <v>1</v>
      </c>
      <c r="DH8" s="75">
        <f t="shared" si="54"/>
        <v>0.130773071953665</v>
      </c>
      <c r="DI8" s="97">
        <v>0.89</v>
      </c>
      <c r="DJ8" s="20">
        <f t="shared" si="55"/>
        <v>0.0664179104477612</v>
      </c>
      <c r="DK8" s="20">
        <f t="shared" si="56"/>
        <v>0.132835820895522</v>
      </c>
      <c r="DL8" s="20">
        <f t="shared" si="57"/>
        <v>0.199253731343284</v>
      </c>
      <c r="DM8" s="20">
        <f t="shared" si="58"/>
        <v>0.225820895522388</v>
      </c>
      <c r="DN8" s="20">
        <f t="shared" si="59"/>
        <v>0.265671641791045</v>
      </c>
      <c r="DO8" s="85">
        <v>0</v>
      </c>
      <c r="DP8" s="85">
        <v>0</v>
      </c>
      <c r="DQ8" s="85">
        <v>0</v>
      </c>
      <c r="DR8" s="85">
        <v>0</v>
      </c>
      <c r="DS8" s="85">
        <v>1</v>
      </c>
      <c r="DT8" s="75">
        <f t="shared" si="60"/>
        <v>0.13039839162397</v>
      </c>
      <c r="DU8" s="98">
        <v>0.9</v>
      </c>
      <c r="DV8" s="20">
        <f t="shared" si="61"/>
        <v>0.0671641791044776</v>
      </c>
      <c r="DW8" s="20">
        <f t="shared" si="62"/>
        <v>0.134328358208955</v>
      </c>
      <c r="DX8" s="20">
        <f t="shared" si="63"/>
        <v>0.201492537313433</v>
      </c>
      <c r="DY8" s="20">
        <f t="shared" si="64"/>
        <v>0.228358208955224</v>
      </c>
      <c r="DZ8" s="20">
        <f t="shared" si="65"/>
        <v>0.26865671641791</v>
      </c>
      <c r="EA8" s="85">
        <v>0</v>
      </c>
      <c r="EB8" s="85">
        <v>0</v>
      </c>
      <c r="EC8" s="85">
        <v>0</v>
      </c>
      <c r="ED8" s="85">
        <v>0</v>
      </c>
      <c r="EE8" s="85">
        <v>1</v>
      </c>
      <c r="EF8" s="75">
        <f t="shared" si="66"/>
        <v>0.130032969480953</v>
      </c>
    </row>
    <row r="9" ht="15" spans="1:136">
      <c r="A9" s="40" t="s">
        <v>71</v>
      </c>
      <c r="C9" s="7" t="s">
        <v>25</v>
      </c>
      <c r="D9" s="7" t="s">
        <v>6</v>
      </c>
      <c r="E9" s="8" t="s">
        <v>106</v>
      </c>
      <c r="F9" s="39">
        <v>0.0789473684210526</v>
      </c>
      <c r="G9" s="39">
        <v>0.131578947368421</v>
      </c>
      <c r="H9" s="39">
        <v>0.394736842105263</v>
      </c>
      <c r="I9" s="39">
        <v>0.263157894736842</v>
      </c>
      <c r="J9" s="39">
        <v>0.131578947368421</v>
      </c>
      <c r="K9" s="35">
        <v>0.5</v>
      </c>
      <c r="L9" s="60">
        <f>F9*B4+G9*B5+H9*B6+I9*B7+J9*B8</f>
        <v>0.547368421052632</v>
      </c>
      <c r="M9" s="61">
        <f>_xlfn.SWITCH(C9,"Vl",B4,"L",B5,"M",B6,"H",B7,"VH",B8,"Invalid Entry")</f>
        <v>0.1</v>
      </c>
      <c r="N9" s="62">
        <f>_xlfn.SWITCH(C9,"Vl",B12,"L",B13,"M",B14,"H",B15,"VH",B16,"Invalid Entry")</f>
        <v>0.25</v>
      </c>
      <c r="O9" s="63">
        <f>_xlfn.SWITCH(D9,"Vl",B4,"L",B5,"M",B6,"H",B7,"VH",B8,"Invalid Entry")</f>
        <v>0.5</v>
      </c>
      <c r="P9" s="10">
        <f>_xlfn.SWITCH(D9,"Vl",B19,"L",B20,"M",B21,"H",B22,"VH",B23,"Invalid Entry")</f>
        <v>0.5</v>
      </c>
      <c r="Q9" s="75">
        <f t="shared" si="0"/>
        <v>0.05</v>
      </c>
      <c r="R9" s="20">
        <f t="shared" si="1"/>
        <v>0.00394736842105263</v>
      </c>
      <c r="S9" s="20">
        <f t="shared" si="2"/>
        <v>0.00657894736842105</v>
      </c>
      <c r="T9" s="20">
        <f t="shared" si="3"/>
        <v>0.0197368421052632</v>
      </c>
      <c r="U9" s="20">
        <f t="shared" si="4"/>
        <v>0.0131578947368421</v>
      </c>
      <c r="V9" s="20">
        <f t="shared" si="5"/>
        <v>0.00657894736842105</v>
      </c>
      <c r="W9" s="76">
        <v>1</v>
      </c>
      <c r="X9" s="76">
        <v>0</v>
      </c>
      <c r="Y9" s="76">
        <v>0</v>
      </c>
      <c r="Z9" s="76">
        <v>0</v>
      </c>
      <c r="AA9" s="76">
        <v>0</v>
      </c>
      <c r="AB9" s="75">
        <f t="shared" si="6"/>
        <v>0.198554016620499</v>
      </c>
      <c r="AC9" s="75">
        <f t="shared" si="7"/>
        <v>0.366666666666667</v>
      </c>
      <c r="AD9" s="20">
        <f t="shared" si="8"/>
        <v>0.0289473684210526</v>
      </c>
      <c r="AE9" s="20">
        <f t="shared" si="9"/>
        <v>0.0482456140350877</v>
      </c>
      <c r="AF9" s="20">
        <f t="shared" si="10"/>
        <v>0.144736842105263</v>
      </c>
      <c r="AG9" s="20">
        <f t="shared" si="11"/>
        <v>0.0964912280701754</v>
      </c>
      <c r="AH9" s="20">
        <f t="shared" si="12"/>
        <v>0.0482456140350877</v>
      </c>
      <c r="AI9" s="81">
        <v>0</v>
      </c>
      <c r="AJ9" s="81">
        <v>1</v>
      </c>
      <c r="AK9" s="81">
        <v>0</v>
      </c>
      <c r="AL9" s="81">
        <v>0</v>
      </c>
      <c r="AM9" s="81">
        <v>0</v>
      </c>
      <c r="AN9" s="75">
        <f t="shared" si="13"/>
        <v>0.187852262234534</v>
      </c>
      <c r="AO9" s="75">
        <f t="shared" si="14"/>
        <v>0.105409255338946</v>
      </c>
      <c r="AP9" s="20">
        <f t="shared" si="15"/>
        <v>0.00832178331623258</v>
      </c>
      <c r="AQ9" s="20">
        <f t="shared" si="16"/>
        <v>0.0138696388603876</v>
      </c>
      <c r="AR9" s="20">
        <f t="shared" si="17"/>
        <v>0.0416089165811629</v>
      </c>
      <c r="AS9" s="20">
        <f t="shared" si="18"/>
        <v>0.0277392777207753</v>
      </c>
      <c r="AT9" s="20">
        <f t="shared" si="19"/>
        <v>0.0138696388603876</v>
      </c>
      <c r="AU9" s="85">
        <v>1</v>
      </c>
      <c r="AV9" s="85">
        <v>0</v>
      </c>
      <c r="AW9" s="85">
        <v>0</v>
      </c>
      <c r="AX9" s="85">
        <v>0</v>
      </c>
      <c r="AY9" s="85">
        <v>0</v>
      </c>
      <c r="AZ9" s="86">
        <f t="shared" si="20"/>
        <v>0.197262237735372</v>
      </c>
      <c r="BA9" s="75">
        <f t="shared" si="21"/>
        <v>0.166666666666667</v>
      </c>
      <c r="BB9" s="20">
        <f t="shared" si="22"/>
        <v>0.0131578947368421</v>
      </c>
      <c r="BC9" s="20">
        <f t="shared" si="23"/>
        <v>0.0219298245614035</v>
      </c>
      <c r="BD9" s="20">
        <f t="shared" si="24"/>
        <v>0.0657894736842105</v>
      </c>
      <c r="BE9" s="20">
        <f t="shared" si="25"/>
        <v>0.043859649122807</v>
      </c>
      <c r="BF9" s="20">
        <f t="shared" si="26"/>
        <v>0.0219298245614035</v>
      </c>
      <c r="BG9" s="85">
        <v>1</v>
      </c>
      <c r="BH9" s="85">
        <v>0</v>
      </c>
      <c r="BI9" s="85">
        <v>0</v>
      </c>
      <c r="BJ9" s="85">
        <v>0</v>
      </c>
      <c r="BK9" s="85">
        <v>0</v>
      </c>
      <c r="BL9" s="86">
        <f t="shared" si="27"/>
        <v>0.196214219759926</v>
      </c>
      <c r="BM9" s="75">
        <f t="shared" si="28"/>
        <v>0.177658380044399</v>
      </c>
      <c r="BN9" s="20">
        <f t="shared" si="29"/>
        <v>0.0140256615824525</v>
      </c>
      <c r="BO9" s="20">
        <f t="shared" si="30"/>
        <v>0.0233761026374209</v>
      </c>
      <c r="BP9" s="20">
        <f t="shared" si="31"/>
        <v>0.0701283079122626</v>
      </c>
      <c r="BQ9" s="20">
        <f t="shared" si="32"/>
        <v>0.0467522052748418</v>
      </c>
      <c r="BR9" s="20">
        <f t="shared" si="33"/>
        <v>0.0233761026374209</v>
      </c>
      <c r="BS9" s="85">
        <v>1</v>
      </c>
      <c r="BT9" s="85">
        <v>0</v>
      </c>
      <c r="BU9" s="85">
        <v>0</v>
      </c>
      <c r="BV9" s="85">
        <v>0</v>
      </c>
      <c r="BW9" s="85">
        <v>0</v>
      </c>
      <c r="BX9" s="75">
        <f t="shared" si="34"/>
        <v>0.19606840572713</v>
      </c>
      <c r="BY9" s="75">
        <f t="shared" si="35"/>
        <v>0.070389327891398</v>
      </c>
      <c r="BZ9" s="20">
        <f t="shared" si="36"/>
        <v>0.00555705220195247</v>
      </c>
      <c r="CA9" s="20">
        <f t="shared" si="37"/>
        <v>0.00926175366992079</v>
      </c>
      <c r="CB9" s="20">
        <f t="shared" si="38"/>
        <v>0.0277852610097624</v>
      </c>
      <c r="CC9" s="20">
        <f t="shared" si="39"/>
        <v>0.0185235073398416</v>
      </c>
      <c r="CD9" s="20">
        <f t="shared" si="40"/>
        <v>0.00926175366992079</v>
      </c>
      <c r="CE9" s="85">
        <v>1</v>
      </c>
      <c r="CF9" s="85">
        <v>0</v>
      </c>
      <c r="CG9" s="85">
        <v>0</v>
      </c>
      <c r="CH9" s="85">
        <v>0</v>
      </c>
      <c r="CI9" s="85">
        <v>0</v>
      </c>
      <c r="CJ9" s="75">
        <f t="shared" si="41"/>
        <v>0.198040695528181</v>
      </c>
      <c r="CK9" s="75">
        <f t="shared" si="42"/>
        <v>0.098</v>
      </c>
      <c r="CL9" s="20">
        <f t="shared" si="43"/>
        <v>0.00773684210526316</v>
      </c>
      <c r="CM9" s="20">
        <f t="shared" si="44"/>
        <v>0.0128947368421053</v>
      </c>
      <c r="CN9" s="20">
        <f t="shared" si="45"/>
        <v>0.0386842105263158</v>
      </c>
      <c r="CO9" s="20">
        <f t="shared" si="46"/>
        <v>0.0257894736842105</v>
      </c>
      <c r="CP9" s="20">
        <f t="shared" si="47"/>
        <v>0.0128947368421053</v>
      </c>
      <c r="CQ9" s="85">
        <v>1</v>
      </c>
      <c r="CR9" s="85">
        <v>0</v>
      </c>
      <c r="CS9" s="85">
        <v>0</v>
      </c>
      <c r="CT9" s="85">
        <v>0</v>
      </c>
      <c r="CU9" s="85">
        <v>0</v>
      </c>
      <c r="CV9" s="75">
        <f t="shared" si="48"/>
        <v>0.197416057617729</v>
      </c>
      <c r="CW9" s="80">
        <v>0.45</v>
      </c>
      <c r="CX9" s="20">
        <f t="shared" si="49"/>
        <v>0.0355263157894737</v>
      </c>
      <c r="CY9" s="20">
        <f t="shared" si="50"/>
        <v>0.0592105263157895</v>
      </c>
      <c r="CZ9" s="20">
        <f t="shared" si="51"/>
        <v>0.177631578947368</v>
      </c>
      <c r="DA9" s="20">
        <f t="shared" si="52"/>
        <v>0.118421052631579</v>
      </c>
      <c r="DB9" s="20">
        <f t="shared" si="53"/>
        <v>0.0592105263157895</v>
      </c>
      <c r="DC9" s="85">
        <v>0</v>
      </c>
      <c r="DD9" s="85">
        <v>0</v>
      </c>
      <c r="DE9" s="85">
        <v>1</v>
      </c>
      <c r="DF9" s="85">
        <v>0</v>
      </c>
      <c r="DG9" s="85">
        <v>0</v>
      </c>
      <c r="DH9" s="75">
        <f t="shared" si="54"/>
        <v>0.139717451523546</v>
      </c>
      <c r="DI9" s="97">
        <v>0.5</v>
      </c>
      <c r="DJ9" s="20">
        <f t="shared" si="55"/>
        <v>0.0394736842105263</v>
      </c>
      <c r="DK9" s="20">
        <f t="shared" si="56"/>
        <v>0.0657894736842105</v>
      </c>
      <c r="DL9" s="20">
        <f t="shared" si="57"/>
        <v>0.197368421052632</v>
      </c>
      <c r="DM9" s="20">
        <f t="shared" si="58"/>
        <v>0.131578947368421</v>
      </c>
      <c r="DN9" s="20">
        <f t="shared" si="59"/>
        <v>0.0657894736842105</v>
      </c>
      <c r="DO9" s="85">
        <v>0</v>
      </c>
      <c r="DP9" s="85">
        <v>0</v>
      </c>
      <c r="DQ9" s="85">
        <v>1</v>
      </c>
      <c r="DR9" s="85">
        <v>0</v>
      </c>
      <c r="DS9" s="85">
        <v>0</v>
      </c>
      <c r="DT9" s="75">
        <f t="shared" si="60"/>
        <v>0.134349030470914</v>
      </c>
      <c r="DU9" s="98">
        <v>0.5</v>
      </c>
      <c r="DV9" s="20">
        <f t="shared" si="61"/>
        <v>0.0394736842105263</v>
      </c>
      <c r="DW9" s="20">
        <f t="shared" si="62"/>
        <v>0.0657894736842105</v>
      </c>
      <c r="DX9" s="20">
        <f t="shared" si="63"/>
        <v>0.197368421052632</v>
      </c>
      <c r="DY9" s="20">
        <f t="shared" si="64"/>
        <v>0.131578947368421</v>
      </c>
      <c r="DZ9" s="20">
        <f t="shared" si="65"/>
        <v>0.0657894736842105</v>
      </c>
      <c r="EA9" s="85">
        <v>0</v>
      </c>
      <c r="EB9" s="85">
        <v>0</v>
      </c>
      <c r="EC9" s="85">
        <v>1</v>
      </c>
      <c r="ED9" s="85">
        <v>0</v>
      </c>
      <c r="EE9" s="85">
        <v>0</v>
      </c>
      <c r="EF9" s="75">
        <f t="shared" si="66"/>
        <v>0.134349030470914</v>
      </c>
    </row>
    <row r="10" ht="15" spans="1:136">
      <c r="A10" s="3" t="s">
        <v>72</v>
      </c>
      <c r="C10" s="7" t="s">
        <v>6</v>
      </c>
      <c r="D10" s="7" t="s">
        <v>25</v>
      </c>
      <c r="E10" s="8" t="s">
        <v>104</v>
      </c>
      <c r="F10" s="39">
        <v>0.485714285714286</v>
      </c>
      <c r="G10" s="39">
        <v>0.285714285714286</v>
      </c>
      <c r="H10" s="39">
        <v>0.142857142857143</v>
      </c>
      <c r="I10" s="39">
        <v>0.0857142857142857</v>
      </c>
      <c r="J10" s="39">
        <v>0</v>
      </c>
      <c r="K10" s="35">
        <v>0.1</v>
      </c>
      <c r="L10" s="60">
        <f>F10*B4+G10*B5+H10*B6+I10*B7+J10*B8</f>
        <v>0.265714285714286</v>
      </c>
      <c r="M10" s="61">
        <f>_xlfn.SWITCH(C10,"Vl",B4,"L",B5,"M",B6,"H",B7,"VH",B8,"Invalid Entry")</f>
        <v>0.5</v>
      </c>
      <c r="N10" s="62">
        <f>_xlfn.SWITCH(C10,"Vl",B12,"L",B13,"M",B14,"H",B15,"VH",B16,"Invalid Entry")</f>
        <v>0.55</v>
      </c>
      <c r="O10" s="63">
        <f>_xlfn.SWITCH(D10,"Vl",B4,"L",B5,"M",B6,"H",B7,"VH",B8,"Invalid Entry")</f>
        <v>0.1</v>
      </c>
      <c r="P10" s="10">
        <f>_xlfn.SWITCH(D10,"Vl",B19,"L",B20,"M",B21,"H",B22,"VH",B23,"Invalid Entry")</f>
        <v>0.2</v>
      </c>
      <c r="Q10" s="75">
        <f t="shared" si="0"/>
        <v>0.05</v>
      </c>
      <c r="R10" s="20">
        <f t="shared" si="1"/>
        <v>0.0242857142857143</v>
      </c>
      <c r="S10" s="20">
        <f t="shared" si="2"/>
        <v>0.0142857142857143</v>
      </c>
      <c r="T10" s="20">
        <f t="shared" si="3"/>
        <v>0.00714285714285714</v>
      </c>
      <c r="U10" s="20">
        <f t="shared" si="4"/>
        <v>0.00428571428571429</v>
      </c>
      <c r="V10" s="20">
        <f t="shared" si="5"/>
        <v>0</v>
      </c>
      <c r="W10" s="76">
        <v>1</v>
      </c>
      <c r="X10" s="76">
        <v>0</v>
      </c>
      <c r="Y10" s="76">
        <v>0</v>
      </c>
      <c r="Z10" s="76">
        <v>0</v>
      </c>
      <c r="AA10" s="76">
        <v>0</v>
      </c>
      <c r="AB10" s="75">
        <f t="shared" si="6"/>
        <v>0.190458367346939</v>
      </c>
      <c r="AC10" s="75">
        <f t="shared" si="7"/>
        <v>0.393333333333333</v>
      </c>
      <c r="AD10" s="20">
        <f t="shared" si="8"/>
        <v>0.191047619047619</v>
      </c>
      <c r="AE10" s="20">
        <f t="shared" si="9"/>
        <v>0.112380952380952</v>
      </c>
      <c r="AF10" s="20">
        <f t="shared" si="10"/>
        <v>0.0561904761904762</v>
      </c>
      <c r="AG10" s="20">
        <f t="shared" si="11"/>
        <v>0.0337142857142857</v>
      </c>
      <c r="AH10" s="20">
        <f t="shared" si="12"/>
        <v>0</v>
      </c>
      <c r="AI10" s="81">
        <v>0</v>
      </c>
      <c r="AJ10" s="81">
        <v>1</v>
      </c>
      <c r="AK10" s="81">
        <v>0</v>
      </c>
      <c r="AL10" s="81">
        <v>0</v>
      </c>
      <c r="AM10" s="81">
        <v>0</v>
      </c>
      <c r="AN10" s="75">
        <f t="shared" si="13"/>
        <v>0.165732157823129</v>
      </c>
      <c r="AO10" s="75">
        <f t="shared" si="14"/>
        <v>0.0988826464946089</v>
      </c>
      <c r="AP10" s="20">
        <f t="shared" si="15"/>
        <v>0.0480287140116672</v>
      </c>
      <c r="AQ10" s="20">
        <f t="shared" si="16"/>
        <v>0.0282521847127454</v>
      </c>
      <c r="AR10" s="20">
        <f t="shared" si="17"/>
        <v>0.0141260923563727</v>
      </c>
      <c r="AS10" s="20">
        <f t="shared" si="18"/>
        <v>0.00847565541382362</v>
      </c>
      <c r="AT10" s="20">
        <f t="shared" si="19"/>
        <v>0</v>
      </c>
      <c r="AU10" s="85">
        <v>1</v>
      </c>
      <c r="AV10" s="85">
        <v>0</v>
      </c>
      <c r="AW10" s="85">
        <v>0</v>
      </c>
      <c r="AX10" s="85">
        <v>0</v>
      </c>
      <c r="AY10" s="85">
        <v>0</v>
      </c>
      <c r="AZ10" s="86">
        <f t="shared" si="20"/>
        <v>0.181463779701456</v>
      </c>
      <c r="BA10" s="75">
        <f t="shared" si="21"/>
        <v>0.166666666666667</v>
      </c>
      <c r="BB10" s="20">
        <f t="shared" si="22"/>
        <v>0.080952380952381</v>
      </c>
      <c r="BC10" s="20">
        <f t="shared" si="23"/>
        <v>0.0476190476190476</v>
      </c>
      <c r="BD10" s="20">
        <f t="shared" si="24"/>
        <v>0.0238095238095238</v>
      </c>
      <c r="BE10" s="20">
        <f t="shared" si="25"/>
        <v>0.0142857142857143</v>
      </c>
      <c r="BF10" s="20">
        <f t="shared" si="26"/>
        <v>0</v>
      </c>
      <c r="BG10" s="85">
        <v>1</v>
      </c>
      <c r="BH10" s="85">
        <v>0</v>
      </c>
      <c r="BI10" s="85">
        <v>0</v>
      </c>
      <c r="BJ10" s="85">
        <v>0</v>
      </c>
      <c r="BK10" s="85">
        <v>0</v>
      </c>
      <c r="BL10" s="86">
        <f t="shared" si="27"/>
        <v>0.169537414965986</v>
      </c>
      <c r="BM10" s="75">
        <f t="shared" si="28"/>
        <v>0.194967946083452</v>
      </c>
      <c r="BN10" s="20">
        <f t="shared" si="29"/>
        <v>0.0946987166691055</v>
      </c>
      <c r="BO10" s="20">
        <f t="shared" si="30"/>
        <v>0.055705127452415</v>
      </c>
      <c r="BP10" s="20">
        <f t="shared" si="31"/>
        <v>0.0278525637262075</v>
      </c>
      <c r="BQ10" s="20">
        <f t="shared" si="32"/>
        <v>0.0167115382357245</v>
      </c>
      <c r="BR10" s="20">
        <f t="shared" si="33"/>
        <v>0</v>
      </c>
      <c r="BS10" s="85">
        <v>1</v>
      </c>
      <c r="BT10" s="85">
        <v>0</v>
      </c>
      <c r="BU10" s="85">
        <v>0</v>
      </c>
      <c r="BV10" s="85">
        <v>0</v>
      </c>
      <c r="BW10" s="85">
        <v>0</v>
      </c>
      <c r="BX10" s="75">
        <f t="shared" si="34"/>
        <v>0.164745703128276</v>
      </c>
      <c r="BY10" s="75">
        <f t="shared" si="35"/>
        <v>0.070389327891398</v>
      </c>
      <c r="BZ10" s="20">
        <f t="shared" si="36"/>
        <v>0.034189102118679</v>
      </c>
      <c r="CA10" s="20">
        <f t="shared" si="37"/>
        <v>0.0201112365403994</v>
      </c>
      <c r="CB10" s="20">
        <f t="shared" si="38"/>
        <v>0.0100556182701997</v>
      </c>
      <c r="CC10" s="20">
        <f t="shared" si="39"/>
        <v>0.00603337096211983</v>
      </c>
      <c r="CD10" s="20">
        <f t="shared" si="40"/>
        <v>0</v>
      </c>
      <c r="CE10" s="85">
        <v>1</v>
      </c>
      <c r="CF10" s="85">
        <v>0</v>
      </c>
      <c r="CG10" s="85">
        <v>0</v>
      </c>
      <c r="CH10" s="85">
        <v>0</v>
      </c>
      <c r="CI10" s="85">
        <v>0</v>
      </c>
      <c r="CJ10" s="75">
        <f t="shared" si="41"/>
        <v>0.186666533865094</v>
      </c>
      <c r="CK10" s="75">
        <f t="shared" si="42"/>
        <v>0.098</v>
      </c>
      <c r="CL10" s="20">
        <f t="shared" si="43"/>
        <v>0.0476</v>
      </c>
      <c r="CM10" s="20">
        <f t="shared" si="44"/>
        <v>0.028</v>
      </c>
      <c r="CN10" s="20">
        <f t="shared" si="45"/>
        <v>0.014</v>
      </c>
      <c r="CO10" s="20">
        <f t="shared" si="46"/>
        <v>0.0084</v>
      </c>
      <c r="CP10" s="20">
        <f t="shared" si="47"/>
        <v>0</v>
      </c>
      <c r="CQ10" s="85">
        <v>1</v>
      </c>
      <c r="CR10" s="85">
        <v>0</v>
      </c>
      <c r="CS10" s="85">
        <v>0</v>
      </c>
      <c r="CT10" s="85">
        <v>0</v>
      </c>
      <c r="CU10" s="85">
        <v>0</v>
      </c>
      <c r="CV10" s="75">
        <f t="shared" si="48"/>
        <v>0.181623264</v>
      </c>
      <c r="CW10" s="80">
        <v>0.08</v>
      </c>
      <c r="CX10" s="20">
        <f t="shared" si="49"/>
        <v>0.0388571428571429</v>
      </c>
      <c r="CY10" s="20">
        <f t="shared" si="50"/>
        <v>0.0228571428571429</v>
      </c>
      <c r="CZ10" s="20">
        <f t="shared" si="51"/>
        <v>0.0114285714285714</v>
      </c>
      <c r="DA10" s="20">
        <f t="shared" si="52"/>
        <v>0.00685714285714286</v>
      </c>
      <c r="DB10" s="20">
        <f t="shared" si="53"/>
        <v>0</v>
      </c>
      <c r="DC10" s="85">
        <v>1</v>
      </c>
      <c r="DD10" s="85">
        <v>0</v>
      </c>
      <c r="DE10" s="85">
        <v>0</v>
      </c>
      <c r="DF10" s="85">
        <v>0</v>
      </c>
      <c r="DG10" s="85">
        <v>0</v>
      </c>
      <c r="DH10" s="75">
        <f t="shared" si="54"/>
        <v>0.184899134693878</v>
      </c>
      <c r="DI10" s="97">
        <v>0.08</v>
      </c>
      <c r="DJ10" s="20">
        <f t="shared" si="55"/>
        <v>0.0388571428571429</v>
      </c>
      <c r="DK10" s="20">
        <f t="shared" si="56"/>
        <v>0.0228571428571429</v>
      </c>
      <c r="DL10" s="20">
        <f t="shared" si="57"/>
        <v>0.0114285714285714</v>
      </c>
      <c r="DM10" s="20">
        <f t="shared" si="58"/>
        <v>0.00685714285714286</v>
      </c>
      <c r="DN10" s="20">
        <f t="shared" si="59"/>
        <v>0</v>
      </c>
      <c r="DO10" s="85">
        <v>1</v>
      </c>
      <c r="DP10" s="85">
        <v>0</v>
      </c>
      <c r="DQ10" s="85">
        <v>0</v>
      </c>
      <c r="DR10" s="85">
        <v>0</v>
      </c>
      <c r="DS10" s="85">
        <v>0</v>
      </c>
      <c r="DT10" s="75">
        <f t="shared" si="60"/>
        <v>0.184899134693878</v>
      </c>
      <c r="DU10" s="98">
        <v>0.1</v>
      </c>
      <c r="DV10" s="20">
        <f t="shared" si="61"/>
        <v>0.0485714285714286</v>
      </c>
      <c r="DW10" s="20">
        <f t="shared" si="62"/>
        <v>0.0285714285714286</v>
      </c>
      <c r="DX10" s="20">
        <f t="shared" si="63"/>
        <v>0.0142857142857143</v>
      </c>
      <c r="DY10" s="20">
        <f t="shared" si="64"/>
        <v>0.00857142857142857</v>
      </c>
      <c r="DZ10" s="20">
        <f t="shared" si="65"/>
        <v>0</v>
      </c>
      <c r="EA10" s="99">
        <v>1</v>
      </c>
      <c r="EB10" s="85">
        <v>0</v>
      </c>
      <c r="EC10" s="85">
        <v>0</v>
      </c>
      <c r="ED10" s="85">
        <v>0</v>
      </c>
      <c r="EE10" s="85">
        <v>0</v>
      </c>
      <c r="EF10" s="75">
        <f t="shared" si="66"/>
        <v>0.181262040816327</v>
      </c>
    </row>
    <row r="11" ht="15" spans="1:136">
      <c r="A11" s="3" t="s">
        <v>73</v>
      </c>
      <c r="B11" s="41" t="s">
        <v>74</v>
      </c>
      <c r="C11" s="9" t="s">
        <v>28</v>
      </c>
      <c r="D11" s="9" t="s">
        <v>6</v>
      </c>
      <c r="E11" s="8" t="s">
        <v>107</v>
      </c>
      <c r="F11" s="39">
        <v>0.05</v>
      </c>
      <c r="G11" s="39">
        <v>0.0833333333333333</v>
      </c>
      <c r="H11" s="39">
        <v>0.283333333333333</v>
      </c>
      <c r="I11" s="39">
        <v>0.333333333333333</v>
      </c>
      <c r="J11" s="39">
        <v>0.25</v>
      </c>
      <c r="K11" s="35">
        <v>0.7</v>
      </c>
      <c r="L11" s="60">
        <f>F11*B4+G11*B5+H11*B6+I11*B7+J11*B8</f>
        <v>0.63</v>
      </c>
      <c r="M11" s="61">
        <f>_xlfn.SWITCH(C11,"Vl",B4,"L",B5,"M",B6,"H",B7,"VH",B8,"Invalid Entry")</f>
        <v>0.9</v>
      </c>
      <c r="N11" s="62">
        <f>_xlfn.SWITCH(C11,"Vl",B12,"L",B13,"M",B14,"H",B15,"VH",B16,"Invalid Entry")</f>
        <v>0.85</v>
      </c>
      <c r="O11" s="63">
        <f>_xlfn.SWITCH(D11,"Vl",B4,"L",B5,"M",B6,"H",B7,"VH",B8,"Invalid Entry")</f>
        <v>0.5</v>
      </c>
      <c r="P11" s="10">
        <f>_xlfn.SWITCH(D11,"Vl",B19,"L",B20,"M",B21,"H",B22,"VH",B23,"Invalid Entry")</f>
        <v>0.5</v>
      </c>
      <c r="Q11" s="75">
        <f t="shared" si="0"/>
        <v>0.45</v>
      </c>
      <c r="R11" s="20">
        <f t="shared" si="1"/>
        <v>0.0225</v>
      </c>
      <c r="S11" s="20">
        <f t="shared" si="2"/>
        <v>0.0375</v>
      </c>
      <c r="T11" s="20">
        <f t="shared" si="3"/>
        <v>0.1275</v>
      </c>
      <c r="U11" s="20">
        <f t="shared" si="4"/>
        <v>0.15</v>
      </c>
      <c r="V11" s="20">
        <f t="shared" si="5"/>
        <v>0.1125</v>
      </c>
      <c r="W11" s="77">
        <f t="shared" ref="W11:W12" si="67">(R11-F11)^2</f>
        <v>0.00075625</v>
      </c>
      <c r="X11" s="76">
        <v>0</v>
      </c>
      <c r="Y11" s="76">
        <v>1</v>
      </c>
      <c r="Z11" s="76">
        <v>0</v>
      </c>
      <c r="AA11" s="76">
        <v>0</v>
      </c>
      <c r="AB11" s="75">
        <f t="shared" si="6"/>
        <v>0.159658308132813</v>
      </c>
      <c r="AC11" s="75">
        <f t="shared" si="7"/>
        <v>0.751851851851852</v>
      </c>
      <c r="AD11" s="20">
        <f t="shared" si="8"/>
        <v>0.0375925925925926</v>
      </c>
      <c r="AE11" s="20">
        <f t="shared" si="9"/>
        <v>0.0626543209876543</v>
      </c>
      <c r="AF11" s="20">
        <f t="shared" si="10"/>
        <v>0.213024691358025</v>
      </c>
      <c r="AG11" s="20">
        <f t="shared" si="11"/>
        <v>0.250617283950617</v>
      </c>
      <c r="AH11" s="20">
        <f t="shared" si="12"/>
        <v>0.187962962962963</v>
      </c>
      <c r="AI11" s="82">
        <f t="shared" ref="AI11:AI12" si="68">(AD11-R11)^2</f>
        <v>0.000227786351165981</v>
      </c>
      <c r="AJ11" s="81">
        <v>0</v>
      </c>
      <c r="AK11" s="81">
        <v>0</v>
      </c>
      <c r="AL11" s="81">
        <v>1</v>
      </c>
      <c r="AM11" s="81">
        <v>0</v>
      </c>
      <c r="AN11" s="75">
        <f t="shared" si="13"/>
        <v>0.129521148474286</v>
      </c>
      <c r="AO11" s="75">
        <f t="shared" si="14"/>
        <v>0.32394177193585</v>
      </c>
      <c r="AP11" s="20">
        <f t="shared" si="15"/>
        <v>0.0161970885967925</v>
      </c>
      <c r="AQ11" s="20">
        <f t="shared" si="16"/>
        <v>0.0269951476613208</v>
      </c>
      <c r="AR11" s="20">
        <f t="shared" si="17"/>
        <v>0.0917835020484908</v>
      </c>
      <c r="AS11" s="20">
        <f t="shared" si="18"/>
        <v>0.107980590645283</v>
      </c>
      <c r="AT11" s="20">
        <f t="shared" si="19"/>
        <v>0.0809854429839625</v>
      </c>
      <c r="AU11" s="85">
        <v>0</v>
      </c>
      <c r="AV11" s="85">
        <v>1</v>
      </c>
      <c r="AW11" s="85">
        <v>0</v>
      </c>
      <c r="AX11" s="85">
        <v>0</v>
      </c>
      <c r="AY11" s="85">
        <v>0</v>
      </c>
      <c r="AZ11" s="86">
        <f t="shared" si="20"/>
        <v>0.194728689906665</v>
      </c>
      <c r="BA11" s="75">
        <f t="shared" si="21"/>
        <v>0.642857142857143</v>
      </c>
      <c r="BB11" s="20">
        <f t="shared" si="22"/>
        <v>0.0321428571428571</v>
      </c>
      <c r="BC11" s="20">
        <f t="shared" si="23"/>
        <v>0.0535714285714286</v>
      </c>
      <c r="BD11" s="20">
        <f t="shared" si="24"/>
        <v>0.182142857142857</v>
      </c>
      <c r="BE11" s="20">
        <f t="shared" si="25"/>
        <v>0.214285714285714</v>
      </c>
      <c r="BF11" s="20">
        <f t="shared" si="26"/>
        <v>0.160714285714286</v>
      </c>
      <c r="BG11" s="85">
        <v>1</v>
      </c>
      <c r="BH11" s="85">
        <v>0</v>
      </c>
      <c r="BI11" s="85">
        <v>0</v>
      </c>
      <c r="BJ11" s="85">
        <v>0</v>
      </c>
      <c r="BK11" s="85">
        <v>0</v>
      </c>
      <c r="BL11" s="86">
        <f t="shared" si="27"/>
        <v>0.208908163265306</v>
      </c>
      <c r="BM11" s="75">
        <f t="shared" si="28"/>
        <v>0.569089184574791</v>
      </c>
      <c r="BN11" s="20">
        <f t="shared" si="29"/>
        <v>0.0284544592287395</v>
      </c>
      <c r="BO11" s="20">
        <f t="shared" si="30"/>
        <v>0.0474240987145659</v>
      </c>
      <c r="BP11" s="20">
        <f t="shared" si="31"/>
        <v>0.161241935629524</v>
      </c>
      <c r="BQ11" s="20">
        <f t="shared" si="32"/>
        <v>0.189696394858264</v>
      </c>
      <c r="BR11" s="20">
        <f t="shared" si="33"/>
        <v>0.142272296143698</v>
      </c>
      <c r="BS11" s="85">
        <v>0</v>
      </c>
      <c r="BT11" s="85">
        <v>0</v>
      </c>
      <c r="BU11" s="85">
        <v>1</v>
      </c>
      <c r="BV11" s="85">
        <v>0</v>
      </c>
      <c r="BW11" s="85">
        <v>0</v>
      </c>
      <c r="BX11" s="75">
        <f t="shared" si="34"/>
        <v>0.152559984081524</v>
      </c>
      <c r="BY11" s="75">
        <f t="shared" si="35"/>
        <v>0.53605290024021</v>
      </c>
      <c r="BZ11" s="20">
        <f t="shared" si="36"/>
        <v>0.0268026450120105</v>
      </c>
      <c r="CA11" s="20">
        <f t="shared" si="37"/>
        <v>0.0446710750200175</v>
      </c>
      <c r="CB11" s="20">
        <f t="shared" si="38"/>
        <v>0.151881655068059</v>
      </c>
      <c r="CC11" s="20">
        <f t="shared" si="39"/>
        <v>0.17868430008007</v>
      </c>
      <c r="CD11" s="20">
        <f t="shared" si="40"/>
        <v>0.134013225060052</v>
      </c>
      <c r="CE11" s="85">
        <v>0</v>
      </c>
      <c r="CF11" s="85">
        <v>0</v>
      </c>
      <c r="CG11" s="85">
        <v>1</v>
      </c>
      <c r="CH11" s="85">
        <v>0</v>
      </c>
      <c r="CI11" s="85">
        <v>0</v>
      </c>
      <c r="CJ11" s="75">
        <f t="shared" si="41"/>
        <v>0.154381247463856</v>
      </c>
      <c r="CK11" s="75">
        <f t="shared" si="42"/>
        <v>0.498</v>
      </c>
      <c r="CL11" s="20">
        <f t="shared" si="43"/>
        <v>0.0249</v>
      </c>
      <c r="CM11" s="20">
        <f t="shared" si="44"/>
        <v>0.0415</v>
      </c>
      <c r="CN11" s="20">
        <f t="shared" si="45"/>
        <v>0.1411</v>
      </c>
      <c r="CO11" s="20">
        <f t="shared" si="46"/>
        <v>0.166</v>
      </c>
      <c r="CP11" s="20">
        <f t="shared" si="47"/>
        <v>0.1245</v>
      </c>
      <c r="CQ11" s="85">
        <v>0</v>
      </c>
      <c r="CR11" s="85">
        <v>0</v>
      </c>
      <c r="CS11" s="85">
        <v>1</v>
      </c>
      <c r="CT11" s="85">
        <v>0</v>
      </c>
      <c r="CU11" s="85">
        <v>0</v>
      </c>
      <c r="CV11" s="75">
        <f t="shared" si="48"/>
        <v>0.156621544</v>
      </c>
      <c r="CW11" s="80">
        <v>0.65</v>
      </c>
      <c r="CX11" s="20">
        <f t="shared" si="49"/>
        <v>0.0325</v>
      </c>
      <c r="CY11" s="20">
        <f t="shared" si="50"/>
        <v>0.0541666666666667</v>
      </c>
      <c r="CZ11" s="20">
        <f t="shared" si="51"/>
        <v>0.184166666666667</v>
      </c>
      <c r="DA11" s="20">
        <f t="shared" si="52"/>
        <v>0.216666666666667</v>
      </c>
      <c r="DB11" s="20">
        <f t="shared" si="53"/>
        <v>0.1625</v>
      </c>
      <c r="DC11" s="85">
        <v>0</v>
      </c>
      <c r="DD11" s="85">
        <v>0</v>
      </c>
      <c r="DE11" s="85">
        <v>0</v>
      </c>
      <c r="DF11" s="85">
        <v>1</v>
      </c>
      <c r="DG11" s="85">
        <v>0</v>
      </c>
      <c r="DH11" s="75">
        <f t="shared" si="54"/>
        <v>0.135585</v>
      </c>
      <c r="DI11" s="97">
        <v>0.7</v>
      </c>
      <c r="DJ11" s="20">
        <f t="shared" si="55"/>
        <v>0.035</v>
      </c>
      <c r="DK11" s="20">
        <f t="shared" si="56"/>
        <v>0.0583333333333333</v>
      </c>
      <c r="DL11" s="20">
        <f t="shared" si="57"/>
        <v>0.198333333333333</v>
      </c>
      <c r="DM11" s="20">
        <f t="shared" si="58"/>
        <v>0.233333333333333</v>
      </c>
      <c r="DN11" s="20">
        <f t="shared" si="59"/>
        <v>0.175</v>
      </c>
      <c r="DO11" s="85">
        <v>0</v>
      </c>
      <c r="DP11" s="85">
        <v>0</v>
      </c>
      <c r="DQ11" s="85">
        <v>0</v>
      </c>
      <c r="DR11" s="85">
        <v>1</v>
      </c>
      <c r="DS11" s="85">
        <v>0</v>
      </c>
      <c r="DT11" s="75">
        <f t="shared" si="60"/>
        <v>0.132473333333333</v>
      </c>
      <c r="DU11" s="98">
        <v>0.7</v>
      </c>
      <c r="DV11" s="20">
        <f t="shared" si="61"/>
        <v>0.035</v>
      </c>
      <c r="DW11" s="20">
        <f t="shared" si="62"/>
        <v>0.0583333333333333</v>
      </c>
      <c r="DX11" s="20">
        <f t="shared" si="63"/>
        <v>0.198333333333333</v>
      </c>
      <c r="DY11" s="20">
        <f t="shared" si="64"/>
        <v>0.233333333333333</v>
      </c>
      <c r="DZ11" s="20">
        <f t="shared" si="65"/>
        <v>0.175</v>
      </c>
      <c r="EA11" s="85">
        <v>0</v>
      </c>
      <c r="EB11" s="85">
        <v>0</v>
      </c>
      <c r="EC11" s="85">
        <v>0</v>
      </c>
      <c r="ED11" s="85">
        <v>1</v>
      </c>
      <c r="EE11" s="85">
        <v>0</v>
      </c>
      <c r="EF11" s="75">
        <f t="shared" si="66"/>
        <v>0.132473333333333</v>
      </c>
    </row>
    <row r="12" ht="15" spans="1:136">
      <c r="A12" s="7" t="s">
        <v>25</v>
      </c>
      <c r="B12" s="42">
        <v>0.25</v>
      </c>
      <c r="C12" s="38" t="s">
        <v>6</v>
      </c>
      <c r="D12" s="38" t="s">
        <v>28</v>
      </c>
      <c r="E12" s="8" t="s">
        <v>107</v>
      </c>
      <c r="F12" s="39">
        <v>0.06</v>
      </c>
      <c r="G12" s="39">
        <v>0.1</v>
      </c>
      <c r="H12" s="39">
        <v>0.2</v>
      </c>
      <c r="I12" s="39">
        <v>0.34</v>
      </c>
      <c r="J12" s="39">
        <v>0.3</v>
      </c>
      <c r="K12" s="35">
        <v>0.7</v>
      </c>
      <c r="L12" s="60">
        <f>F12*B4+G12*B5+H12*B6+I12*B7+J12*B8</f>
        <v>0.644</v>
      </c>
      <c r="M12" s="61">
        <f>_xlfn.SWITCH(C12,"Vl",B4,"L",B5,"M",B6,"H",B7,"VH",B8,"Invalid Entry")</f>
        <v>0.5</v>
      </c>
      <c r="N12" s="62">
        <f>_xlfn.SWITCH(C12,"Vl",B12,"L",B13,"M",B14,"H",B15,"VH",B16,"Invalid Entry")</f>
        <v>0.55</v>
      </c>
      <c r="O12" s="63">
        <f>_xlfn.SWITCH(D12,"Vl",B4,"L",B5,"M",B6,"H",B7,"VH",B8,"Invalid Entry")</f>
        <v>0.9</v>
      </c>
      <c r="P12" s="10">
        <f>_xlfn.SWITCH(D12,"Vl",B19,"L",B20,"M",B21,"H",B22,"VH",B23,"Invalid Entry")</f>
        <v>0.8</v>
      </c>
      <c r="Q12" s="75">
        <f t="shared" si="0"/>
        <v>0.45</v>
      </c>
      <c r="R12" s="20">
        <f t="shared" si="1"/>
        <v>0.027</v>
      </c>
      <c r="S12" s="20">
        <f t="shared" si="2"/>
        <v>0.045</v>
      </c>
      <c r="T12" s="20">
        <f t="shared" si="3"/>
        <v>0.09</v>
      </c>
      <c r="U12" s="20">
        <f t="shared" si="4"/>
        <v>0.153</v>
      </c>
      <c r="V12" s="20">
        <f t="shared" si="5"/>
        <v>0.135</v>
      </c>
      <c r="W12" s="77">
        <f t="shared" si="67"/>
        <v>0.001089</v>
      </c>
      <c r="X12" s="76">
        <v>0</v>
      </c>
      <c r="Y12" s="76">
        <v>1</v>
      </c>
      <c r="Z12" s="76">
        <v>0</v>
      </c>
      <c r="AA12" s="76">
        <v>0</v>
      </c>
      <c r="AB12" s="75">
        <f t="shared" si="6"/>
        <v>0.1744860759842</v>
      </c>
      <c r="AC12" s="75">
        <f t="shared" si="7"/>
        <v>0.737037037037037</v>
      </c>
      <c r="AD12" s="20">
        <f t="shared" si="8"/>
        <v>0.0442222222222222</v>
      </c>
      <c r="AE12" s="20">
        <f t="shared" si="9"/>
        <v>0.0737037037037037</v>
      </c>
      <c r="AF12" s="20">
        <f t="shared" si="10"/>
        <v>0.147407407407407</v>
      </c>
      <c r="AG12" s="20">
        <f t="shared" si="11"/>
        <v>0.250592592592593</v>
      </c>
      <c r="AH12" s="20">
        <f t="shared" si="12"/>
        <v>0.221111111111111</v>
      </c>
      <c r="AI12" s="82">
        <f t="shared" si="68"/>
        <v>0.000296604938271605</v>
      </c>
      <c r="AJ12" s="81">
        <v>0</v>
      </c>
      <c r="AK12" s="81">
        <v>0</v>
      </c>
      <c r="AL12" s="81">
        <v>1</v>
      </c>
      <c r="AM12" s="81">
        <v>0</v>
      </c>
      <c r="AN12" s="75">
        <f t="shared" si="13"/>
        <v>0.127918445057175</v>
      </c>
      <c r="AO12" s="75">
        <f t="shared" si="14"/>
        <v>0.329608821648696</v>
      </c>
      <c r="AP12" s="20">
        <f t="shared" si="15"/>
        <v>0.0197765292989218</v>
      </c>
      <c r="AQ12" s="20">
        <f t="shared" si="16"/>
        <v>0.0329608821648696</v>
      </c>
      <c r="AR12" s="20">
        <f t="shared" si="17"/>
        <v>0.0659217643297392</v>
      </c>
      <c r="AS12" s="20">
        <f t="shared" si="18"/>
        <v>0.112066999360557</v>
      </c>
      <c r="AT12" s="20">
        <f t="shared" si="19"/>
        <v>0.0988826464946088</v>
      </c>
      <c r="AU12" s="85">
        <v>0</v>
      </c>
      <c r="AV12" s="85">
        <v>1</v>
      </c>
      <c r="AW12" s="85">
        <v>0</v>
      </c>
      <c r="AX12" s="85">
        <v>0</v>
      </c>
      <c r="AY12" s="85">
        <v>0</v>
      </c>
      <c r="AZ12" s="86">
        <f t="shared" si="20"/>
        <v>0.192447647134052</v>
      </c>
      <c r="BA12" s="75">
        <f t="shared" si="21"/>
        <v>0.642857142857143</v>
      </c>
      <c r="BB12" s="20">
        <f t="shared" si="22"/>
        <v>0.0385714285714286</v>
      </c>
      <c r="BC12" s="20">
        <f t="shared" si="23"/>
        <v>0.0642857142857143</v>
      </c>
      <c r="BD12" s="20">
        <f t="shared" si="24"/>
        <v>0.128571428571429</v>
      </c>
      <c r="BE12" s="20">
        <f t="shared" si="25"/>
        <v>0.218571428571429</v>
      </c>
      <c r="BF12" s="20">
        <f t="shared" si="26"/>
        <v>0.192857142857143</v>
      </c>
      <c r="BG12" s="85">
        <v>1</v>
      </c>
      <c r="BH12" s="85">
        <v>0</v>
      </c>
      <c r="BI12" s="85">
        <v>0</v>
      </c>
      <c r="BJ12" s="85">
        <v>0</v>
      </c>
      <c r="BK12" s="85">
        <v>0</v>
      </c>
      <c r="BL12" s="86">
        <f t="shared" si="27"/>
        <v>0.205995102040816</v>
      </c>
      <c r="BM12" s="75">
        <f t="shared" si="28"/>
        <v>0.544988531989436</v>
      </c>
      <c r="BN12" s="20">
        <f t="shared" si="29"/>
        <v>0.0326993119193661</v>
      </c>
      <c r="BO12" s="20">
        <f t="shared" si="30"/>
        <v>0.0544988531989436</v>
      </c>
      <c r="BP12" s="20">
        <f t="shared" si="31"/>
        <v>0.108997706397887</v>
      </c>
      <c r="BQ12" s="20">
        <f t="shared" si="32"/>
        <v>0.185296100876408</v>
      </c>
      <c r="BR12" s="20">
        <f t="shared" si="33"/>
        <v>0.163496559596831</v>
      </c>
      <c r="BS12" s="85">
        <v>0</v>
      </c>
      <c r="BT12" s="85">
        <v>0</v>
      </c>
      <c r="BU12" s="85">
        <v>1</v>
      </c>
      <c r="BV12" s="85">
        <v>0</v>
      </c>
      <c r="BW12" s="85">
        <v>0</v>
      </c>
      <c r="BX12" s="75">
        <f t="shared" si="34"/>
        <v>0.171798045440845</v>
      </c>
      <c r="BY12" s="75">
        <f t="shared" si="35"/>
        <v>0.53605290024021</v>
      </c>
      <c r="BZ12" s="20">
        <f t="shared" si="36"/>
        <v>0.0321631740144126</v>
      </c>
      <c r="CA12" s="20">
        <f t="shared" si="37"/>
        <v>0.053605290024021</v>
      </c>
      <c r="CB12" s="20">
        <f t="shared" si="38"/>
        <v>0.107210580048042</v>
      </c>
      <c r="CC12" s="20">
        <f t="shared" si="39"/>
        <v>0.182257986081671</v>
      </c>
      <c r="CD12" s="20">
        <f t="shared" si="40"/>
        <v>0.160815870072063</v>
      </c>
      <c r="CE12" s="85">
        <v>0</v>
      </c>
      <c r="CF12" s="85">
        <v>0</v>
      </c>
      <c r="CG12" s="85">
        <v>1</v>
      </c>
      <c r="CH12" s="85">
        <v>0</v>
      </c>
      <c r="CI12" s="85">
        <v>0</v>
      </c>
      <c r="CJ12" s="75">
        <f t="shared" si="41"/>
        <v>0.172012132563395</v>
      </c>
      <c r="CK12" s="75">
        <f t="shared" si="42"/>
        <v>0.498</v>
      </c>
      <c r="CL12" s="20">
        <f t="shared" si="43"/>
        <v>0.02988</v>
      </c>
      <c r="CM12" s="20">
        <f t="shared" si="44"/>
        <v>0.0498</v>
      </c>
      <c r="CN12" s="20">
        <f t="shared" si="45"/>
        <v>0.0996</v>
      </c>
      <c r="CO12" s="20">
        <f t="shared" si="46"/>
        <v>0.16932</v>
      </c>
      <c r="CP12" s="20">
        <f t="shared" si="47"/>
        <v>0.1494</v>
      </c>
      <c r="CQ12" s="85">
        <v>0</v>
      </c>
      <c r="CR12" s="85">
        <v>0</v>
      </c>
      <c r="CS12" s="85">
        <v>1</v>
      </c>
      <c r="CT12" s="85">
        <v>0</v>
      </c>
      <c r="CU12" s="85">
        <v>0</v>
      </c>
      <c r="CV12" s="75">
        <f t="shared" si="48"/>
        <v>0.17301652736</v>
      </c>
      <c r="CW12" s="80">
        <v>0.65</v>
      </c>
      <c r="CX12" s="20">
        <f t="shared" si="49"/>
        <v>0.039</v>
      </c>
      <c r="CY12" s="20">
        <f t="shared" si="50"/>
        <v>0.065</v>
      </c>
      <c r="CZ12" s="20">
        <f t="shared" si="51"/>
        <v>0.13</v>
      </c>
      <c r="DA12" s="20">
        <f t="shared" si="52"/>
        <v>0.221</v>
      </c>
      <c r="DB12" s="20">
        <f t="shared" si="53"/>
        <v>0.195</v>
      </c>
      <c r="DC12" s="85">
        <v>0</v>
      </c>
      <c r="DD12" s="85">
        <v>0</v>
      </c>
      <c r="DE12" s="85">
        <v>0</v>
      </c>
      <c r="DF12" s="85">
        <v>1</v>
      </c>
      <c r="DG12" s="85">
        <v>0</v>
      </c>
      <c r="DH12" s="75">
        <f t="shared" si="54"/>
        <v>0.1335024</v>
      </c>
      <c r="DI12" s="97">
        <v>0.7</v>
      </c>
      <c r="DJ12" s="20">
        <f t="shared" si="55"/>
        <v>0.042</v>
      </c>
      <c r="DK12" s="20">
        <f t="shared" si="56"/>
        <v>0.07</v>
      </c>
      <c r="DL12" s="20">
        <f t="shared" si="57"/>
        <v>0.14</v>
      </c>
      <c r="DM12" s="20">
        <f t="shared" si="58"/>
        <v>0.238</v>
      </c>
      <c r="DN12" s="20">
        <f t="shared" si="59"/>
        <v>0.21</v>
      </c>
      <c r="DO12" s="85">
        <v>0</v>
      </c>
      <c r="DP12" s="85">
        <v>0</v>
      </c>
      <c r="DQ12" s="85">
        <v>0</v>
      </c>
      <c r="DR12" s="85">
        <v>1</v>
      </c>
      <c r="DS12" s="85">
        <v>0</v>
      </c>
      <c r="DT12" s="75">
        <f t="shared" si="60"/>
        <v>0.1302016</v>
      </c>
      <c r="DU12" s="98">
        <v>0.7</v>
      </c>
      <c r="DV12" s="20">
        <f t="shared" si="61"/>
        <v>0.042</v>
      </c>
      <c r="DW12" s="20">
        <f t="shared" si="62"/>
        <v>0.07</v>
      </c>
      <c r="DX12" s="20">
        <f t="shared" si="63"/>
        <v>0.14</v>
      </c>
      <c r="DY12" s="20">
        <f t="shared" si="64"/>
        <v>0.238</v>
      </c>
      <c r="DZ12" s="20">
        <f t="shared" si="65"/>
        <v>0.21</v>
      </c>
      <c r="EA12" s="85">
        <v>0</v>
      </c>
      <c r="EB12" s="85">
        <v>0</v>
      </c>
      <c r="EC12" s="85">
        <v>0</v>
      </c>
      <c r="ED12" s="85">
        <v>1</v>
      </c>
      <c r="EE12" s="85">
        <v>0</v>
      </c>
      <c r="EF12" s="75">
        <f t="shared" si="66"/>
        <v>0.1302016</v>
      </c>
    </row>
    <row r="13" ht="12.75" spans="1:136">
      <c r="A13" s="7" t="s">
        <v>26</v>
      </c>
      <c r="B13" s="42">
        <v>0.35</v>
      </c>
      <c r="L13" s="20"/>
      <c r="N13" s="62"/>
      <c r="O13" s="62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9">
        <f>AVERAGE(AB5:AB12)</f>
        <v>0.179774002051084</v>
      </c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9">
        <f>AVERAGE(AN5:AN12)</f>
        <v>0.163283870890297</v>
      </c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87">
        <f>AVERAGE(AZ5:AZ12)</f>
        <v>0.187594301971182</v>
      </c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9">
        <f>AVERAGE(BL5:BL12)</f>
        <v>0.181766392050598</v>
      </c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9">
        <f>AVERAGE(BX5:BX12)</f>
        <v>0.170576276410752</v>
      </c>
      <c r="BY13" s="75"/>
      <c r="CJ13" s="79">
        <f>AVERAGE(CJ5:CJ12)</f>
        <v>0.177176731063928</v>
      </c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79">
        <f>AVERAGE(CV5:CV12)</f>
        <v>0.170797482314311</v>
      </c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79">
        <f>AVERAGE(DH5:DH12)</f>
        <v>0.156688720204799</v>
      </c>
      <c r="DT13" s="79">
        <f>AVERAGE(DT5:DT12)</f>
        <v>0.155347474198674</v>
      </c>
      <c r="DW13" s="21"/>
      <c r="DX13" s="21"/>
      <c r="DY13" s="21"/>
      <c r="EA13" s="21"/>
      <c r="EF13" s="87">
        <f>AVERAGE(EF5:EF12)</f>
        <v>0.152838328124165</v>
      </c>
    </row>
    <row r="14" ht="12.75" spans="1:135">
      <c r="A14" s="7" t="s">
        <v>6</v>
      </c>
      <c r="B14" s="42">
        <v>0.55</v>
      </c>
      <c r="E14" s="43"/>
      <c r="F14" s="44"/>
      <c r="G14" s="44"/>
      <c r="H14" s="44"/>
      <c r="I14" s="44"/>
      <c r="J14" s="44"/>
      <c r="K14" s="44"/>
      <c r="L14" s="64"/>
      <c r="M14" s="65"/>
      <c r="N14" s="66"/>
      <c r="O14" s="62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F14" s="75"/>
      <c r="AG14" s="75"/>
      <c r="AH14" s="75"/>
      <c r="AK14" s="75"/>
      <c r="AL14" s="75"/>
      <c r="AM14" s="75"/>
      <c r="AN14" s="75"/>
      <c r="AO14" s="75"/>
      <c r="AP14" s="75"/>
      <c r="AQ14" s="75"/>
      <c r="AR14" s="75"/>
      <c r="AS14" s="75"/>
      <c r="AV14" s="75"/>
      <c r="AW14" s="75"/>
      <c r="AX14" s="75"/>
      <c r="AY14" s="75"/>
      <c r="AZ14" s="75"/>
      <c r="BA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S14" s="75"/>
      <c r="BT14" s="75"/>
      <c r="BU14" s="75"/>
      <c r="BV14" s="75"/>
      <c r="BW14" s="75"/>
      <c r="BX14" s="75"/>
      <c r="BY14" s="75"/>
      <c r="CK14" s="75"/>
      <c r="CN14" s="35"/>
      <c r="CO14" s="35"/>
      <c r="CP14" s="35"/>
      <c r="CQ14" s="35"/>
      <c r="CR14" s="35"/>
      <c r="CS14" s="35"/>
      <c r="CT14" s="35"/>
      <c r="CU14" s="35"/>
      <c r="CV14" s="35"/>
      <c r="CW14" s="95"/>
      <c r="CX14" s="95"/>
      <c r="CY14" s="95"/>
      <c r="CZ14" s="95"/>
      <c r="DA14" s="95"/>
      <c r="DB14" s="95"/>
      <c r="DE14" s="95"/>
      <c r="DF14" s="95"/>
      <c r="DG14" s="95"/>
      <c r="DH14" s="75"/>
      <c r="DI14" s="21"/>
      <c r="DX14" s="6"/>
      <c r="DY14" s="35"/>
      <c r="EA14" s="39"/>
      <c r="EB14" s="39"/>
      <c r="EC14" s="39"/>
      <c r="ED14" s="39"/>
      <c r="EE14" s="39"/>
    </row>
    <row r="15" ht="24" customHeight="1" spans="1:133">
      <c r="A15" s="7" t="s">
        <v>27</v>
      </c>
      <c r="B15" s="42">
        <v>0.7</v>
      </c>
      <c r="D15" s="20"/>
      <c r="E15" s="45"/>
      <c r="F15" s="36"/>
      <c r="G15" s="36"/>
      <c r="H15" s="36"/>
      <c r="I15" s="36"/>
      <c r="J15" s="36"/>
      <c r="K15" s="36"/>
      <c r="L15" s="67"/>
      <c r="M15" s="6"/>
      <c r="N15" s="62"/>
      <c r="O15" s="62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80"/>
      <c r="AC15" s="75"/>
      <c r="AF15" s="75"/>
      <c r="AG15" s="75"/>
      <c r="AH15" s="75"/>
      <c r="AK15" s="75"/>
      <c r="AL15" s="75"/>
      <c r="AM15" s="75"/>
      <c r="AN15" s="75"/>
      <c r="AO15" s="75"/>
      <c r="AP15" s="75"/>
      <c r="AQ15" s="75"/>
      <c r="AR15" s="75"/>
      <c r="AS15" s="75"/>
      <c r="AV15" s="75"/>
      <c r="AW15" s="75"/>
      <c r="AX15" s="75"/>
      <c r="AY15" s="75"/>
      <c r="AZ15" s="75"/>
      <c r="BA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S15" s="75"/>
      <c r="BT15" s="75"/>
      <c r="BU15" s="75"/>
      <c r="BV15" s="75"/>
      <c r="BW15" s="75"/>
      <c r="BX15" s="75"/>
      <c r="BY15" s="75"/>
      <c r="CK15" s="75"/>
      <c r="CN15" s="35"/>
      <c r="CO15" s="35"/>
      <c r="CP15" s="35"/>
      <c r="CQ15" s="35"/>
      <c r="CR15" s="35"/>
      <c r="CS15" s="35"/>
      <c r="CW15" s="95"/>
      <c r="CX15" s="95"/>
      <c r="CY15" s="95"/>
      <c r="CZ15" s="95"/>
      <c r="DA15" s="95"/>
      <c r="DB15" s="95"/>
      <c r="DE15" s="95"/>
      <c r="DF15" s="95"/>
      <c r="DG15" s="95"/>
      <c r="DH15" s="75"/>
      <c r="DI15" s="21"/>
      <c r="DX15" s="6"/>
      <c r="DY15" s="35"/>
      <c r="EC15" s="100"/>
    </row>
    <row r="16" ht="28.5" customHeight="1" spans="1:129">
      <c r="A16" s="7" t="s">
        <v>28</v>
      </c>
      <c r="B16" s="42">
        <v>0.85</v>
      </c>
      <c r="D16" s="6"/>
      <c r="E16" s="45"/>
      <c r="F16" s="36"/>
      <c r="G16" s="36"/>
      <c r="H16" s="36"/>
      <c r="I16" s="36"/>
      <c r="J16" s="36"/>
      <c r="K16" s="36"/>
      <c r="L16" s="67"/>
      <c r="M16" s="6"/>
      <c r="N16" s="62"/>
      <c r="O16" s="62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80"/>
      <c r="AC16" s="75"/>
      <c r="AF16" s="75"/>
      <c r="AG16" s="75"/>
      <c r="AH16" s="75"/>
      <c r="AK16" s="75"/>
      <c r="AL16" s="75"/>
      <c r="AM16" s="75"/>
      <c r="AN16" s="75"/>
      <c r="AO16" s="75"/>
      <c r="AP16" s="75"/>
      <c r="AQ16" s="75"/>
      <c r="AR16" s="75"/>
      <c r="AS16" s="75"/>
      <c r="AV16" s="75"/>
      <c r="AW16" s="75"/>
      <c r="AX16" s="75"/>
      <c r="AY16" s="75"/>
      <c r="AZ16" s="75"/>
      <c r="BA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S16" s="75"/>
      <c r="BT16" s="75"/>
      <c r="BU16" s="75"/>
      <c r="BV16" s="75"/>
      <c r="BW16" s="75"/>
      <c r="BX16" s="75"/>
      <c r="BY16" s="75"/>
      <c r="CK16" s="75"/>
      <c r="CN16" s="35"/>
      <c r="CO16" s="35"/>
      <c r="CP16" s="35"/>
      <c r="CQ16" s="35"/>
      <c r="CR16" s="35"/>
      <c r="CS16" s="35"/>
      <c r="CW16" s="95"/>
      <c r="CX16" s="95"/>
      <c r="CY16" s="95"/>
      <c r="CZ16" s="95"/>
      <c r="DA16" s="95"/>
      <c r="DB16" s="95"/>
      <c r="DE16" s="95"/>
      <c r="DF16" s="95"/>
      <c r="DG16" s="95"/>
      <c r="DH16" s="75"/>
      <c r="DI16" s="21"/>
      <c r="DX16" s="6"/>
      <c r="DY16" s="35"/>
    </row>
    <row r="17" ht="12.75" spans="1:129">
      <c r="A17" s="3" t="s">
        <v>75</v>
      </c>
      <c r="E17" s="45"/>
      <c r="F17" s="36"/>
      <c r="G17" s="36"/>
      <c r="H17" s="36"/>
      <c r="I17" s="36"/>
      <c r="J17" s="36"/>
      <c r="K17" s="36"/>
      <c r="L17" s="67"/>
      <c r="N17" s="62"/>
      <c r="O17" s="62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80"/>
      <c r="AC17" s="75"/>
      <c r="AF17" s="75"/>
      <c r="AG17" s="75"/>
      <c r="AH17" s="75"/>
      <c r="AK17" s="75"/>
      <c r="AL17" s="75"/>
      <c r="AM17" s="75"/>
      <c r="AN17" s="75"/>
      <c r="AO17" s="75"/>
      <c r="AP17" s="75"/>
      <c r="AQ17" s="75"/>
      <c r="AR17" s="75"/>
      <c r="AS17" s="75"/>
      <c r="AV17" s="75"/>
      <c r="AW17" s="75"/>
      <c r="AX17" s="75"/>
      <c r="AY17" s="75"/>
      <c r="AZ17" s="75"/>
      <c r="BA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S17" s="75"/>
      <c r="BT17" s="75"/>
      <c r="BU17" s="75"/>
      <c r="BV17" s="75"/>
      <c r="BW17" s="75"/>
      <c r="BX17" s="75"/>
      <c r="BY17" s="75"/>
      <c r="CK17" s="75"/>
      <c r="CN17" s="35"/>
      <c r="CO17" s="35"/>
      <c r="CP17" s="35"/>
      <c r="CQ17" s="35"/>
      <c r="CR17" s="35"/>
      <c r="CS17" s="35"/>
      <c r="CW17" s="95"/>
      <c r="CX17" s="95"/>
      <c r="CY17" s="95"/>
      <c r="CZ17" s="95"/>
      <c r="DA17" s="95"/>
      <c r="DB17" s="95"/>
      <c r="DE17" s="95"/>
      <c r="DF17" s="95"/>
      <c r="DG17" s="95"/>
      <c r="DH17" s="75"/>
      <c r="DI17" s="21"/>
      <c r="DX17" s="6"/>
      <c r="DY17" s="35"/>
    </row>
    <row r="18" ht="12.75" spans="1:129">
      <c r="A18" s="3" t="s">
        <v>73</v>
      </c>
      <c r="B18" s="41" t="s">
        <v>74</v>
      </c>
      <c r="E18" s="45"/>
      <c r="F18" s="36"/>
      <c r="G18" s="36"/>
      <c r="H18" s="36"/>
      <c r="I18" s="36"/>
      <c r="J18" s="36"/>
      <c r="K18" s="36"/>
      <c r="L18" s="67"/>
      <c r="O18" s="62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80"/>
      <c r="AC18" s="75"/>
      <c r="AF18" s="75"/>
      <c r="AG18" s="75"/>
      <c r="AH18" s="75"/>
      <c r="AK18" s="75"/>
      <c r="AL18" s="75"/>
      <c r="AM18" s="75"/>
      <c r="AN18" s="75"/>
      <c r="AO18" s="75"/>
      <c r="AP18" s="75"/>
      <c r="AQ18" s="75"/>
      <c r="AR18" s="75"/>
      <c r="AS18" s="75"/>
      <c r="AV18" s="75"/>
      <c r="AW18" s="75"/>
      <c r="AX18" s="75"/>
      <c r="AY18" s="75"/>
      <c r="AZ18" s="75"/>
      <c r="BA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S18" s="75"/>
      <c r="BT18" s="75"/>
      <c r="BU18" s="75"/>
      <c r="BV18" s="75"/>
      <c r="BW18" s="75"/>
      <c r="BX18" s="75"/>
      <c r="BY18" s="75"/>
      <c r="CK18" s="75"/>
      <c r="CN18" s="35"/>
      <c r="CO18" s="35"/>
      <c r="CP18" s="35"/>
      <c r="CQ18" s="35"/>
      <c r="CR18" s="35"/>
      <c r="CS18" s="35"/>
      <c r="CW18" s="95"/>
      <c r="CX18" s="95"/>
      <c r="CY18" s="95"/>
      <c r="CZ18" s="95"/>
      <c r="DA18" s="95"/>
      <c r="DB18" s="95"/>
      <c r="DE18" s="95"/>
      <c r="DF18" s="95"/>
      <c r="DG18" s="95"/>
      <c r="DH18" s="75"/>
      <c r="DI18" s="21"/>
      <c r="DX18" s="6"/>
      <c r="DY18" s="35"/>
    </row>
    <row r="19" ht="12.75" spans="1:113">
      <c r="A19" s="7" t="s">
        <v>25</v>
      </c>
      <c r="B19" s="42">
        <v>0.2</v>
      </c>
      <c r="E19" s="45"/>
      <c r="F19" s="36"/>
      <c r="G19" s="36"/>
      <c r="H19" s="36"/>
      <c r="I19" s="36"/>
      <c r="J19" s="36"/>
      <c r="K19" s="36"/>
      <c r="L19" s="67"/>
      <c r="N19" s="62"/>
      <c r="O19" s="62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80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CK19" s="75"/>
      <c r="CL19" s="75"/>
      <c r="CM19" s="75"/>
      <c r="CN19" s="75"/>
      <c r="CO19" s="75"/>
      <c r="CP19" s="75"/>
      <c r="CQ19" s="75"/>
      <c r="CR19" s="75"/>
      <c r="CS19" s="7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75"/>
      <c r="DI19" s="21"/>
    </row>
    <row r="20" ht="12.75" spans="1:113">
      <c r="A20" s="7" t="s">
        <v>26</v>
      </c>
      <c r="B20" s="42">
        <v>0.3</v>
      </c>
      <c r="E20" s="45"/>
      <c r="F20" s="36"/>
      <c r="G20" s="36"/>
      <c r="H20" s="36"/>
      <c r="I20" s="36"/>
      <c r="J20" s="36"/>
      <c r="K20" s="36"/>
      <c r="L20" s="67"/>
      <c r="N20" s="62"/>
      <c r="O20" s="62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75"/>
      <c r="DI20" s="21"/>
    </row>
    <row r="21" ht="12.75" spans="1:113">
      <c r="A21" s="7" t="s">
        <v>6</v>
      </c>
      <c r="B21" s="42">
        <v>0.5</v>
      </c>
      <c r="E21" s="45"/>
      <c r="F21" s="36"/>
      <c r="G21" s="36"/>
      <c r="H21" s="36"/>
      <c r="I21" s="36"/>
      <c r="J21" s="36"/>
      <c r="K21" s="36"/>
      <c r="L21" s="67"/>
      <c r="N21" s="62"/>
      <c r="O21" s="62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75"/>
      <c r="DI21" s="21"/>
    </row>
    <row r="22" ht="12.75" spans="1:112">
      <c r="A22" s="7" t="s">
        <v>27</v>
      </c>
      <c r="B22" s="42">
        <v>0.65</v>
      </c>
      <c r="E22" s="46"/>
      <c r="F22" s="47"/>
      <c r="G22" s="47"/>
      <c r="H22" s="47"/>
      <c r="I22" s="47"/>
      <c r="J22" s="47"/>
      <c r="K22" s="47"/>
      <c r="L22" s="68"/>
      <c r="N22" s="62"/>
      <c r="O22" s="62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75"/>
    </row>
    <row r="23" ht="12.75" spans="1:112">
      <c r="A23" s="7" t="s">
        <v>28</v>
      </c>
      <c r="B23" s="42">
        <v>0.8</v>
      </c>
      <c r="F23" s="37"/>
      <c r="G23" s="37"/>
      <c r="H23" s="37"/>
      <c r="I23" s="37"/>
      <c r="J23" s="37"/>
      <c r="L23" s="20"/>
      <c r="N23" s="62"/>
      <c r="O23" s="62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</row>
    <row r="24" ht="114.75" spans="1:112">
      <c r="A24" s="48" t="s">
        <v>108</v>
      </c>
      <c r="B24" s="42"/>
      <c r="F24" s="37"/>
      <c r="G24" s="37"/>
      <c r="H24" s="37"/>
      <c r="I24" s="37"/>
      <c r="J24" s="37"/>
      <c r="L24" s="20"/>
      <c r="N24" s="62"/>
      <c r="O24" s="62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</row>
    <row r="25" ht="12.75" spans="1:112">
      <c r="A25" s="3" t="s">
        <v>77</v>
      </c>
      <c r="B25" s="49" t="s">
        <v>78</v>
      </c>
      <c r="F25" s="37"/>
      <c r="G25" s="37"/>
      <c r="H25" s="37"/>
      <c r="I25" s="37"/>
      <c r="J25" s="37"/>
      <c r="L25" s="20"/>
      <c r="N25" s="62"/>
      <c r="O25" s="62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</row>
    <row r="26" ht="12.75" spans="1:112">
      <c r="A26" s="7" t="s">
        <v>8</v>
      </c>
      <c r="B26" s="42" t="s">
        <v>79</v>
      </c>
      <c r="L26" s="20"/>
      <c r="N26" s="62"/>
      <c r="O26" s="62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</row>
    <row r="27" ht="12.75" spans="1:112">
      <c r="A27" s="7" t="s">
        <v>13</v>
      </c>
      <c r="B27" s="42" t="s">
        <v>80</v>
      </c>
      <c r="L27" s="20"/>
      <c r="N27" s="62"/>
      <c r="O27" s="62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</row>
    <row r="28" ht="12.75" spans="1:112">
      <c r="A28" s="7" t="s">
        <v>18</v>
      </c>
      <c r="B28" s="42" t="s">
        <v>81</v>
      </c>
      <c r="L28" s="20"/>
      <c r="N28" s="62"/>
      <c r="O28" s="62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</row>
    <row r="29" ht="12.75" spans="1:112">
      <c r="A29" s="7" t="s">
        <v>17</v>
      </c>
      <c r="B29" s="42" t="s">
        <v>82</v>
      </c>
      <c r="G29" s="7" t="s">
        <v>83</v>
      </c>
      <c r="H29" s="7">
        <v>0.1</v>
      </c>
      <c r="I29" s="7">
        <v>0.5</v>
      </c>
      <c r="L29" s="20"/>
      <c r="N29" s="62"/>
      <c r="O29" s="62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</row>
    <row r="30" ht="12.75" spans="1:112">
      <c r="A30" s="7" t="s">
        <v>12</v>
      </c>
      <c r="B30" s="42" t="s">
        <v>84</v>
      </c>
      <c r="F30" s="7" t="s">
        <v>85</v>
      </c>
      <c r="G30" s="7" t="s">
        <v>75</v>
      </c>
      <c r="L30" s="20"/>
      <c r="N30" s="62"/>
      <c r="O30" s="62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</row>
    <row r="31" ht="12.75" spans="1:112">
      <c r="A31" s="7" t="s">
        <v>7</v>
      </c>
      <c r="B31" s="42" t="s">
        <v>86</v>
      </c>
      <c r="G31" s="7" t="s">
        <v>87</v>
      </c>
      <c r="I31" s="10">
        <f>H29/(H29+I29)</f>
        <v>0.166666666666667</v>
      </c>
      <c r="K31" s="10">
        <f>(I33*I29)+(I31*H29)</f>
        <v>0.433333333333333</v>
      </c>
      <c r="L31" s="20"/>
      <c r="N31" s="62"/>
      <c r="O31" s="62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</row>
    <row r="32" ht="12.75" spans="1:112">
      <c r="A32" s="7" t="s">
        <v>88</v>
      </c>
      <c r="B32" s="42" t="s">
        <v>89</v>
      </c>
      <c r="L32" s="20"/>
      <c r="N32" s="62"/>
      <c r="O32" s="62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</row>
    <row r="33" ht="12.75" spans="1:112">
      <c r="A33" s="50" t="s">
        <v>90</v>
      </c>
      <c r="G33" s="7" t="s">
        <v>91</v>
      </c>
      <c r="I33" s="10">
        <f>I29/(I29+H29)</f>
        <v>0.833333333333333</v>
      </c>
      <c r="L33" s="20"/>
      <c r="N33" s="62"/>
      <c r="O33" s="62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</row>
    <row r="34" ht="12.75" spans="1:112">
      <c r="A34" s="6"/>
      <c r="B34" s="42"/>
      <c r="L34" s="20"/>
      <c r="N34" s="62"/>
      <c r="O34" s="62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</row>
    <row r="35" ht="12.75" spans="1:112">
      <c r="A35" s="6"/>
      <c r="B35" s="42"/>
      <c r="L35" s="20"/>
      <c r="N35" s="62"/>
      <c r="O35" s="62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</row>
    <row r="36" ht="12.75" spans="1:112">
      <c r="A36" s="6"/>
      <c r="B36" s="42"/>
      <c r="L36" s="20"/>
      <c r="N36" s="62"/>
      <c r="O36" s="62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</row>
    <row r="37" ht="12.75" spans="1:112">
      <c r="A37" s="6"/>
      <c r="B37" s="42"/>
      <c r="L37" s="20"/>
      <c r="N37" s="62"/>
      <c r="O37" s="62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</row>
    <row r="38" ht="12.75" spans="1:112">
      <c r="A38" s="6"/>
      <c r="B38" s="42"/>
      <c r="L38" s="20"/>
      <c r="N38" s="62"/>
      <c r="O38" s="62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</row>
    <row r="39" ht="12.75" spans="1:112">
      <c r="A39" s="6"/>
      <c r="B39" s="42"/>
      <c r="L39" s="20"/>
      <c r="N39" s="62"/>
      <c r="O39" s="62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</row>
    <row r="40" ht="12.75" spans="1:112">
      <c r="A40" s="6"/>
      <c r="B40" s="42"/>
      <c r="L40" s="20"/>
      <c r="N40" s="62"/>
      <c r="O40" s="62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</row>
    <row r="41" ht="12.75" spans="1:112">
      <c r="A41" s="6"/>
      <c r="B41" s="42"/>
      <c r="L41" s="20"/>
      <c r="N41" s="62"/>
      <c r="O41" s="62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</row>
    <row r="42" ht="12.75" spans="1:112">
      <c r="A42" s="6"/>
      <c r="B42" s="42"/>
      <c r="L42" s="20"/>
      <c r="N42" s="62"/>
      <c r="O42" s="62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</row>
    <row r="43" ht="12.75" spans="1:112">
      <c r="A43" s="6"/>
      <c r="B43" s="42"/>
      <c r="L43" s="20"/>
      <c r="N43" s="62"/>
      <c r="O43" s="62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</row>
    <row r="44" ht="12.75" spans="1:112">
      <c r="A44" s="6"/>
      <c r="B44" s="42"/>
      <c r="L44" s="20"/>
      <c r="N44" s="62"/>
      <c r="O44" s="62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</row>
    <row r="45" ht="12.75" spans="1:112">
      <c r="A45" s="6"/>
      <c r="B45" s="42"/>
      <c r="L45" s="20"/>
      <c r="N45" s="62"/>
      <c r="O45" s="62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</row>
    <row r="46" ht="12.75" spans="1:112">
      <c r="A46" s="6"/>
      <c r="B46" s="42"/>
      <c r="L46" s="20"/>
      <c r="N46" s="62"/>
      <c r="O46" s="62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</row>
    <row r="47" ht="12.75" spans="1:112">
      <c r="A47" s="6"/>
      <c r="B47" s="42"/>
      <c r="L47" s="20"/>
      <c r="N47" s="62"/>
      <c r="O47" s="62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</row>
    <row r="48" ht="12.75" spans="1:112">
      <c r="A48" s="6"/>
      <c r="B48" s="42"/>
      <c r="L48" s="20"/>
      <c r="N48" s="62"/>
      <c r="O48" s="62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</row>
    <row r="49" ht="12.75" spans="1:112">
      <c r="A49" s="6"/>
      <c r="B49" s="42"/>
      <c r="L49" s="20"/>
      <c r="N49" s="62"/>
      <c r="O49" s="62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</row>
    <row r="50" ht="12.75" spans="1:112">
      <c r="A50" s="6"/>
      <c r="B50" s="42"/>
      <c r="L50" s="20"/>
      <c r="N50" s="62"/>
      <c r="O50" s="62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</row>
    <row r="51" ht="12.75" spans="1:112">
      <c r="A51" s="6"/>
      <c r="B51" s="42"/>
      <c r="L51" s="20"/>
      <c r="N51" s="62"/>
      <c r="O51" s="62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</row>
    <row r="52" ht="12.75" spans="1:112">
      <c r="A52" s="6"/>
      <c r="B52" s="42"/>
      <c r="L52" s="20"/>
      <c r="N52" s="62"/>
      <c r="O52" s="62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</row>
    <row r="53" ht="12.75" spans="1:112">
      <c r="A53" s="6"/>
      <c r="B53" s="42"/>
      <c r="L53" s="20"/>
      <c r="N53" s="62"/>
      <c r="O53" s="62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</row>
    <row r="54" ht="12.75" spans="1:112">
      <c r="A54" s="6"/>
      <c r="B54" s="42"/>
      <c r="L54" s="20"/>
      <c r="N54" s="62"/>
      <c r="O54" s="62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</row>
    <row r="55" ht="12.75" spans="1:112">
      <c r="A55" s="6"/>
      <c r="B55" s="42"/>
      <c r="L55" s="20"/>
      <c r="N55" s="62"/>
      <c r="O55" s="62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</row>
    <row r="56" ht="12.75" spans="1:112">
      <c r="A56" s="6"/>
      <c r="B56" s="42"/>
      <c r="L56" s="20"/>
      <c r="N56" s="62"/>
      <c r="O56" s="62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</row>
    <row r="57" ht="12.75" spans="1:112">
      <c r="A57" s="6"/>
      <c r="B57" s="42"/>
      <c r="L57" s="20"/>
      <c r="N57" s="62"/>
      <c r="O57" s="62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</row>
    <row r="58" ht="12.75" spans="1:112">
      <c r="A58" s="6"/>
      <c r="B58" s="42"/>
      <c r="L58" s="20"/>
      <c r="N58" s="62"/>
      <c r="O58" s="62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</row>
    <row r="59" ht="12.75" spans="1:112">
      <c r="A59" s="6"/>
      <c r="B59" s="42"/>
      <c r="L59" s="20"/>
      <c r="N59" s="62"/>
      <c r="O59" s="62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</row>
    <row r="60" ht="12.75" spans="1:112">
      <c r="A60" s="6"/>
      <c r="B60" s="42"/>
      <c r="L60" s="20"/>
      <c r="N60" s="62"/>
      <c r="O60" s="62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</row>
    <row r="61" ht="12.75" spans="1:112">
      <c r="A61" s="6"/>
      <c r="B61" s="42"/>
      <c r="L61" s="20"/>
      <c r="N61" s="62"/>
      <c r="O61" s="62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</row>
    <row r="62" ht="12.75" spans="1:112">
      <c r="A62" s="6"/>
      <c r="B62" s="42"/>
      <c r="L62" s="20"/>
      <c r="N62" s="62"/>
      <c r="O62" s="62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</row>
    <row r="63" ht="12.75" spans="1:112">
      <c r="A63" s="6"/>
      <c r="B63" s="42"/>
      <c r="L63" s="20"/>
      <c r="N63" s="62"/>
      <c r="O63" s="62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</row>
    <row r="64" ht="12.75" spans="1:112">
      <c r="A64" s="6"/>
      <c r="B64" s="42"/>
      <c r="L64" s="20"/>
      <c r="N64" s="62"/>
      <c r="O64" s="62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</row>
    <row r="65" ht="12.75" spans="1:112">
      <c r="A65" s="6"/>
      <c r="B65" s="42"/>
      <c r="L65" s="20"/>
      <c r="N65" s="62"/>
      <c r="O65" s="62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</row>
    <row r="66" ht="12.75" spans="1:112">
      <c r="A66" s="6"/>
      <c r="B66" s="42"/>
      <c r="L66" s="20"/>
      <c r="N66" s="62"/>
      <c r="O66" s="62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</row>
    <row r="67" ht="12.75" spans="1:112">
      <c r="A67" s="6"/>
      <c r="B67" s="42"/>
      <c r="L67" s="20"/>
      <c r="N67" s="62"/>
      <c r="O67" s="62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</row>
    <row r="68" ht="12.75" spans="1:112">
      <c r="A68" s="6"/>
      <c r="B68" s="42"/>
      <c r="L68" s="20"/>
      <c r="N68" s="62"/>
      <c r="O68" s="62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</row>
    <row r="69" ht="12.75" spans="1:112">
      <c r="A69" s="6"/>
      <c r="B69" s="42"/>
      <c r="L69" s="20"/>
      <c r="N69" s="62"/>
      <c r="O69" s="62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</row>
    <row r="70" ht="12.75" spans="1:112">
      <c r="A70" s="6"/>
      <c r="B70" s="42"/>
      <c r="L70" s="20"/>
      <c r="N70" s="62"/>
      <c r="O70" s="62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</row>
    <row r="71" ht="12.75" spans="1:112">
      <c r="A71" s="6"/>
      <c r="B71" s="42"/>
      <c r="L71" s="20"/>
      <c r="N71" s="62"/>
      <c r="O71" s="62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</row>
    <row r="72" ht="12.75" spans="1:112">
      <c r="A72" s="6"/>
      <c r="B72" s="42"/>
      <c r="L72" s="20"/>
      <c r="N72" s="62"/>
      <c r="O72" s="62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</row>
    <row r="73" ht="12.75" spans="1:112">
      <c r="A73" s="6"/>
      <c r="B73" s="42"/>
      <c r="L73" s="20"/>
      <c r="N73" s="62"/>
      <c r="O73" s="62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</row>
    <row r="74" ht="12.75" spans="1:112">
      <c r="A74" s="6"/>
      <c r="B74" s="42"/>
      <c r="L74" s="20"/>
      <c r="N74" s="62"/>
      <c r="O74" s="62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</row>
    <row r="75" ht="12.75" spans="1:112">
      <c r="A75" s="6"/>
      <c r="B75" s="42"/>
      <c r="L75" s="20"/>
      <c r="N75" s="62"/>
      <c r="O75" s="62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</row>
    <row r="76" ht="12.75" spans="1:112">
      <c r="A76" s="6"/>
      <c r="B76" s="42"/>
      <c r="L76" s="20"/>
      <c r="N76" s="62"/>
      <c r="O76" s="62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</row>
    <row r="77" ht="12.75" spans="1:112">
      <c r="A77" s="6"/>
      <c r="B77" s="42"/>
      <c r="L77" s="20"/>
      <c r="N77" s="62"/>
      <c r="O77" s="62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</row>
    <row r="78" ht="12.75" spans="1:112">
      <c r="A78" s="6"/>
      <c r="B78" s="42"/>
      <c r="L78" s="20"/>
      <c r="N78" s="62"/>
      <c r="O78" s="62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</row>
    <row r="79" ht="12.75" spans="1:112">
      <c r="A79" s="6"/>
      <c r="B79" s="42"/>
      <c r="L79" s="20"/>
      <c r="N79" s="62"/>
      <c r="O79" s="62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</row>
    <row r="80" ht="12.75" spans="1:112">
      <c r="A80" s="6"/>
      <c r="B80" s="42"/>
      <c r="L80" s="20"/>
      <c r="N80" s="62"/>
      <c r="O80" s="62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</row>
    <row r="81" ht="12.75" spans="1:112">
      <c r="A81" s="6"/>
      <c r="B81" s="42"/>
      <c r="L81" s="20"/>
      <c r="N81" s="62"/>
      <c r="O81" s="62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</row>
    <row r="82" ht="12.75" spans="1:112">
      <c r="A82" s="6"/>
      <c r="B82" s="42"/>
      <c r="L82" s="20"/>
      <c r="N82" s="62"/>
      <c r="O82" s="62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</row>
    <row r="83" ht="12.75" spans="1:112">
      <c r="A83" s="6"/>
      <c r="B83" s="42"/>
      <c r="L83" s="20"/>
      <c r="N83" s="62"/>
      <c r="O83" s="62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  <c r="DH83" s="75"/>
    </row>
    <row r="84" ht="12.75" spans="1:112">
      <c r="A84" s="6"/>
      <c r="B84" s="42"/>
      <c r="L84" s="20"/>
      <c r="N84" s="62"/>
      <c r="O84" s="62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5"/>
      <c r="DC84" s="75"/>
      <c r="DD84" s="75"/>
      <c r="DE84" s="75"/>
      <c r="DF84" s="75"/>
      <c r="DG84" s="75"/>
      <c r="DH84" s="75"/>
    </row>
    <row r="85" ht="12.75" spans="1:112">
      <c r="A85" s="6"/>
      <c r="B85" s="42"/>
      <c r="L85" s="20"/>
      <c r="N85" s="62"/>
      <c r="O85" s="62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75"/>
      <c r="CZ85" s="75"/>
      <c r="DA85" s="75"/>
      <c r="DB85" s="75"/>
      <c r="DC85" s="75"/>
      <c r="DD85" s="75"/>
      <c r="DE85" s="75"/>
      <c r="DF85" s="75"/>
      <c r="DG85" s="75"/>
      <c r="DH85" s="75"/>
    </row>
    <row r="86" ht="12.75" spans="1:112">
      <c r="A86" s="6"/>
      <c r="B86" s="42"/>
      <c r="L86" s="20"/>
      <c r="N86" s="62"/>
      <c r="O86" s="62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75"/>
      <c r="CZ86" s="75"/>
      <c r="DA86" s="75"/>
      <c r="DB86" s="75"/>
      <c r="DC86" s="75"/>
      <c r="DD86" s="75"/>
      <c r="DE86" s="75"/>
      <c r="DF86" s="75"/>
      <c r="DG86" s="75"/>
      <c r="DH86" s="75"/>
    </row>
    <row r="87" ht="12.75" spans="1:112">
      <c r="A87" s="6"/>
      <c r="B87" s="42"/>
      <c r="L87" s="20"/>
      <c r="N87" s="62"/>
      <c r="O87" s="62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CK87" s="75"/>
      <c r="CL87" s="75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75"/>
      <c r="CZ87" s="75"/>
      <c r="DA87" s="75"/>
      <c r="DB87" s="75"/>
      <c r="DC87" s="75"/>
      <c r="DD87" s="75"/>
      <c r="DE87" s="75"/>
      <c r="DF87" s="75"/>
      <c r="DG87" s="75"/>
      <c r="DH87" s="75"/>
    </row>
    <row r="88" ht="12.75" spans="1:112">
      <c r="A88" s="6"/>
      <c r="B88" s="42"/>
      <c r="L88" s="20"/>
      <c r="N88" s="62"/>
      <c r="O88" s="62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  <c r="DH88" s="75"/>
    </row>
    <row r="89" ht="12.75" spans="1:112">
      <c r="A89" s="6"/>
      <c r="B89" s="42"/>
      <c r="L89" s="20"/>
      <c r="N89" s="62"/>
      <c r="O89" s="62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CK89" s="75"/>
      <c r="CL89" s="75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75"/>
      <c r="CZ89" s="75"/>
      <c r="DA89" s="75"/>
      <c r="DB89" s="75"/>
      <c r="DC89" s="75"/>
      <c r="DD89" s="75"/>
      <c r="DE89" s="75"/>
      <c r="DF89" s="75"/>
      <c r="DG89" s="75"/>
      <c r="DH89" s="75"/>
    </row>
    <row r="90" ht="12.75" spans="1:112">
      <c r="A90" s="6"/>
      <c r="B90" s="42"/>
      <c r="L90" s="20"/>
      <c r="N90" s="62"/>
      <c r="O90" s="62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CK90" s="75"/>
      <c r="CL90" s="75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75"/>
      <c r="CZ90" s="75"/>
      <c r="DA90" s="75"/>
      <c r="DB90" s="75"/>
      <c r="DC90" s="75"/>
      <c r="DD90" s="75"/>
      <c r="DE90" s="75"/>
      <c r="DF90" s="75"/>
      <c r="DG90" s="75"/>
      <c r="DH90" s="75"/>
    </row>
    <row r="91" ht="12.75" spans="1:112">
      <c r="A91" s="6"/>
      <c r="B91" s="42"/>
      <c r="L91" s="20"/>
      <c r="N91" s="62"/>
      <c r="O91" s="62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  <c r="DC91" s="75"/>
      <c r="DD91" s="75"/>
      <c r="DE91" s="75"/>
      <c r="DF91" s="75"/>
      <c r="DG91" s="75"/>
      <c r="DH91" s="75"/>
    </row>
    <row r="92" ht="12.75" spans="1:112">
      <c r="A92" s="6"/>
      <c r="B92" s="42"/>
      <c r="L92" s="20"/>
      <c r="N92" s="62"/>
      <c r="O92" s="62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5"/>
      <c r="DD92" s="75"/>
      <c r="DE92" s="75"/>
      <c r="DF92" s="75"/>
      <c r="DG92" s="75"/>
      <c r="DH92" s="75"/>
    </row>
    <row r="93" ht="12.75" spans="1:112">
      <c r="A93" s="6"/>
      <c r="B93" s="42"/>
      <c r="L93" s="20"/>
      <c r="N93" s="62"/>
      <c r="O93" s="62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  <c r="DC93" s="75"/>
      <c r="DD93" s="75"/>
      <c r="DE93" s="75"/>
      <c r="DF93" s="75"/>
      <c r="DG93" s="75"/>
      <c r="DH93" s="75"/>
    </row>
    <row r="94" ht="12.75" spans="1:112">
      <c r="A94" s="6"/>
      <c r="B94" s="42"/>
      <c r="L94" s="20"/>
      <c r="N94" s="62"/>
      <c r="O94" s="62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  <c r="DH94" s="75"/>
    </row>
    <row r="95" ht="12.75" spans="1:112">
      <c r="A95" s="6"/>
      <c r="B95" s="42"/>
      <c r="L95" s="20"/>
      <c r="N95" s="62"/>
      <c r="O95" s="62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  <c r="DC95" s="75"/>
      <c r="DD95" s="75"/>
      <c r="DE95" s="75"/>
      <c r="DF95" s="75"/>
      <c r="DG95" s="75"/>
      <c r="DH95" s="75"/>
    </row>
    <row r="96" ht="12.75" spans="1:112">
      <c r="A96" s="6"/>
      <c r="B96" s="42"/>
      <c r="L96" s="20"/>
      <c r="N96" s="62"/>
      <c r="O96" s="62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  <c r="DC96" s="75"/>
      <c r="DD96" s="75"/>
      <c r="DE96" s="75"/>
      <c r="DF96" s="75"/>
      <c r="DG96" s="75"/>
      <c r="DH96" s="75"/>
    </row>
    <row r="97" ht="12.75" spans="1:112">
      <c r="A97" s="6"/>
      <c r="B97" s="42"/>
      <c r="L97" s="20"/>
      <c r="N97" s="62"/>
      <c r="O97" s="62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  <c r="DC97" s="75"/>
      <c r="DD97" s="75"/>
      <c r="DE97" s="75"/>
      <c r="DF97" s="75"/>
      <c r="DG97" s="75"/>
      <c r="DH97" s="75"/>
    </row>
    <row r="98" ht="12.75" spans="1:112">
      <c r="A98" s="6"/>
      <c r="B98" s="42"/>
      <c r="L98" s="20"/>
      <c r="N98" s="62"/>
      <c r="O98" s="62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  <c r="DH98" s="75"/>
    </row>
    <row r="99" ht="12.75" spans="1:112">
      <c r="A99" s="6"/>
      <c r="B99" s="42"/>
      <c r="L99" s="20"/>
      <c r="N99" s="62"/>
      <c r="O99" s="62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  <c r="DH99" s="75"/>
    </row>
    <row r="100" ht="12.75" spans="1:112">
      <c r="A100" s="6"/>
      <c r="B100" s="42"/>
      <c r="L100" s="20"/>
      <c r="N100" s="62"/>
      <c r="O100" s="62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</row>
    <row r="101" ht="12.75" spans="1:112">
      <c r="A101" s="6"/>
      <c r="B101" s="42"/>
      <c r="L101" s="20"/>
      <c r="N101" s="62"/>
      <c r="O101" s="62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</row>
    <row r="102" ht="12.75" spans="1:112">
      <c r="A102" s="6"/>
      <c r="B102" s="42"/>
      <c r="L102" s="20"/>
      <c r="N102" s="62"/>
      <c r="O102" s="62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  <c r="DH102" s="75"/>
    </row>
    <row r="103" ht="12.75" spans="1:112">
      <c r="A103" s="6"/>
      <c r="B103" s="42"/>
      <c r="L103" s="20"/>
      <c r="N103" s="62"/>
      <c r="O103" s="62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CK103" s="75"/>
      <c r="CL103" s="75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5"/>
    </row>
    <row r="104" ht="12.75" spans="1:112">
      <c r="A104" s="6"/>
      <c r="B104" s="42"/>
      <c r="L104" s="20"/>
      <c r="N104" s="62"/>
      <c r="O104" s="62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CK104" s="75"/>
      <c r="CL104" s="75"/>
      <c r="CM104" s="75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  <c r="DH104" s="75"/>
    </row>
    <row r="105" ht="12.75" spans="1:112">
      <c r="A105" s="6"/>
      <c r="B105" s="42"/>
      <c r="L105" s="20"/>
      <c r="N105" s="62"/>
      <c r="O105" s="62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CK105" s="75"/>
      <c r="CL105" s="75"/>
      <c r="CM105" s="75"/>
      <c r="CN105" s="75"/>
      <c r="CO105" s="75"/>
      <c r="CP105" s="75"/>
      <c r="CQ105" s="75"/>
      <c r="CR105" s="75"/>
      <c r="CS105" s="7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  <c r="DH105" s="75"/>
    </row>
    <row r="106" ht="12.75" spans="1:112">
      <c r="A106" s="6"/>
      <c r="B106" s="42"/>
      <c r="L106" s="20"/>
      <c r="N106" s="62"/>
      <c r="O106" s="62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CK106" s="75"/>
      <c r="CL106" s="75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5"/>
    </row>
    <row r="107" ht="12.75" spans="1:112">
      <c r="A107" s="6"/>
      <c r="B107" s="42"/>
      <c r="L107" s="20"/>
      <c r="N107" s="62"/>
      <c r="O107" s="62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CK107" s="75"/>
      <c r="CL107" s="75"/>
      <c r="CM107" s="75"/>
      <c r="CN107" s="75"/>
      <c r="CO107" s="75"/>
      <c r="CP107" s="75"/>
      <c r="CQ107" s="75"/>
      <c r="CR107" s="75"/>
      <c r="CS107" s="7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  <c r="DH107" s="75"/>
    </row>
    <row r="108" ht="12.75" spans="1:112">
      <c r="A108" s="6"/>
      <c r="B108" s="42"/>
      <c r="L108" s="20"/>
      <c r="N108" s="62"/>
      <c r="O108" s="62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CK108" s="75"/>
      <c r="CL108" s="75"/>
      <c r="CM108" s="75"/>
      <c r="CN108" s="75"/>
      <c r="CO108" s="75"/>
      <c r="CP108" s="75"/>
      <c r="CQ108" s="75"/>
      <c r="CR108" s="75"/>
      <c r="CS108" s="7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  <c r="DH108" s="75"/>
    </row>
    <row r="109" ht="12.75" spans="1:112">
      <c r="A109" s="6"/>
      <c r="B109" s="42"/>
      <c r="L109" s="20"/>
      <c r="N109" s="62"/>
      <c r="O109" s="62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CK109" s="75"/>
      <c r="CL109" s="75"/>
      <c r="CM109" s="75"/>
      <c r="CN109" s="75"/>
      <c r="CO109" s="75"/>
      <c r="CP109" s="75"/>
      <c r="CQ109" s="75"/>
      <c r="CR109" s="75"/>
      <c r="CS109" s="7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  <c r="DH109" s="75"/>
    </row>
    <row r="110" ht="12.75" spans="1:112">
      <c r="A110" s="6"/>
      <c r="B110" s="42"/>
      <c r="L110" s="20"/>
      <c r="N110" s="62"/>
      <c r="O110" s="62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CK110" s="75"/>
      <c r="CL110" s="75"/>
      <c r="CM110" s="75"/>
      <c r="CN110" s="75"/>
      <c r="CO110" s="75"/>
      <c r="CP110" s="75"/>
      <c r="CQ110" s="75"/>
      <c r="CR110" s="75"/>
      <c r="CS110" s="75"/>
      <c r="CT110" s="75"/>
      <c r="CU110" s="75"/>
      <c r="CV110" s="75"/>
      <c r="CW110" s="75"/>
      <c r="CX110" s="75"/>
      <c r="CY110" s="75"/>
      <c r="CZ110" s="75"/>
      <c r="DA110" s="75"/>
      <c r="DB110" s="75"/>
      <c r="DC110" s="75"/>
      <c r="DD110" s="75"/>
      <c r="DE110" s="75"/>
      <c r="DF110" s="75"/>
      <c r="DG110" s="75"/>
      <c r="DH110" s="75"/>
    </row>
    <row r="111" ht="12.75" spans="1:112">
      <c r="A111" s="6"/>
      <c r="B111" s="42"/>
      <c r="L111" s="20"/>
      <c r="N111" s="62"/>
      <c r="O111" s="62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CK111" s="75"/>
      <c r="CL111" s="75"/>
      <c r="CM111" s="75"/>
      <c r="CN111" s="75"/>
      <c r="CO111" s="75"/>
      <c r="CP111" s="75"/>
      <c r="CQ111" s="75"/>
      <c r="CR111" s="75"/>
      <c r="CS111" s="75"/>
      <c r="CT111" s="75"/>
      <c r="CU111" s="75"/>
      <c r="CV111" s="75"/>
      <c r="CW111" s="75"/>
      <c r="CX111" s="75"/>
      <c r="CY111" s="75"/>
      <c r="CZ111" s="75"/>
      <c r="DA111" s="75"/>
      <c r="DB111" s="75"/>
      <c r="DC111" s="75"/>
      <c r="DD111" s="75"/>
      <c r="DE111" s="75"/>
      <c r="DF111" s="75"/>
      <c r="DG111" s="75"/>
      <c r="DH111" s="75"/>
    </row>
    <row r="112" ht="12.75" spans="1:112">
      <c r="A112" s="6"/>
      <c r="B112" s="42"/>
      <c r="L112" s="20"/>
      <c r="N112" s="62"/>
      <c r="O112" s="62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CK112" s="75"/>
      <c r="CL112" s="75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  <c r="DH112" s="75"/>
    </row>
    <row r="113" ht="12.75" spans="1:112">
      <c r="A113" s="6"/>
      <c r="B113" s="42"/>
      <c r="L113" s="20"/>
      <c r="N113" s="62"/>
      <c r="O113" s="62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CK113" s="75"/>
      <c r="CL113" s="75"/>
      <c r="CM113" s="75"/>
      <c r="CN113" s="75"/>
      <c r="CO113" s="75"/>
      <c r="CP113" s="75"/>
      <c r="CQ113" s="75"/>
      <c r="CR113" s="75"/>
      <c r="CS113" s="75"/>
      <c r="CT113" s="75"/>
      <c r="CU113" s="75"/>
      <c r="CV113" s="75"/>
      <c r="CW113" s="75"/>
      <c r="CX113" s="75"/>
      <c r="CY113" s="75"/>
      <c r="CZ113" s="75"/>
      <c r="DA113" s="75"/>
      <c r="DB113" s="75"/>
      <c r="DC113" s="75"/>
      <c r="DD113" s="75"/>
      <c r="DE113" s="75"/>
      <c r="DF113" s="75"/>
      <c r="DG113" s="75"/>
      <c r="DH113" s="75"/>
    </row>
    <row r="114" ht="12.75" spans="1:112">
      <c r="A114" s="6"/>
      <c r="B114" s="42"/>
      <c r="L114" s="20"/>
      <c r="N114" s="62"/>
      <c r="O114" s="62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CK114" s="75"/>
      <c r="CL114" s="75"/>
      <c r="CM114" s="75"/>
      <c r="CN114" s="75"/>
      <c r="CO114" s="75"/>
      <c r="CP114" s="75"/>
      <c r="CQ114" s="75"/>
      <c r="CR114" s="75"/>
      <c r="CS114" s="75"/>
      <c r="CT114" s="75"/>
      <c r="CU114" s="75"/>
      <c r="CV114" s="75"/>
      <c r="CW114" s="75"/>
      <c r="CX114" s="75"/>
      <c r="CY114" s="75"/>
      <c r="CZ114" s="75"/>
      <c r="DA114" s="75"/>
      <c r="DB114" s="75"/>
      <c r="DC114" s="75"/>
      <c r="DD114" s="75"/>
      <c r="DE114" s="75"/>
      <c r="DF114" s="75"/>
      <c r="DG114" s="75"/>
      <c r="DH114" s="75"/>
    </row>
    <row r="115" ht="12.75" spans="1:112">
      <c r="A115" s="6"/>
      <c r="B115" s="42"/>
      <c r="L115" s="20"/>
      <c r="N115" s="62"/>
      <c r="O115" s="62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CK115" s="75"/>
      <c r="CL115" s="75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  <c r="DH115" s="75"/>
    </row>
    <row r="116" ht="12.75" spans="1:112">
      <c r="A116" s="6"/>
      <c r="B116" s="42"/>
      <c r="L116" s="20"/>
      <c r="N116" s="62"/>
      <c r="O116" s="62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CK116" s="75"/>
      <c r="CL116" s="75"/>
      <c r="CM116" s="75"/>
      <c r="CN116" s="75"/>
      <c r="CO116" s="75"/>
      <c r="CP116" s="75"/>
      <c r="CQ116" s="75"/>
      <c r="CR116" s="75"/>
      <c r="CS116" s="75"/>
      <c r="CT116" s="75"/>
      <c r="CU116" s="75"/>
      <c r="CV116" s="75"/>
      <c r="CW116" s="75"/>
      <c r="CX116" s="75"/>
      <c r="CY116" s="75"/>
      <c r="CZ116" s="75"/>
      <c r="DA116" s="75"/>
      <c r="DB116" s="75"/>
      <c r="DC116" s="75"/>
      <c r="DD116" s="75"/>
      <c r="DE116" s="75"/>
      <c r="DF116" s="75"/>
      <c r="DG116" s="75"/>
      <c r="DH116" s="75"/>
    </row>
    <row r="117" ht="12.75" spans="1:112">
      <c r="A117" s="6"/>
      <c r="B117" s="42"/>
      <c r="L117" s="20"/>
      <c r="N117" s="62"/>
      <c r="O117" s="62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CK117" s="75"/>
      <c r="CL117" s="75"/>
      <c r="CM117" s="75"/>
      <c r="CN117" s="75"/>
      <c r="CO117" s="75"/>
      <c r="CP117" s="75"/>
      <c r="CQ117" s="75"/>
      <c r="CR117" s="75"/>
      <c r="CS117" s="7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  <c r="DH117" s="75"/>
    </row>
    <row r="118" ht="12.75" spans="1:112">
      <c r="A118" s="6"/>
      <c r="B118" s="42"/>
      <c r="L118" s="20"/>
      <c r="N118" s="62"/>
      <c r="O118" s="62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CK118" s="75"/>
      <c r="CL118" s="75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5"/>
    </row>
    <row r="119" ht="12.75" spans="1:112">
      <c r="A119" s="6"/>
      <c r="B119" s="42"/>
      <c r="L119" s="20"/>
      <c r="N119" s="62"/>
      <c r="O119" s="62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CK119" s="75"/>
      <c r="CL119" s="75"/>
      <c r="CM119" s="75"/>
      <c r="CN119" s="75"/>
      <c r="CO119" s="75"/>
      <c r="CP119" s="75"/>
      <c r="CQ119" s="75"/>
      <c r="CR119" s="75"/>
      <c r="CS119" s="7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  <c r="DH119" s="75"/>
    </row>
    <row r="120" ht="12.75" spans="1:112">
      <c r="A120" s="6"/>
      <c r="B120" s="42"/>
      <c r="L120" s="20"/>
      <c r="N120" s="62"/>
      <c r="O120" s="62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CK120" s="75"/>
      <c r="CL120" s="75"/>
      <c r="CM120" s="75"/>
      <c r="CN120" s="75"/>
      <c r="CO120" s="75"/>
      <c r="CP120" s="75"/>
      <c r="CQ120" s="75"/>
      <c r="CR120" s="75"/>
      <c r="CS120" s="7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  <c r="DH120" s="75"/>
    </row>
    <row r="121" ht="12.75" spans="1:112">
      <c r="A121" s="6"/>
      <c r="B121" s="42"/>
      <c r="L121" s="20"/>
      <c r="N121" s="62"/>
      <c r="O121" s="62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CK121" s="75"/>
      <c r="CL121" s="75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</row>
    <row r="122" ht="12.75" spans="1:112">
      <c r="A122" s="6"/>
      <c r="B122" s="42"/>
      <c r="L122" s="20"/>
      <c r="N122" s="62"/>
      <c r="O122" s="62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CK122" s="75"/>
      <c r="CL122" s="75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  <c r="DH122" s="75"/>
    </row>
    <row r="123" ht="12.75" spans="1:112">
      <c r="A123" s="6"/>
      <c r="B123" s="42"/>
      <c r="L123" s="20"/>
      <c r="N123" s="62"/>
      <c r="O123" s="62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</row>
    <row r="124" ht="12.75" spans="1:112">
      <c r="A124" s="6"/>
      <c r="B124" s="42"/>
      <c r="L124" s="20"/>
      <c r="N124" s="62"/>
      <c r="O124" s="62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</row>
    <row r="125" ht="12.75" spans="1:112">
      <c r="A125" s="6"/>
      <c r="B125" s="42"/>
      <c r="L125" s="20"/>
      <c r="N125" s="62"/>
      <c r="O125" s="62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</row>
    <row r="126" ht="12.75" spans="1:112">
      <c r="A126" s="6"/>
      <c r="B126" s="42"/>
      <c r="L126" s="20"/>
      <c r="N126" s="62"/>
      <c r="O126" s="62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</row>
    <row r="127" ht="12.75" spans="1:112">
      <c r="A127" s="6"/>
      <c r="B127" s="42"/>
      <c r="L127" s="20"/>
      <c r="N127" s="62"/>
      <c r="O127" s="62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</row>
    <row r="128" ht="12.75" spans="1:112">
      <c r="A128" s="6"/>
      <c r="B128" s="42"/>
      <c r="L128" s="20"/>
      <c r="N128" s="62"/>
      <c r="O128" s="62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</row>
    <row r="129" ht="12.75" spans="1:112">
      <c r="A129" s="6"/>
      <c r="B129" s="42"/>
      <c r="L129" s="20"/>
      <c r="N129" s="62"/>
      <c r="O129" s="62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</row>
    <row r="130" ht="12.75" spans="1:112">
      <c r="A130" s="6"/>
      <c r="B130" s="42"/>
      <c r="L130" s="20"/>
      <c r="N130" s="62"/>
      <c r="O130" s="62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</row>
    <row r="131" ht="12.75" spans="1:112">
      <c r="A131" s="6"/>
      <c r="B131" s="42"/>
      <c r="L131" s="20"/>
      <c r="N131" s="62"/>
      <c r="O131" s="62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</row>
    <row r="132" ht="12.75" spans="1:112">
      <c r="A132" s="6"/>
      <c r="B132" s="42"/>
      <c r="L132" s="20"/>
      <c r="N132" s="62"/>
      <c r="O132" s="62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</row>
    <row r="133" ht="12.75" spans="1:112">
      <c r="A133" s="6"/>
      <c r="B133" s="42"/>
      <c r="L133" s="20"/>
      <c r="N133" s="62"/>
      <c r="O133" s="62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</row>
    <row r="134" ht="12.75" spans="1:112">
      <c r="A134" s="6"/>
      <c r="B134" s="42"/>
      <c r="L134" s="20"/>
      <c r="N134" s="62"/>
      <c r="O134" s="62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</row>
    <row r="135" ht="12.75" spans="1:112">
      <c r="A135" s="6"/>
      <c r="B135" s="42"/>
      <c r="L135" s="20"/>
      <c r="N135" s="62"/>
      <c r="O135" s="62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</row>
    <row r="136" ht="12.75" spans="1:112">
      <c r="A136" s="6"/>
      <c r="B136" s="42"/>
      <c r="L136" s="20"/>
      <c r="N136" s="62"/>
      <c r="O136" s="62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</row>
    <row r="137" ht="12.75" spans="1:112">
      <c r="A137" s="6"/>
      <c r="B137" s="42"/>
      <c r="L137" s="20"/>
      <c r="N137" s="62"/>
      <c r="O137" s="62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</row>
    <row r="138" ht="12.75" spans="1:112">
      <c r="A138" s="6"/>
      <c r="B138" s="42"/>
      <c r="L138" s="20"/>
      <c r="N138" s="62"/>
      <c r="O138" s="62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</row>
    <row r="139" ht="12.75" spans="1:112">
      <c r="A139" s="6"/>
      <c r="B139" s="42"/>
      <c r="L139" s="20"/>
      <c r="N139" s="62"/>
      <c r="O139" s="62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CK139" s="75"/>
      <c r="CL139" s="75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</row>
    <row r="140" ht="12.75" spans="1:112">
      <c r="A140" s="6"/>
      <c r="B140" s="42"/>
      <c r="L140" s="20"/>
      <c r="N140" s="62"/>
      <c r="O140" s="62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CK140" s="75"/>
      <c r="CL140" s="75"/>
      <c r="CM140" s="75"/>
      <c r="CN140" s="75"/>
      <c r="CO140" s="75"/>
      <c r="CP140" s="75"/>
      <c r="CQ140" s="75"/>
      <c r="CR140" s="75"/>
      <c r="CS140" s="75"/>
      <c r="CT140" s="75"/>
      <c r="CU140" s="75"/>
      <c r="CV140" s="75"/>
      <c r="CW140" s="75"/>
      <c r="CX140" s="75"/>
      <c r="CY140" s="75"/>
      <c r="CZ140" s="75"/>
      <c r="DA140" s="75"/>
      <c r="DB140" s="75"/>
      <c r="DC140" s="75"/>
      <c r="DD140" s="75"/>
      <c r="DE140" s="75"/>
      <c r="DF140" s="75"/>
      <c r="DG140" s="75"/>
      <c r="DH140" s="75"/>
    </row>
    <row r="141" ht="12.75" spans="1:112">
      <c r="A141" s="6"/>
      <c r="B141" s="42"/>
      <c r="L141" s="20"/>
      <c r="N141" s="62"/>
      <c r="O141" s="62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</row>
    <row r="142" ht="12.75" spans="1:112">
      <c r="A142" s="6"/>
      <c r="B142" s="42"/>
      <c r="L142" s="20"/>
      <c r="N142" s="62"/>
      <c r="O142" s="62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</row>
    <row r="143" ht="12.75" spans="1:112">
      <c r="A143" s="6"/>
      <c r="B143" s="42"/>
      <c r="L143" s="20"/>
      <c r="N143" s="62"/>
      <c r="O143" s="62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</row>
    <row r="144" ht="12.75" spans="1:112">
      <c r="A144" s="6"/>
      <c r="B144" s="42"/>
      <c r="L144" s="20"/>
      <c r="N144" s="62"/>
      <c r="O144" s="62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</row>
    <row r="145" ht="12.75" spans="1:112">
      <c r="A145" s="6"/>
      <c r="B145" s="42"/>
      <c r="L145" s="20"/>
      <c r="N145" s="62"/>
      <c r="O145" s="62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CK145" s="75"/>
      <c r="CL145" s="75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75"/>
      <c r="DD145" s="75"/>
      <c r="DE145" s="75"/>
      <c r="DF145" s="75"/>
      <c r="DG145" s="75"/>
      <c r="DH145" s="75"/>
    </row>
    <row r="146" ht="12.75" spans="1:112">
      <c r="A146" s="6"/>
      <c r="B146" s="42"/>
      <c r="L146" s="20"/>
      <c r="N146" s="62"/>
      <c r="O146" s="62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CK146" s="75"/>
      <c r="CL146" s="75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s="75"/>
      <c r="DD146" s="75"/>
      <c r="DE146" s="75"/>
      <c r="DF146" s="75"/>
      <c r="DG146" s="75"/>
      <c r="DH146" s="75"/>
    </row>
    <row r="147" ht="12.75" spans="1:112">
      <c r="A147" s="6"/>
      <c r="B147" s="42"/>
      <c r="L147" s="20"/>
      <c r="N147" s="62"/>
      <c r="O147" s="62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</row>
    <row r="148" ht="12.75" spans="1:112">
      <c r="A148" s="6"/>
      <c r="B148" s="42"/>
      <c r="L148" s="20"/>
      <c r="N148" s="62"/>
      <c r="O148" s="62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CK148" s="75"/>
      <c r="CL148" s="75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s="75"/>
      <c r="DD148" s="75"/>
      <c r="DE148" s="75"/>
      <c r="DF148" s="75"/>
      <c r="DG148" s="75"/>
      <c r="DH148" s="75"/>
    </row>
    <row r="149" ht="12.75" spans="1:112">
      <c r="A149" s="6"/>
      <c r="B149" s="42"/>
      <c r="L149" s="20"/>
      <c r="N149" s="62"/>
      <c r="O149" s="62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CK149" s="75"/>
      <c r="CL149" s="75"/>
      <c r="CM149" s="75"/>
      <c r="CN149" s="75"/>
      <c r="CO149" s="75"/>
      <c r="CP149" s="75"/>
      <c r="CQ149" s="75"/>
      <c r="CR149" s="75"/>
      <c r="CS149" s="75"/>
      <c r="CT149" s="75"/>
      <c r="CU149" s="75"/>
      <c r="CV149" s="75"/>
      <c r="CW149" s="75"/>
      <c r="CX149" s="75"/>
      <c r="CY149" s="75"/>
      <c r="CZ149" s="75"/>
      <c r="DA149" s="75"/>
      <c r="DB149" s="75"/>
      <c r="DC149" s="75"/>
      <c r="DD149" s="75"/>
      <c r="DE149" s="75"/>
      <c r="DF149" s="75"/>
      <c r="DG149" s="75"/>
      <c r="DH149" s="75"/>
    </row>
    <row r="150" ht="12.75" spans="1:112">
      <c r="A150" s="6"/>
      <c r="B150" s="42"/>
      <c r="L150" s="20"/>
      <c r="N150" s="62"/>
      <c r="O150" s="62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</row>
    <row r="151" ht="12.75" spans="1:112">
      <c r="A151" s="6"/>
      <c r="B151" s="42"/>
      <c r="L151" s="20"/>
      <c r="N151" s="62"/>
      <c r="O151" s="62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</row>
    <row r="152" ht="12.75" spans="1:112">
      <c r="A152" s="6"/>
      <c r="B152" s="42"/>
      <c r="L152" s="20"/>
      <c r="N152" s="62"/>
      <c r="O152" s="62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CK152" s="75"/>
      <c r="CL152" s="75"/>
      <c r="CM152" s="75"/>
      <c r="CN152" s="75"/>
      <c r="CO152" s="75"/>
      <c r="CP152" s="75"/>
      <c r="CQ152" s="75"/>
      <c r="CR152" s="75"/>
      <c r="CS152" s="75"/>
      <c r="CT152" s="75"/>
      <c r="CU152" s="75"/>
      <c r="CV152" s="75"/>
      <c r="CW152" s="75"/>
      <c r="CX152" s="75"/>
      <c r="CY152" s="75"/>
      <c r="CZ152" s="75"/>
      <c r="DA152" s="75"/>
      <c r="DB152" s="75"/>
      <c r="DC152" s="75"/>
      <c r="DD152" s="75"/>
      <c r="DE152" s="75"/>
      <c r="DF152" s="75"/>
      <c r="DG152" s="75"/>
      <c r="DH152" s="75"/>
    </row>
    <row r="153" ht="12.75" spans="1:112">
      <c r="A153" s="6"/>
      <c r="B153" s="42"/>
      <c r="L153" s="20"/>
      <c r="N153" s="62"/>
      <c r="O153" s="62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</row>
    <row r="154" ht="12.75" spans="1:112">
      <c r="A154" s="6"/>
      <c r="B154" s="42"/>
      <c r="L154" s="20"/>
      <c r="N154" s="62"/>
      <c r="O154" s="62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</row>
    <row r="155" ht="12.75" spans="1:112">
      <c r="A155" s="6"/>
      <c r="B155" s="42"/>
      <c r="L155" s="20"/>
      <c r="N155" s="62"/>
      <c r="O155" s="62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</row>
    <row r="156" ht="12.75" spans="1:112">
      <c r="A156" s="6"/>
      <c r="B156" s="42"/>
      <c r="L156" s="20"/>
      <c r="N156" s="62"/>
      <c r="O156" s="62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</row>
    <row r="157" ht="12.75" spans="1:112">
      <c r="A157" s="6"/>
      <c r="B157" s="42"/>
      <c r="L157" s="20"/>
      <c r="N157" s="62"/>
      <c r="O157" s="62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CK157" s="75"/>
      <c r="CL157" s="75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s="75"/>
      <c r="CY157" s="75"/>
      <c r="CZ157" s="75"/>
      <c r="DA157" s="75"/>
      <c r="DB157" s="75"/>
      <c r="DC157" s="75"/>
      <c r="DD157" s="75"/>
      <c r="DE157" s="75"/>
      <c r="DF157" s="75"/>
      <c r="DG157" s="75"/>
      <c r="DH157" s="75"/>
    </row>
    <row r="158" ht="12.75" spans="1:112">
      <c r="A158" s="6"/>
      <c r="B158" s="42"/>
      <c r="L158" s="20"/>
      <c r="N158" s="62"/>
      <c r="O158" s="62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</row>
    <row r="159" ht="12.75" spans="1:112">
      <c r="A159" s="6"/>
      <c r="B159" s="42"/>
      <c r="L159" s="20"/>
      <c r="N159" s="62"/>
      <c r="O159" s="62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</row>
    <row r="160" ht="12.75" spans="1:112">
      <c r="A160" s="6"/>
      <c r="B160" s="42"/>
      <c r="L160" s="20"/>
      <c r="N160" s="62"/>
      <c r="O160" s="62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</row>
    <row r="161" ht="12.75" spans="1:112">
      <c r="A161" s="6"/>
      <c r="B161" s="42"/>
      <c r="L161" s="20"/>
      <c r="N161" s="62"/>
      <c r="O161" s="62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</row>
    <row r="162" ht="12.75" spans="1:112">
      <c r="A162" s="6"/>
      <c r="B162" s="42"/>
      <c r="L162" s="20"/>
      <c r="N162" s="62"/>
      <c r="O162" s="62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CK162" s="75"/>
      <c r="CL162" s="75"/>
      <c r="CM162" s="75"/>
      <c r="CN162" s="75"/>
      <c r="CO162" s="75"/>
      <c r="CP162" s="75"/>
      <c r="CQ162" s="75"/>
      <c r="CR162" s="75"/>
      <c r="CS162" s="75"/>
      <c r="CT162" s="75"/>
      <c r="CU162" s="75"/>
      <c r="CV162" s="75"/>
      <c r="CW162" s="75"/>
      <c r="CX162" s="75"/>
      <c r="CY162" s="75"/>
      <c r="CZ162" s="75"/>
      <c r="DA162" s="75"/>
      <c r="DB162" s="75"/>
      <c r="DC162" s="75"/>
      <c r="DD162" s="75"/>
      <c r="DE162" s="75"/>
      <c r="DF162" s="75"/>
      <c r="DG162" s="75"/>
      <c r="DH162" s="75"/>
    </row>
    <row r="163" ht="12.75" spans="1:112">
      <c r="A163" s="6"/>
      <c r="B163" s="42"/>
      <c r="L163" s="20"/>
      <c r="N163" s="62"/>
      <c r="O163" s="62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</row>
    <row r="164" ht="12.75" spans="1:112">
      <c r="A164" s="6"/>
      <c r="B164" s="42"/>
      <c r="L164" s="20"/>
      <c r="N164" s="62"/>
      <c r="O164" s="62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</row>
    <row r="165" ht="12.75" spans="1:112">
      <c r="A165" s="6"/>
      <c r="B165" s="42"/>
      <c r="L165" s="20"/>
      <c r="N165" s="62"/>
      <c r="O165" s="62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</row>
    <row r="166" ht="12.75" spans="1:112">
      <c r="A166" s="6"/>
      <c r="B166" s="42"/>
      <c r="L166" s="20"/>
      <c r="N166" s="62"/>
      <c r="O166" s="62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</row>
    <row r="167" ht="12.75" spans="1:112">
      <c r="A167" s="6"/>
      <c r="B167" s="42"/>
      <c r="L167" s="20"/>
      <c r="N167" s="62"/>
      <c r="O167" s="62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</row>
    <row r="168" ht="12.75" spans="1:112">
      <c r="A168" s="6"/>
      <c r="B168" s="42"/>
      <c r="L168" s="20"/>
      <c r="N168" s="62"/>
      <c r="O168" s="62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</row>
    <row r="169" ht="12.75" spans="1:112">
      <c r="A169" s="6"/>
      <c r="B169" s="42"/>
      <c r="L169" s="20"/>
      <c r="N169" s="62"/>
      <c r="O169" s="62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CK169" s="75"/>
      <c r="CL169" s="75"/>
      <c r="CM169" s="75"/>
      <c r="CN169" s="75"/>
      <c r="CO169" s="75"/>
      <c r="CP169" s="75"/>
      <c r="CQ169" s="75"/>
      <c r="CR169" s="75"/>
      <c r="CS169" s="75"/>
      <c r="CT169" s="75"/>
      <c r="CU169" s="75"/>
      <c r="CV169" s="75"/>
      <c r="CW169" s="75"/>
      <c r="CX169" s="75"/>
      <c r="CY169" s="75"/>
      <c r="CZ169" s="75"/>
      <c r="DA169" s="75"/>
      <c r="DB169" s="75"/>
      <c r="DC169" s="75"/>
      <c r="DD169" s="75"/>
      <c r="DE169" s="75"/>
      <c r="DF169" s="75"/>
      <c r="DG169" s="75"/>
      <c r="DH169" s="75"/>
    </row>
    <row r="170" ht="12.75" spans="1:112">
      <c r="A170" s="6"/>
      <c r="B170" s="42"/>
      <c r="L170" s="20"/>
      <c r="N170" s="62"/>
      <c r="O170" s="62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</row>
    <row r="171" ht="12.75" spans="1:112">
      <c r="A171" s="6"/>
      <c r="B171" s="42"/>
      <c r="L171" s="20"/>
      <c r="N171" s="62"/>
      <c r="O171" s="62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</row>
    <row r="172" ht="12.75" spans="1:112">
      <c r="A172" s="6"/>
      <c r="B172" s="42"/>
      <c r="L172" s="20"/>
      <c r="N172" s="62"/>
      <c r="O172" s="62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CK172" s="75"/>
      <c r="CL172" s="75"/>
      <c r="CM172" s="75"/>
      <c r="CN172" s="75"/>
      <c r="CO172" s="75"/>
      <c r="CP172" s="75"/>
      <c r="CQ172" s="75"/>
      <c r="CR172" s="75"/>
      <c r="CS172" s="75"/>
      <c r="CT172" s="75"/>
      <c r="CU172" s="75"/>
      <c r="CV172" s="75"/>
      <c r="CW172" s="75"/>
      <c r="CX172" s="75"/>
      <c r="CY172" s="75"/>
      <c r="CZ172" s="75"/>
      <c r="DA172" s="75"/>
      <c r="DB172" s="75"/>
      <c r="DC172" s="75"/>
      <c r="DD172" s="75"/>
      <c r="DE172" s="75"/>
      <c r="DF172" s="75"/>
      <c r="DG172" s="75"/>
      <c r="DH172" s="75"/>
    </row>
    <row r="173" ht="12.75" spans="1:112">
      <c r="A173" s="6"/>
      <c r="B173" s="42"/>
      <c r="L173" s="20"/>
      <c r="N173" s="62"/>
      <c r="O173" s="62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</row>
    <row r="174" ht="12.75" spans="1:112">
      <c r="A174" s="6"/>
      <c r="B174" s="42"/>
      <c r="L174" s="20"/>
      <c r="N174" s="62"/>
      <c r="O174" s="62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</row>
    <row r="175" ht="12.75" spans="1:112">
      <c r="A175" s="6"/>
      <c r="B175" s="42"/>
      <c r="L175" s="20"/>
      <c r="N175" s="62"/>
      <c r="O175" s="62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</row>
    <row r="176" ht="12.75" spans="1:112">
      <c r="A176" s="6"/>
      <c r="B176" s="42"/>
      <c r="L176" s="20"/>
      <c r="N176" s="62"/>
      <c r="O176" s="62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</row>
    <row r="177" ht="12.75" spans="1:112">
      <c r="A177" s="6"/>
      <c r="B177" s="42"/>
      <c r="L177" s="20"/>
      <c r="N177" s="62"/>
      <c r="O177" s="62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</row>
    <row r="178" ht="12.75" spans="1:112">
      <c r="A178" s="6"/>
      <c r="B178" s="42"/>
      <c r="L178" s="20"/>
      <c r="N178" s="62"/>
      <c r="O178" s="62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</row>
    <row r="179" ht="12.75" spans="1:112">
      <c r="A179" s="6"/>
      <c r="B179" s="42"/>
      <c r="L179" s="20"/>
      <c r="N179" s="62"/>
      <c r="O179" s="62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CK179" s="75"/>
      <c r="CL179" s="75"/>
      <c r="CM179" s="75"/>
      <c r="CN179" s="75"/>
      <c r="CO179" s="75"/>
      <c r="CP179" s="75"/>
      <c r="CQ179" s="75"/>
      <c r="CR179" s="75"/>
      <c r="CS179" s="75"/>
      <c r="CT179" s="75"/>
      <c r="CU179" s="75"/>
      <c r="CV179" s="75"/>
      <c r="CW179" s="75"/>
      <c r="CX179" s="75"/>
      <c r="CY179" s="75"/>
      <c r="CZ179" s="75"/>
      <c r="DA179" s="75"/>
      <c r="DB179" s="75"/>
      <c r="DC179" s="75"/>
      <c r="DD179" s="75"/>
      <c r="DE179" s="75"/>
      <c r="DF179" s="75"/>
      <c r="DG179" s="75"/>
      <c r="DH179" s="75"/>
    </row>
    <row r="180" ht="12.75" spans="1:112">
      <c r="A180" s="6"/>
      <c r="B180" s="42"/>
      <c r="L180" s="20"/>
      <c r="N180" s="62"/>
      <c r="O180" s="62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</row>
    <row r="181" ht="12.75" spans="1:112">
      <c r="A181" s="6"/>
      <c r="B181" s="42"/>
      <c r="L181" s="20"/>
      <c r="N181" s="62"/>
      <c r="O181" s="62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CK181" s="75"/>
      <c r="CL181" s="75"/>
      <c r="CM181" s="75"/>
      <c r="CN181" s="75"/>
      <c r="CO181" s="75"/>
      <c r="CP181" s="75"/>
      <c r="CQ181" s="75"/>
      <c r="CR181" s="75"/>
      <c r="CS181" s="75"/>
      <c r="CT181" s="75"/>
      <c r="CU181" s="75"/>
      <c r="CV181" s="75"/>
      <c r="CW181" s="75"/>
      <c r="CX181" s="75"/>
      <c r="CY181" s="75"/>
      <c r="CZ181" s="75"/>
      <c r="DA181" s="75"/>
      <c r="DB181" s="75"/>
      <c r="DC181" s="75"/>
      <c r="DD181" s="75"/>
      <c r="DE181" s="75"/>
      <c r="DF181" s="75"/>
      <c r="DG181" s="75"/>
      <c r="DH181" s="75"/>
    </row>
    <row r="182" ht="12.75" spans="1:112">
      <c r="A182" s="6"/>
      <c r="B182" s="42"/>
      <c r="L182" s="20"/>
      <c r="N182" s="62"/>
      <c r="O182" s="62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</row>
    <row r="183" ht="12.75" spans="1:112">
      <c r="A183" s="6"/>
      <c r="B183" s="42"/>
      <c r="L183" s="20"/>
      <c r="N183" s="62"/>
      <c r="O183" s="62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</row>
    <row r="184" ht="12.75" spans="1:112">
      <c r="A184" s="6"/>
      <c r="B184" s="42"/>
      <c r="L184" s="20"/>
      <c r="N184" s="62"/>
      <c r="O184" s="62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</row>
    <row r="185" ht="12.75" spans="1:112">
      <c r="A185" s="6"/>
      <c r="B185" s="42"/>
      <c r="L185" s="20"/>
      <c r="N185" s="62"/>
      <c r="O185" s="62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</row>
    <row r="186" ht="12.75" spans="1:112">
      <c r="A186" s="6"/>
      <c r="B186" s="42"/>
      <c r="L186" s="20"/>
      <c r="N186" s="62"/>
      <c r="O186" s="62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CK186" s="75"/>
      <c r="CL186" s="75"/>
      <c r="CM186" s="75"/>
      <c r="CN186" s="75"/>
      <c r="CO186" s="75"/>
      <c r="CP186" s="75"/>
      <c r="CQ186" s="75"/>
      <c r="CR186" s="75"/>
      <c r="CS186" s="75"/>
      <c r="CT186" s="75"/>
      <c r="CU186" s="75"/>
      <c r="CV186" s="75"/>
      <c r="CW186" s="75"/>
      <c r="CX186" s="75"/>
      <c r="CY186" s="75"/>
      <c r="CZ186" s="75"/>
      <c r="DA186" s="75"/>
      <c r="DB186" s="75"/>
      <c r="DC186" s="75"/>
      <c r="DD186" s="75"/>
      <c r="DE186" s="75"/>
      <c r="DF186" s="75"/>
      <c r="DG186" s="75"/>
      <c r="DH186" s="75"/>
    </row>
    <row r="187" ht="12.75" spans="1:112">
      <c r="A187" s="6"/>
      <c r="B187" s="42"/>
      <c r="L187" s="20"/>
      <c r="N187" s="62"/>
      <c r="O187" s="62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CK187" s="75"/>
      <c r="CL187" s="75"/>
      <c r="CM187" s="75"/>
      <c r="CN187" s="75"/>
      <c r="CO187" s="75"/>
      <c r="CP187" s="75"/>
      <c r="CQ187" s="75"/>
      <c r="CR187" s="75"/>
      <c r="CS187" s="75"/>
      <c r="CT187" s="75"/>
      <c r="CU187" s="75"/>
      <c r="CV187" s="75"/>
      <c r="CW187" s="75"/>
      <c r="CX187" s="75"/>
      <c r="CY187" s="75"/>
      <c r="CZ187" s="75"/>
      <c r="DA187" s="75"/>
      <c r="DB187" s="75"/>
      <c r="DC187" s="75"/>
      <c r="DD187" s="75"/>
      <c r="DE187" s="75"/>
      <c r="DF187" s="75"/>
      <c r="DG187" s="75"/>
      <c r="DH187" s="75"/>
    </row>
    <row r="188" ht="12.75" spans="1:112">
      <c r="A188" s="6"/>
      <c r="B188" s="42"/>
      <c r="L188" s="20"/>
      <c r="N188" s="62"/>
      <c r="O188" s="62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</row>
    <row r="189" ht="12.75" spans="1:112">
      <c r="A189" s="6"/>
      <c r="B189" s="42"/>
      <c r="L189" s="20"/>
      <c r="N189" s="62"/>
      <c r="O189" s="62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CK189" s="75"/>
      <c r="CL189" s="75"/>
      <c r="CM189" s="75"/>
      <c r="CN189" s="75"/>
      <c r="CO189" s="75"/>
      <c r="CP189" s="75"/>
      <c r="CQ189" s="75"/>
      <c r="CR189" s="75"/>
      <c r="CS189" s="75"/>
      <c r="CT189" s="75"/>
      <c r="CU189" s="75"/>
      <c r="CV189" s="75"/>
      <c r="CW189" s="75"/>
      <c r="CX189" s="75"/>
      <c r="CY189" s="75"/>
      <c r="CZ189" s="75"/>
      <c r="DA189" s="75"/>
      <c r="DB189" s="75"/>
      <c r="DC189" s="75"/>
      <c r="DD189" s="75"/>
      <c r="DE189" s="75"/>
      <c r="DF189" s="75"/>
      <c r="DG189" s="75"/>
      <c r="DH189" s="75"/>
    </row>
    <row r="190" ht="12.75" spans="1:112">
      <c r="A190" s="6"/>
      <c r="B190" s="42"/>
      <c r="L190" s="20"/>
      <c r="N190" s="62"/>
      <c r="O190" s="62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CK190" s="75"/>
      <c r="CL190" s="75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/>
      <c r="CW190" s="75"/>
      <c r="CX190" s="75"/>
      <c r="CY190" s="75"/>
      <c r="CZ190" s="75"/>
      <c r="DA190" s="75"/>
      <c r="DB190" s="75"/>
      <c r="DC190" s="75"/>
      <c r="DD190" s="75"/>
      <c r="DE190" s="75"/>
      <c r="DF190" s="75"/>
      <c r="DG190" s="75"/>
      <c r="DH190" s="75"/>
    </row>
    <row r="191" ht="12.75" spans="1:112">
      <c r="A191" s="6"/>
      <c r="B191" s="42"/>
      <c r="L191" s="20"/>
      <c r="N191" s="62"/>
      <c r="O191" s="62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</row>
    <row r="192" ht="12.75" spans="1:112">
      <c r="A192" s="6"/>
      <c r="B192" s="42"/>
      <c r="L192" s="20"/>
      <c r="N192" s="62"/>
      <c r="O192" s="62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CK192" s="75"/>
      <c r="CL192" s="75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/>
      <c r="CW192" s="75"/>
      <c r="CX192" s="75"/>
      <c r="CY192" s="75"/>
      <c r="CZ192" s="75"/>
      <c r="DA192" s="75"/>
      <c r="DB192" s="75"/>
      <c r="DC192" s="75"/>
      <c r="DD192" s="75"/>
      <c r="DE192" s="75"/>
      <c r="DF192" s="75"/>
      <c r="DG192" s="75"/>
      <c r="DH192" s="75"/>
    </row>
    <row r="193" ht="12.75" spans="1:112">
      <c r="A193" s="6"/>
      <c r="B193" s="42"/>
      <c r="L193" s="20"/>
      <c r="N193" s="62"/>
      <c r="O193" s="62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</row>
    <row r="194" ht="12.75" spans="1:112">
      <c r="A194" s="6"/>
      <c r="B194" s="42"/>
      <c r="L194" s="20"/>
      <c r="N194" s="62"/>
      <c r="O194" s="62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CK194" s="75"/>
      <c r="CL194" s="75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/>
      <c r="CW194" s="75"/>
      <c r="CX194" s="75"/>
      <c r="CY194" s="75"/>
      <c r="CZ194" s="75"/>
      <c r="DA194" s="75"/>
      <c r="DB194" s="75"/>
      <c r="DC194" s="75"/>
      <c r="DD194" s="75"/>
      <c r="DE194" s="75"/>
      <c r="DF194" s="75"/>
      <c r="DG194" s="75"/>
      <c r="DH194" s="75"/>
    </row>
    <row r="195" ht="12.75" spans="1:112">
      <c r="A195" s="6"/>
      <c r="B195" s="42"/>
      <c r="L195" s="20"/>
      <c r="N195" s="62"/>
      <c r="O195" s="62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CK195" s="75"/>
      <c r="CL195" s="75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/>
      <c r="CW195" s="75"/>
      <c r="CX195" s="75"/>
      <c r="CY195" s="75"/>
      <c r="CZ195" s="75"/>
      <c r="DA195" s="75"/>
      <c r="DB195" s="75"/>
      <c r="DC195" s="75"/>
      <c r="DD195" s="75"/>
      <c r="DE195" s="75"/>
      <c r="DF195" s="75"/>
      <c r="DG195" s="75"/>
      <c r="DH195" s="75"/>
    </row>
    <row r="196" ht="12.75" spans="1:112">
      <c r="A196" s="6"/>
      <c r="B196" s="42"/>
      <c r="L196" s="20"/>
      <c r="N196" s="62"/>
      <c r="O196" s="62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CK196" s="75"/>
      <c r="CL196" s="75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5"/>
    </row>
    <row r="197" ht="12.75" spans="1:112">
      <c r="A197" s="6"/>
      <c r="B197" s="42"/>
      <c r="L197" s="20"/>
      <c r="N197" s="62"/>
      <c r="O197" s="62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</row>
    <row r="198" ht="12.75" spans="1:112">
      <c r="A198" s="6"/>
      <c r="B198" s="42"/>
      <c r="L198" s="20"/>
      <c r="N198" s="62"/>
      <c r="O198" s="62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</row>
    <row r="199" ht="12.75" spans="1:112">
      <c r="A199" s="6"/>
      <c r="B199" s="42"/>
      <c r="L199" s="20"/>
      <c r="N199" s="62"/>
      <c r="O199" s="62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</row>
    <row r="200" ht="12.75" spans="1:112">
      <c r="A200" s="6"/>
      <c r="B200" s="42"/>
      <c r="L200" s="20"/>
      <c r="N200" s="62"/>
      <c r="O200" s="62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CK200" s="75"/>
      <c r="CL200" s="75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  <c r="DH200" s="75"/>
    </row>
    <row r="201" ht="12.75" spans="1:112">
      <c r="A201" s="6"/>
      <c r="B201" s="42"/>
      <c r="L201" s="20"/>
      <c r="N201" s="62"/>
      <c r="O201" s="62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</row>
    <row r="202" ht="12.75" spans="1:112">
      <c r="A202" s="6"/>
      <c r="B202" s="42"/>
      <c r="L202" s="20"/>
      <c r="N202" s="62"/>
      <c r="O202" s="62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</row>
    <row r="203" ht="12.75" spans="1:112">
      <c r="A203" s="6"/>
      <c r="B203" s="42"/>
      <c r="L203" s="20"/>
      <c r="N203" s="62"/>
      <c r="O203" s="62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</row>
    <row r="204" ht="12.75" spans="1:112">
      <c r="A204" s="6"/>
      <c r="B204" s="42"/>
      <c r="L204" s="20"/>
      <c r="N204" s="62"/>
      <c r="O204" s="62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</row>
    <row r="205" ht="12.75" spans="1:112">
      <c r="A205" s="6"/>
      <c r="B205" s="42"/>
      <c r="L205" s="20"/>
      <c r="N205" s="62"/>
      <c r="O205" s="62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</row>
    <row r="206" ht="12.75" spans="1:112">
      <c r="A206" s="6"/>
      <c r="B206" s="42"/>
      <c r="L206" s="20"/>
      <c r="N206" s="62"/>
      <c r="O206" s="62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CK206" s="75"/>
      <c r="CL206" s="75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/>
      <c r="CW206" s="75"/>
      <c r="CX206" s="75"/>
      <c r="CY206" s="75"/>
      <c r="CZ206" s="75"/>
      <c r="DA206" s="75"/>
      <c r="DB206" s="75"/>
      <c r="DC206" s="75"/>
      <c r="DD206" s="75"/>
      <c r="DE206" s="75"/>
      <c r="DF206" s="75"/>
      <c r="DG206" s="75"/>
      <c r="DH206" s="75"/>
    </row>
    <row r="207" ht="12.75" spans="1:112">
      <c r="A207" s="6"/>
      <c r="B207" s="42"/>
      <c r="L207" s="20"/>
      <c r="N207" s="62"/>
      <c r="O207" s="62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CK207" s="75"/>
      <c r="CL207" s="75"/>
      <c r="CM207" s="75"/>
      <c r="CN207" s="75"/>
      <c r="CO207" s="75"/>
      <c r="CP207" s="75"/>
      <c r="CQ207" s="75"/>
      <c r="CR207" s="75"/>
      <c r="CS207" s="75"/>
      <c r="CT207" s="75"/>
      <c r="CU207" s="75"/>
      <c r="CV207" s="75"/>
      <c r="CW207" s="75"/>
      <c r="CX207" s="75"/>
      <c r="CY207" s="75"/>
      <c r="CZ207" s="75"/>
      <c r="DA207" s="75"/>
      <c r="DB207" s="75"/>
      <c r="DC207" s="75"/>
      <c r="DD207" s="75"/>
      <c r="DE207" s="75"/>
      <c r="DF207" s="75"/>
      <c r="DG207" s="75"/>
      <c r="DH207" s="75"/>
    </row>
    <row r="208" ht="12.75" spans="1:112">
      <c r="A208" s="6"/>
      <c r="B208" s="42"/>
      <c r="L208" s="20"/>
      <c r="N208" s="62"/>
      <c r="O208" s="62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CK208" s="75"/>
      <c r="CL208" s="75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/>
      <c r="CW208" s="75"/>
      <c r="CX208" s="75"/>
      <c r="CY208" s="75"/>
      <c r="CZ208" s="75"/>
      <c r="DA208" s="75"/>
      <c r="DB208" s="75"/>
      <c r="DC208" s="75"/>
      <c r="DD208" s="75"/>
      <c r="DE208" s="75"/>
      <c r="DF208" s="75"/>
      <c r="DG208" s="75"/>
      <c r="DH208" s="75"/>
    </row>
    <row r="209" ht="12.75" spans="1:112">
      <c r="A209" s="6"/>
      <c r="B209" s="42"/>
      <c r="L209" s="20"/>
      <c r="N209" s="62"/>
      <c r="O209" s="62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CK209" s="75"/>
      <c r="CL209" s="75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/>
      <c r="CW209" s="75"/>
      <c r="CX209" s="75"/>
      <c r="CY209" s="75"/>
      <c r="CZ209" s="75"/>
      <c r="DA209" s="75"/>
      <c r="DB209" s="75"/>
      <c r="DC209" s="75"/>
      <c r="DD209" s="75"/>
      <c r="DE209" s="75"/>
      <c r="DF209" s="75"/>
      <c r="DG209" s="75"/>
      <c r="DH209" s="75"/>
    </row>
    <row r="210" ht="12.75" spans="1:112">
      <c r="A210" s="6"/>
      <c r="B210" s="42"/>
      <c r="L210" s="20"/>
      <c r="N210" s="62"/>
      <c r="O210" s="62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CK210" s="75"/>
      <c r="CL210" s="75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/>
      <c r="CW210" s="75"/>
      <c r="CX210" s="75"/>
      <c r="CY210" s="75"/>
      <c r="CZ210" s="75"/>
      <c r="DA210" s="75"/>
      <c r="DB210" s="75"/>
      <c r="DC210" s="75"/>
      <c r="DD210" s="75"/>
      <c r="DE210" s="75"/>
      <c r="DF210" s="75"/>
      <c r="DG210" s="75"/>
      <c r="DH210" s="75"/>
    </row>
    <row r="211" ht="12.75" spans="1:112">
      <c r="A211" s="6"/>
      <c r="B211" s="42"/>
      <c r="L211" s="20"/>
      <c r="N211" s="62"/>
      <c r="O211" s="62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</row>
    <row r="212" ht="12.75" spans="1:112">
      <c r="A212" s="6"/>
      <c r="B212" s="42"/>
      <c r="L212" s="20"/>
      <c r="N212" s="62"/>
      <c r="O212" s="62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CK212" s="75"/>
      <c r="CL212" s="75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5"/>
      <c r="DD212" s="75"/>
      <c r="DE212" s="75"/>
      <c r="DF212" s="75"/>
      <c r="DG212" s="75"/>
      <c r="DH212" s="75"/>
    </row>
    <row r="213" ht="12.75" spans="1:112">
      <c r="A213" s="6"/>
      <c r="B213" s="42"/>
      <c r="L213" s="20"/>
      <c r="N213" s="62"/>
      <c r="O213" s="62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CK213" s="75"/>
      <c r="CL213" s="75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  <c r="DH213" s="75"/>
    </row>
    <row r="214" ht="12.75" spans="1:112">
      <c r="A214" s="6"/>
      <c r="B214" s="42"/>
      <c r="L214" s="20"/>
      <c r="N214" s="62"/>
      <c r="O214" s="62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</row>
    <row r="215" ht="12.75" spans="1:112">
      <c r="A215" s="6"/>
      <c r="B215" s="42"/>
      <c r="L215" s="20"/>
      <c r="N215" s="62"/>
      <c r="O215" s="62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CK215" s="75"/>
      <c r="CL215" s="75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/>
      <c r="CW215" s="75"/>
      <c r="CX215" s="75"/>
      <c r="CY215" s="75"/>
      <c r="CZ215" s="75"/>
      <c r="DA215" s="75"/>
      <c r="DB215" s="75"/>
      <c r="DC215" s="75"/>
      <c r="DD215" s="75"/>
      <c r="DE215" s="75"/>
      <c r="DF215" s="75"/>
      <c r="DG215" s="75"/>
      <c r="DH215" s="75"/>
    </row>
    <row r="216" ht="12.75" spans="1:112">
      <c r="A216" s="6"/>
      <c r="B216" s="42"/>
      <c r="L216" s="20"/>
      <c r="N216" s="62"/>
      <c r="O216" s="62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</row>
    <row r="217" ht="12.75" spans="1:112">
      <c r="A217" s="6"/>
      <c r="B217" s="42"/>
      <c r="L217" s="20"/>
      <c r="N217" s="62"/>
      <c r="O217" s="62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</row>
    <row r="218" ht="12.75" spans="1:112">
      <c r="A218" s="6"/>
      <c r="B218" s="42"/>
      <c r="L218" s="20"/>
      <c r="N218" s="62"/>
      <c r="O218" s="62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</row>
    <row r="219" ht="12.75" spans="1:112">
      <c r="A219" s="6"/>
      <c r="B219" s="42"/>
      <c r="L219" s="20"/>
      <c r="N219" s="62"/>
      <c r="O219" s="62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</row>
    <row r="220" ht="12.75" spans="1:112">
      <c r="A220" s="6"/>
      <c r="B220" s="42"/>
      <c r="L220" s="20"/>
      <c r="N220" s="62"/>
      <c r="O220" s="62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</row>
    <row r="221" ht="12.75" spans="1:112">
      <c r="A221" s="6"/>
      <c r="B221" s="42"/>
      <c r="L221" s="20"/>
      <c r="N221" s="62"/>
      <c r="O221" s="62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</row>
    <row r="222" ht="12.75" spans="1:112">
      <c r="A222" s="6"/>
      <c r="B222" s="42"/>
      <c r="L222" s="20"/>
      <c r="N222" s="62"/>
      <c r="O222" s="62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</row>
    <row r="223" ht="12.75" spans="1:112">
      <c r="A223" s="6"/>
      <c r="B223" s="42"/>
      <c r="L223" s="20"/>
      <c r="N223" s="62"/>
      <c r="O223" s="62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CK223" s="75"/>
      <c r="CL223" s="75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/>
      <c r="CW223" s="75"/>
      <c r="CX223" s="75"/>
      <c r="CY223" s="75"/>
      <c r="CZ223" s="75"/>
      <c r="DA223" s="75"/>
      <c r="DB223" s="75"/>
      <c r="DC223" s="75"/>
      <c r="DD223" s="75"/>
      <c r="DE223" s="75"/>
      <c r="DF223" s="75"/>
      <c r="DG223" s="75"/>
      <c r="DH223" s="75"/>
    </row>
    <row r="224" ht="12.75" spans="1:112">
      <c r="A224" s="6"/>
      <c r="B224" s="42"/>
      <c r="L224" s="20"/>
      <c r="N224" s="62"/>
      <c r="O224" s="62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CK224" s="75"/>
      <c r="CL224" s="75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  <c r="DH224" s="75"/>
    </row>
    <row r="225" ht="12.75" spans="1:112">
      <c r="A225" s="6"/>
      <c r="B225" s="42"/>
      <c r="L225" s="20"/>
      <c r="N225" s="62"/>
      <c r="O225" s="62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CK225" s="75"/>
      <c r="CL225" s="75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  <c r="DH225" s="75"/>
    </row>
    <row r="226" ht="12.75" spans="1:112">
      <c r="A226" s="6"/>
      <c r="B226" s="42"/>
      <c r="L226" s="20"/>
      <c r="N226" s="62"/>
      <c r="O226" s="62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</row>
    <row r="227" ht="12.75" spans="1:112">
      <c r="A227" s="6"/>
      <c r="B227" s="42"/>
      <c r="L227" s="20"/>
      <c r="N227" s="62"/>
      <c r="O227" s="62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CK227" s="75"/>
      <c r="CL227" s="75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  <c r="DH227" s="75"/>
    </row>
    <row r="228" ht="12.75" spans="1:112">
      <c r="A228" s="6"/>
      <c r="B228" s="42"/>
      <c r="L228" s="20"/>
      <c r="N228" s="62"/>
      <c r="O228" s="62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</row>
    <row r="229" ht="12.75" spans="1:112">
      <c r="A229" s="6"/>
      <c r="B229" s="42"/>
      <c r="L229" s="20"/>
      <c r="N229" s="62"/>
      <c r="O229" s="62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</row>
    <row r="230" ht="12.75" spans="1:112">
      <c r="A230" s="6"/>
      <c r="B230" s="42"/>
      <c r="L230" s="20"/>
      <c r="N230" s="62"/>
      <c r="O230" s="62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CK230" s="75"/>
      <c r="CL230" s="75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  <c r="DH230" s="75"/>
    </row>
    <row r="231" ht="12.75" spans="1:112">
      <c r="A231" s="6"/>
      <c r="B231" s="42"/>
      <c r="L231" s="20"/>
      <c r="N231" s="62"/>
      <c r="O231" s="62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</row>
    <row r="232" ht="12.75" spans="1:112">
      <c r="A232" s="6"/>
      <c r="B232" s="42"/>
      <c r="L232" s="20"/>
      <c r="N232" s="62"/>
      <c r="O232" s="62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</row>
    <row r="233" ht="12.75" spans="1:112">
      <c r="A233" s="6"/>
      <c r="B233" s="42"/>
      <c r="L233" s="20"/>
      <c r="N233" s="62"/>
      <c r="O233" s="62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</row>
    <row r="234" ht="12.75" spans="1:112">
      <c r="A234" s="6"/>
      <c r="B234" s="42"/>
      <c r="L234" s="20"/>
      <c r="N234" s="62"/>
      <c r="O234" s="62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</row>
    <row r="235" ht="12.75" spans="1:112">
      <c r="A235" s="6"/>
      <c r="B235" s="42"/>
      <c r="L235" s="20"/>
      <c r="N235" s="62"/>
      <c r="O235" s="62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</row>
    <row r="236" ht="12.75" spans="1:112">
      <c r="A236" s="6"/>
      <c r="B236" s="42"/>
      <c r="L236" s="20"/>
      <c r="N236" s="62"/>
      <c r="O236" s="62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</row>
    <row r="237" ht="12.75" spans="1:112">
      <c r="A237" s="6"/>
      <c r="B237" s="42"/>
      <c r="L237" s="20"/>
      <c r="N237" s="62"/>
      <c r="O237" s="62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</row>
    <row r="238" ht="12.75" spans="1:112">
      <c r="A238" s="6"/>
      <c r="B238" s="42"/>
      <c r="L238" s="20"/>
      <c r="N238" s="62"/>
      <c r="O238" s="62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</row>
    <row r="239" ht="12.75" spans="1:112">
      <c r="A239" s="6"/>
      <c r="B239" s="42"/>
      <c r="L239" s="20"/>
      <c r="N239" s="62"/>
      <c r="O239" s="62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</row>
    <row r="240" ht="12.75" spans="1:112">
      <c r="A240" s="6"/>
      <c r="B240" s="42"/>
      <c r="L240" s="20"/>
      <c r="N240" s="62"/>
      <c r="O240" s="62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</row>
    <row r="241" ht="12.75" spans="1:112">
      <c r="A241" s="6"/>
      <c r="B241" s="42"/>
      <c r="L241" s="20"/>
      <c r="N241" s="62"/>
      <c r="O241" s="62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</row>
    <row r="242" ht="12.75" spans="1:112">
      <c r="A242" s="6"/>
      <c r="B242" s="42"/>
      <c r="L242" s="20"/>
      <c r="N242" s="62"/>
      <c r="O242" s="62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</row>
    <row r="243" ht="12.75" spans="1:112">
      <c r="A243" s="6"/>
      <c r="B243" s="42"/>
      <c r="L243" s="20"/>
      <c r="N243" s="62"/>
      <c r="O243" s="62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</row>
    <row r="244" ht="12.75" spans="1:112">
      <c r="A244" s="6"/>
      <c r="B244" s="42"/>
      <c r="L244" s="20"/>
      <c r="N244" s="62"/>
      <c r="O244" s="62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</row>
    <row r="245" ht="12.75" spans="1:112">
      <c r="A245" s="6"/>
      <c r="B245" s="42"/>
      <c r="L245" s="20"/>
      <c r="N245" s="62"/>
      <c r="O245" s="62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</row>
    <row r="246" ht="12.75" spans="1:112">
      <c r="A246" s="6"/>
      <c r="B246" s="42"/>
      <c r="L246" s="20"/>
      <c r="N246" s="62"/>
      <c r="O246" s="62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CK246" s="75"/>
      <c r="CL246" s="75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  <c r="DH246" s="75"/>
    </row>
    <row r="247" ht="12.75" spans="1:112">
      <c r="A247" s="6"/>
      <c r="B247" s="42"/>
      <c r="L247" s="20"/>
      <c r="N247" s="62"/>
      <c r="O247" s="62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CK247" s="75"/>
      <c r="CL247" s="75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5"/>
    </row>
    <row r="248" ht="12.75" spans="1:112">
      <c r="A248" s="6"/>
      <c r="B248" s="42"/>
      <c r="L248" s="20"/>
      <c r="N248" s="62"/>
      <c r="O248" s="62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CK248" s="75"/>
      <c r="CL248" s="75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  <c r="DH248" s="75"/>
    </row>
    <row r="249" ht="12.75" spans="1:112">
      <c r="A249" s="6"/>
      <c r="B249" s="42"/>
      <c r="L249" s="20"/>
      <c r="N249" s="62"/>
      <c r="O249" s="62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</row>
    <row r="250" ht="12.75" spans="1:112">
      <c r="A250" s="6"/>
      <c r="B250" s="42"/>
      <c r="L250" s="20"/>
      <c r="N250" s="62"/>
      <c r="O250" s="62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CK250" s="75"/>
      <c r="CL250" s="75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  <c r="DH250" s="75"/>
    </row>
    <row r="251" ht="12.75" spans="1:112">
      <c r="A251" s="6"/>
      <c r="B251" s="42"/>
      <c r="L251" s="20"/>
      <c r="N251" s="62"/>
      <c r="O251" s="62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CK251" s="75"/>
      <c r="CL251" s="75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  <c r="DH251" s="75"/>
    </row>
    <row r="252" ht="12.75" spans="1:112">
      <c r="A252" s="6"/>
      <c r="B252" s="42"/>
      <c r="L252" s="20"/>
      <c r="N252" s="62"/>
      <c r="O252" s="62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CK252" s="75"/>
      <c r="CL252" s="75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/>
      <c r="CW252" s="75"/>
      <c r="CX252" s="75"/>
      <c r="CY252" s="75"/>
      <c r="CZ252" s="75"/>
      <c r="DA252" s="75"/>
      <c r="DB252" s="75"/>
      <c r="DC252" s="75"/>
      <c r="DD252" s="75"/>
      <c r="DE252" s="75"/>
      <c r="DF252" s="75"/>
      <c r="DG252" s="75"/>
      <c r="DH252" s="75"/>
    </row>
    <row r="253" ht="12.75" spans="1:112">
      <c r="A253" s="6"/>
      <c r="B253" s="42"/>
      <c r="L253" s="20"/>
      <c r="N253" s="62"/>
      <c r="O253" s="62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</row>
    <row r="254" ht="12.75" spans="1:112">
      <c r="A254" s="6"/>
      <c r="B254" s="42"/>
      <c r="L254" s="20"/>
      <c r="N254" s="62"/>
      <c r="O254" s="62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CK254" s="75"/>
      <c r="CL254" s="75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  <c r="DH254" s="75"/>
    </row>
    <row r="255" ht="12.75" spans="1:112">
      <c r="A255" s="6"/>
      <c r="B255" s="42"/>
      <c r="L255" s="20"/>
      <c r="N255" s="62"/>
      <c r="O255" s="62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</row>
    <row r="256" ht="12.75" spans="1:112">
      <c r="A256" s="6"/>
      <c r="B256" s="42"/>
      <c r="L256" s="20"/>
      <c r="N256" s="62"/>
      <c r="O256" s="62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</row>
    <row r="257" ht="12.75" spans="1:112">
      <c r="A257" s="6"/>
      <c r="B257" s="42"/>
      <c r="L257" s="20"/>
      <c r="N257" s="62"/>
      <c r="O257" s="62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</row>
    <row r="258" ht="12.75" spans="1:112">
      <c r="A258" s="6"/>
      <c r="B258" s="42"/>
      <c r="L258" s="20"/>
      <c r="N258" s="62"/>
      <c r="O258" s="62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</row>
    <row r="259" ht="12.75" spans="1:112">
      <c r="A259" s="6"/>
      <c r="B259" s="42"/>
      <c r="L259" s="20"/>
      <c r="N259" s="62"/>
      <c r="O259" s="62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CK259" s="75"/>
      <c r="CL259" s="75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/>
      <c r="CW259" s="75"/>
      <c r="CX259" s="75"/>
      <c r="CY259" s="75"/>
      <c r="CZ259" s="75"/>
      <c r="DA259" s="75"/>
      <c r="DB259" s="75"/>
      <c r="DC259" s="75"/>
      <c r="DD259" s="75"/>
      <c r="DE259" s="75"/>
      <c r="DF259" s="75"/>
      <c r="DG259" s="75"/>
      <c r="DH259" s="75"/>
    </row>
    <row r="260" ht="12.75" spans="1:112">
      <c r="A260" s="6"/>
      <c r="B260" s="42"/>
      <c r="L260" s="20"/>
      <c r="N260" s="62"/>
      <c r="O260" s="62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CK260" s="75"/>
      <c r="CL260" s="75"/>
      <c r="CM260" s="75"/>
      <c r="CN260" s="75"/>
      <c r="CO260" s="75"/>
      <c r="CP260" s="75"/>
      <c r="CQ260" s="75"/>
      <c r="CR260" s="75"/>
      <c r="CS260" s="75"/>
      <c r="CT260" s="75"/>
      <c r="CU260" s="75"/>
      <c r="CV260" s="75"/>
      <c r="CW260" s="75"/>
      <c r="CX260" s="75"/>
      <c r="CY260" s="75"/>
      <c r="CZ260" s="75"/>
      <c r="DA260" s="75"/>
      <c r="DB260" s="75"/>
      <c r="DC260" s="75"/>
      <c r="DD260" s="75"/>
      <c r="DE260" s="75"/>
      <c r="DF260" s="75"/>
      <c r="DG260" s="75"/>
      <c r="DH260" s="75"/>
    </row>
    <row r="261" ht="12.75" spans="1:112">
      <c r="A261" s="6"/>
      <c r="B261" s="42"/>
      <c r="L261" s="20"/>
      <c r="N261" s="62"/>
      <c r="O261" s="62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CK261" s="75"/>
      <c r="CL261" s="75"/>
      <c r="CM261" s="75"/>
      <c r="CN261" s="75"/>
      <c r="CO261" s="75"/>
      <c r="CP261" s="75"/>
      <c r="CQ261" s="75"/>
      <c r="CR261" s="75"/>
      <c r="CS261" s="75"/>
      <c r="CT261" s="75"/>
      <c r="CU261" s="75"/>
      <c r="CV261" s="75"/>
      <c r="CW261" s="75"/>
      <c r="CX261" s="75"/>
      <c r="CY261" s="75"/>
      <c r="CZ261" s="75"/>
      <c r="DA261" s="75"/>
      <c r="DB261" s="75"/>
      <c r="DC261" s="75"/>
      <c r="DD261" s="75"/>
      <c r="DE261" s="75"/>
      <c r="DF261" s="75"/>
      <c r="DG261" s="75"/>
      <c r="DH261" s="75"/>
    </row>
    <row r="262" ht="12.75" spans="1:112">
      <c r="A262" s="6"/>
      <c r="B262" s="42"/>
      <c r="L262" s="20"/>
      <c r="N262" s="62"/>
      <c r="O262" s="62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CK262" s="75"/>
      <c r="CL262" s="75"/>
      <c r="CM262" s="75"/>
      <c r="CN262" s="75"/>
      <c r="CO262" s="75"/>
      <c r="CP262" s="75"/>
      <c r="CQ262" s="75"/>
      <c r="CR262" s="75"/>
      <c r="CS262" s="75"/>
      <c r="CT262" s="75"/>
      <c r="CU262" s="75"/>
      <c r="CV262" s="75"/>
      <c r="CW262" s="75"/>
      <c r="CX262" s="75"/>
      <c r="CY262" s="75"/>
      <c r="CZ262" s="75"/>
      <c r="DA262" s="75"/>
      <c r="DB262" s="75"/>
      <c r="DC262" s="75"/>
      <c r="DD262" s="75"/>
      <c r="DE262" s="75"/>
      <c r="DF262" s="75"/>
      <c r="DG262" s="75"/>
      <c r="DH262" s="75"/>
    </row>
    <row r="263" ht="12.75" spans="1:112">
      <c r="A263" s="6"/>
      <c r="B263" s="42"/>
      <c r="L263" s="20"/>
      <c r="N263" s="62"/>
      <c r="O263" s="62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CK263" s="75"/>
      <c r="CL263" s="75"/>
      <c r="CM263" s="75"/>
      <c r="CN263" s="75"/>
      <c r="CO263" s="75"/>
      <c r="CP263" s="75"/>
      <c r="CQ263" s="75"/>
      <c r="CR263" s="75"/>
      <c r="CS263" s="75"/>
      <c r="CT263" s="75"/>
      <c r="CU263" s="75"/>
      <c r="CV263" s="75"/>
      <c r="CW263" s="75"/>
      <c r="CX263" s="75"/>
      <c r="CY263" s="75"/>
      <c r="CZ263" s="75"/>
      <c r="DA263" s="75"/>
      <c r="DB263" s="75"/>
      <c r="DC263" s="75"/>
      <c r="DD263" s="75"/>
      <c r="DE263" s="75"/>
      <c r="DF263" s="75"/>
      <c r="DG263" s="75"/>
      <c r="DH263" s="75"/>
    </row>
    <row r="264" ht="12.75" spans="1:112">
      <c r="A264" s="6"/>
      <c r="B264" s="42"/>
      <c r="L264" s="20"/>
      <c r="N264" s="62"/>
      <c r="O264" s="62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CK264" s="75"/>
      <c r="CL264" s="75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/>
      <c r="CW264" s="75"/>
      <c r="CX264" s="75"/>
      <c r="CY264" s="75"/>
      <c r="CZ264" s="75"/>
      <c r="DA264" s="75"/>
      <c r="DB264" s="75"/>
      <c r="DC264" s="75"/>
      <c r="DD264" s="75"/>
      <c r="DE264" s="75"/>
      <c r="DF264" s="75"/>
      <c r="DG264" s="75"/>
      <c r="DH264" s="75"/>
    </row>
    <row r="265" ht="12.75" spans="1:112">
      <c r="A265" s="6"/>
      <c r="B265" s="42"/>
      <c r="L265" s="20"/>
      <c r="N265" s="62"/>
      <c r="O265" s="62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CK265" s="75"/>
      <c r="CL265" s="75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/>
      <c r="CW265" s="75"/>
      <c r="CX265" s="75"/>
      <c r="CY265" s="75"/>
      <c r="CZ265" s="75"/>
      <c r="DA265" s="75"/>
      <c r="DB265" s="75"/>
      <c r="DC265" s="75"/>
      <c r="DD265" s="75"/>
      <c r="DE265" s="75"/>
      <c r="DF265" s="75"/>
      <c r="DG265" s="75"/>
      <c r="DH265" s="75"/>
    </row>
    <row r="266" ht="12.75" spans="1:112">
      <c r="A266" s="6"/>
      <c r="B266" s="42"/>
      <c r="L266" s="20"/>
      <c r="N266" s="62"/>
      <c r="O266" s="62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CK266" s="75"/>
      <c r="CL266" s="75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/>
      <c r="CW266" s="75"/>
      <c r="CX266" s="75"/>
      <c r="CY266" s="75"/>
      <c r="CZ266" s="75"/>
      <c r="DA266" s="75"/>
      <c r="DB266" s="75"/>
      <c r="DC266" s="75"/>
      <c r="DD266" s="75"/>
      <c r="DE266" s="75"/>
      <c r="DF266" s="75"/>
      <c r="DG266" s="75"/>
      <c r="DH266" s="75"/>
    </row>
    <row r="267" ht="12.75" spans="1:112">
      <c r="A267" s="6"/>
      <c r="B267" s="42"/>
      <c r="L267" s="20"/>
      <c r="N267" s="62"/>
      <c r="O267" s="62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CK267" s="75"/>
      <c r="CL267" s="75"/>
      <c r="CM267" s="75"/>
      <c r="CN267" s="75"/>
      <c r="CO267" s="75"/>
      <c r="CP267" s="75"/>
      <c r="CQ267" s="75"/>
      <c r="CR267" s="75"/>
      <c r="CS267" s="75"/>
      <c r="CT267" s="75"/>
      <c r="CU267" s="75"/>
      <c r="CV267" s="75"/>
      <c r="CW267" s="75"/>
      <c r="CX267" s="75"/>
      <c r="CY267" s="75"/>
      <c r="CZ267" s="75"/>
      <c r="DA267" s="75"/>
      <c r="DB267" s="75"/>
      <c r="DC267" s="75"/>
      <c r="DD267" s="75"/>
      <c r="DE267" s="75"/>
      <c r="DF267" s="75"/>
      <c r="DG267" s="75"/>
      <c r="DH267" s="75"/>
    </row>
    <row r="268" ht="12.75" spans="1:112">
      <c r="A268" s="6"/>
      <c r="B268" s="42"/>
      <c r="L268" s="20"/>
      <c r="N268" s="62"/>
      <c r="O268" s="62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CK268" s="75"/>
      <c r="CL268" s="75"/>
      <c r="CM268" s="75"/>
      <c r="CN268" s="75"/>
      <c r="CO268" s="75"/>
      <c r="CP268" s="75"/>
      <c r="CQ268" s="75"/>
      <c r="CR268" s="75"/>
      <c r="CS268" s="75"/>
      <c r="CT268" s="75"/>
      <c r="CU268" s="75"/>
      <c r="CV268" s="75"/>
      <c r="CW268" s="75"/>
      <c r="CX268" s="75"/>
      <c r="CY268" s="75"/>
      <c r="CZ268" s="75"/>
      <c r="DA268" s="75"/>
      <c r="DB268" s="75"/>
      <c r="DC268" s="75"/>
      <c r="DD268" s="75"/>
      <c r="DE268" s="75"/>
      <c r="DF268" s="75"/>
      <c r="DG268" s="75"/>
      <c r="DH268" s="75"/>
    </row>
    <row r="269" ht="12.75" spans="1:112">
      <c r="A269" s="6"/>
      <c r="B269" s="42"/>
      <c r="L269" s="20"/>
      <c r="N269" s="62"/>
      <c r="O269" s="62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CK269" s="75"/>
      <c r="CL269" s="75"/>
      <c r="CM269" s="75"/>
      <c r="CN269" s="75"/>
      <c r="CO269" s="75"/>
      <c r="CP269" s="75"/>
      <c r="CQ269" s="75"/>
      <c r="CR269" s="75"/>
      <c r="CS269" s="75"/>
      <c r="CT269" s="75"/>
      <c r="CU269" s="75"/>
      <c r="CV269" s="75"/>
      <c r="CW269" s="75"/>
      <c r="CX269" s="75"/>
      <c r="CY269" s="75"/>
      <c r="CZ269" s="75"/>
      <c r="DA269" s="75"/>
      <c r="DB269" s="75"/>
      <c r="DC269" s="75"/>
      <c r="DD269" s="75"/>
      <c r="DE269" s="75"/>
      <c r="DF269" s="75"/>
      <c r="DG269" s="75"/>
      <c r="DH269" s="75"/>
    </row>
    <row r="270" ht="12.75" spans="1:112">
      <c r="A270" s="6"/>
      <c r="B270" s="42"/>
      <c r="L270" s="20"/>
      <c r="N270" s="62"/>
      <c r="O270" s="62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CK270" s="75"/>
      <c r="CL270" s="75"/>
      <c r="CM270" s="75"/>
      <c r="CN270" s="75"/>
      <c r="CO270" s="75"/>
      <c r="CP270" s="75"/>
      <c r="CQ270" s="75"/>
      <c r="CR270" s="75"/>
      <c r="CS270" s="75"/>
      <c r="CT270" s="75"/>
      <c r="CU270" s="75"/>
      <c r="CV270" s="75"/>
      <c r="CW270" s="75"/>
      <c r="CX270" s="75"/>
      <c r="CY270" s="75"/>
      <c r="CZ270" s="75"/>
      <c r="DA270" s="75"/>
      <c r="DB270" s="75"/>
      <c r="DC270" s="75"/>
      <c r="DD270" s="75"/>
      <c r="DE270" s="75"/>
      <c r="DF270" s="75"/>
      <c r="DG270" s="75"/>
      <c r="DH270" s="75"/>
    </row>
    <row r="271" ht="12.75" spans="1:112">
      <c r="A271" s="6"/>
      <c r="B271" s="42"/>
      <c r="L271" s="20"/>
      <c r="N271" s="62"/>
      <c r="O271" s="62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CK271" s="75"/>
      <c r="CL271" s="75"/>
      <c r="CM271" s="75"/>
      <c r="CN271" s="75"/>
      <c r="CO271" s="75"/>
      <c r="CP271" s="75"/>
      <c r="CQ271" s="75"/>
      <c r="CR271" s="75"/>
      <c r="CS271" s="75"/>
      <c r="CT271" s="75"/>
      <c r="CU271" s="75"/>
      <c r="CV271" s="75"/>
      <c r="CW271" s="75"/>
      <c r="CX271" s="75"/>
      <c r="CY271" s="75"/>
      <c r="CZ271" s="75"/>
      <c r="DA271" s="75"/>
      <c r="DB271" s="75"/>
      <c r="DC271" s="75"/>
      <c r="DD271" s="75"/>
      <c r="DE271" s="75"/>
      <c r="DF271" s="75"/>
      <c r="DG271" s="75"/>
      <c r="DH271" s="75"/>
    </row>
    <row r="272" ht="12.75" spans="1:112">
      <c r="A272" s="6"/>
      <c r="B272" s="42"/>
      <c r="L272" s="20"/>
      <c r="N272" s="62"/>
      <c r="O272" s="62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CK272" s="75"/>
      <c r="CL272" s="75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/>
      <c r="CW272" s="75"/>
      <c r="CX272" s="75"/>
      <c r="CY272" s="75"/>
      <c r="CZ272" s="75"/>
      <c r="DA272" s="75"/>
      <c r="DB272" s="75"/>
      <c r="DC272" s="75"/>
      <c r="DD272" s="75"/>
      <c r="DE272" s="75"/>
      <c r="DF272" s="75"/>
      <c r="DG272" s="75"/>
      <c r="DH272" s="75"/>
    </row>
    <row r="273" ht="12.75" spans="1:112">
      <c r="A273" s="6"/>
      <c r="B273" s="42"/>
      <c r="L273" s="20"/>
      <c r="N273" s="62"/>
      <c r="O273" s="62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CK273" s="75"/>
      <c r="CL273" s="75"/>
      <c r="CM273" s="75"/>
      <c r="CN273" s="75"/>
      <c r="CO273" s="75"/>
      <c r="CP273" s="75"/>
      <c r="CQ273" s="75"/>
      <c r="CR273" s="75"/>
      <c r="CS273" s="75"/>
      <c r="CT273" s="75"/>
      <c r="CU273" s="75"/>
      <c r="CV273" s="75"/>
      <c r="CW273" s="75"/>
      <c r="CX273" s="75"/>
      <c r="CY273" s="75"/>
      <c r="CZ273" s="75"/>
      <c r="DA273" s="75"/>
      <c r="DB273" s="75"/>
      <c r="DC273" s="75"/>
      <c r="DD273" s="75"/>
      <c r="DE273" s="75"/>
      <c r="DF273" s="75"/>
      <c r="DG273" s="75"/>
      <c r="DH273" s="75"/>
    </row>
    <row r="274" ht="12.75" spans="1:112">
      <c r="A274" s="6"/>
      <c r="B274" s="42"/>
      <c r="L274" s="20"/>
      <c r="N274" s="62"/>
      <c r="O274" s="62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CK274" s="75"/>
      <c r="CL274" s="75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5"/>
      <c r="DD274" s="75"/>
      <c r="DE274" s="75"/>
      <c r="DF274" s="75"/>
      <c r="DG274" s="75"/>
      <c r="DH274" s="75"/>
    </row>
    <row r="275" ht="12.75" spans="1:112">
      <c r="A275" s="6"/>
      <c r="B275" s="42"/>
      <c r="L275" s="20"/>
      <c r="N275" s="62"/>
      <c r="O275" s="62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CK275" s="75"/>
      <c r="CL275" s="75"/>
      <c r="CM275" s="75"/>
      <c r="CN275" s="75"/>
      <c r="CO275" s="75"/>
      <c r="CP275" s="75"/>
      <c r="CQ275" s="75"/>
      <c r="CR275" s="75"/>
      <c r="CS275" s="75"/>
      <c r="CT275" s="75"/>
      <c r="CU275" s="75"/>
      <c r="CV275" s="75"/>
      <c r="CW275" s="75"/>
      <c r="CX275" s="75"/>
      <c r="CY275" s="75"/>
      <c r="CZ275" s="75"/>
      <c r="DA275" s="75"/>
      <c r="DB275" s="75"/>
      <c r="DC275" s="75"/>
      <c r="DD275" s="75"/>
      <c r="DE275" s="75"/>
      <c r="DF275" s="75"/>
      <c r="DG275" s="75"/>
      <c r="DH275" s="75"/>
    </row>
    <row r="276" ht="12.75" spans="1:112">
      <c r="A276" s="6"/>
      <c r="B276" s="42"/>
      <c r="L276" s="20"/>
      <c r="N276" s="62"/>
      <c r="O276" s="62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CK276" s="75"/>
      <c r="CL276" s="75"/>
      <c r="CM276" s="75"/>
      <c r="CN276" s="75"/>
      <c r="CO276" s="75"/>
      <c r="CP276" s="75"/>
      <c r="CQ276" s="75"/>
      <c r="CR276" s="75"/>
      <c r="CS276" s="75"/>
      <c r="CT276" s="75"/>
      <c r="CU276" s="75"/>
      <c r="CV276" s="75"/>
      <c r="CW276" s="75"/>
      <c r="CX276" s="75"/>
      <c r="CY276" s="75"/>
      <c r="CZ276" s="75"/>
      <c r="DA276" s="75"/>
      <c r="DB276" s="75"/>
      <c r="DC276" s="75"/>
      <c r="DD276" s="75"/>
      <c r="DE276" s="75"/>
      <c r="DF276" s="75"/>
      <c r="DG276" s="75"/>
      <c r="DH276" s="75"/>
    </row>
    <row r="277" ht="12.75" spans="1:112">
      <c r="A277" s="6"/>
      <c r="B277" s="42"/>
      <c r="L277" s="20"/>
      <c r="N277" s="62"/>
      <c r="O277" s="62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CK277" s="75"/>
      <c r="CL277" s="75"/>
      <c r="CM277" s="75"/>
      <c r="CN277" s="75"/>
      <c r="CO277" s="75"/>
      <c r="CP277" s="75"/>
      <c r="CQ277" s="75"/>
      <c r="CR277" s="75"/>
      <c r="CS277" s="75"/>
      <c r="CT277" s="75"/>
      <c r="CU277" s="75"/>
      <c r="CV277" s="75"/>
      <c r="CW277" s="75"/>
      <c r="CX277" s="75"/>
      <c r="CY277" s="75"/>
      <c r="CZ277" s="75"/>
      <c r="DA277" s="75"/>
      <c r="DB277" s="75"/>
      <c r="DC277" s="75"/>
      <c r="DD277" s="75"/>
      <c r="DE277" s="75"/>
      <c r="DF277" s="75"/>
      <c r="DG277" s="75"/>
      <c r="DH277" s="75"/>
    </row>
    <row r="278" ht="12.75" spans="1:112">
      <c r="A278" s="6"/>
      <c r="B278" s="42"/>
      <c r="L278" s="20"/>
      <c r="N278" s="62"/>
      <c r="O278" s="62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CK278" s="75"/>
      <c r="CL278" s="75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  <c r="DH278" s="75"/>
    </row>
    <row r="279" ht="12.75" spans="1:112">
      <c r="A279" s="6"/>
      <c r="B279" s="42"/>
      <c r="L279" s="20"/>
      <c r="N279" s="62"/>
      <c r="O279" s="62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CK279" s="75"/>
      <c r="CL279" s="75"/>
      <c r="CM279" s="75"/>
      <c r="CN279" s="75"/>
      <c r="CO279" s="75"/>
      <c r="CP279" s="75"/>
      <c r="CQ279" s="75"/>
      <c r="CR279" s="75"/>
      <c r="CS279" s="75"/>
      <c r="CT279" s="75"/>
      <c r="CU279" s="75"/>
      <c r="CV279" s="75"/>
      <c r="CW279" s="75"/>
      <c r="CX279" s="75"/>
      <c r="CY279" s="75"/>
      <c r="CZ279" s="75"/>
      <c r="DA279" s="75"/>
      <c r="DB279" s="75"/>
      <c r="DC279" s="75"/>
      <c r="DD279" s="75"/>
      <c r="DE279" s="75"/>
      <c r="DF279" s="75"/>
      <c r="DG279" s="75"/>
      <c r="DH279" s="75"/>
    </row>
    <row r="280" ht="12.75" spans="1:112">
      <c r="A280" s="6"/>
      <c r="B280" s="42"/>
      <c r="L280" s="20"/>
      <c r="N280" s="62"/>
      <c r="O280" s="62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CK280" s="75"/>
      <c r="CL280" s="75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5"/>
      <c r="DD280" s="75"/>
      <c r="DE280" s="75"/>
      <c r="DF280" s="75"/>
      <c r="DG280" s="75"/>
      <c r="DH280" s="75"/>
    </row>
    <row r="281" ht="12.75" spans="1:112">
      <c r="A281" s="6"/>
      <c r="B281" s="42"/>
      <c r="L281" s="20"/>
      <c r="N281" s="62"/>
      <c r="O281" s="62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CK281" s="75"/>
      <c r="CL281" s="75"/>
      <c r="CM281" s="75"/>
      <c r="CN281" s="75"/>
      <c r="CO281" s="75"/>
      <c r="CP281" s="75"/>
      <c r="CQ281" s="75"/>
      <c r="CR281" s="75"/>
      <c r="CS281" s="75"/>
      <c r="CT281" s="75"/>
      <c r="CU281" s="75"/>
      <c r="CV281" s="75"/>
      <c r="CW281" s="75"/>
      <c r="CX281" s="75"/>
      <c r="CY281" s="75"/>
      <c r="CZ281" s="75"/>
      <c r="DA281" s="75"/>
      <c r="DB281" s="75"/>
      <c r="DC281" s="75"/>
      <c r="DD281" s="75"/>
      <c r="DE281" s="75"/>
      <c r="DF281" s="75"/>
      <c r="DG281" s="75"/>
      <c r="DH281" s="75"/>
    </row>
    <row r="282" ht="12.75" spans="1:112">
      <c r="A282" s="6"/>
      <c r="B282" s="42"/>
      <c r="L282" s="20"/>
      <c r="N282" s="62"/>
      <c r="O282" s="62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CK282" s="75"/>
      <c r="CL282" s="75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5"/>
      <c r="DD282" s="75"/>
      <c r="DE282" s="75"/>
      <c r="DF282" s="75"/>
      <c r="DG282" s="75"/>
      <c r="DH282" s="75"/>
    </row>
    <row r="283" ht="12.75" spans="1:112">
      <c r="A283" s="6"/>
      <c r="B283" s="42"/>
      <c r="L283" s="20"/>
      <c r="N283" s="62"/>
      <c r="O283" s="62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CK283" s="75"/>
      <c r="CL283" s="75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/>
      <c r="CW283" s="75"/>
      <c r="CX283" s="75"/>
      <c r="CY283" s="75"/>
      <c r="CZ283" s="75"/>
      <c r="DA283" s="75"/>
      <c r="DB283" s="75"/>
      <c r="DC283" s="75"/>
      <c r="DD283" s="75"/>
      <c r="DE283" s="75"/>
      <c r="DF283" s="75"/>
      <c r="DG283" s="75"/>
      <c r="DH283" s="75"/>
    </row>
    <row r="284" ht="12.75" spans="1:112">
      <c r="A284" s="6"/>
      <c r="B284" s="42"/>
      <c r="L284" s="20"/>
      <c r="N284" s="62"/>
      <c r="O284" s="62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CK284" s="75"/>
      <c r="CL284" s="75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/>
      <c r="CW284" s="75"/>
      <c r="CX284" s="75"/>
      <c r="CY284" s="75"/>
      <c r="CZ284" s="75"/>
      <c r="DA284" s="75"/>
      <c r="DB284" s="75"/>
      <c r="DC284" s="75"/>
      <c r="DD284" s="75"/>
      <c r="DE284" s="75"/>
      <c r="DF284" s="75"/>
      <c r="DG284" s="75"/>
      <c r="DH284" s="75"/>
    </row>
    <row r="285" ht="12.75" spans="1:112">
      <c r="A285" s="6"/>
      <c r="B285" s="42"/>
      <c r="L285" s="20"/>
      <c r="N285" s="62"/>
      <c r="O285" s="62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CK285" s="75"/>
      <c r="CL285" s="75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/>
      <c r="CW285" s="75"/>
      <c r="CX285" s="75"/>
      <c r="CY285" s="75"/>
      <c r="CZ285" s="75"/>
      <c r="DA285" s="75"/>
      <c r="DB285" s="75"/>
      <c r="DC285" s="75"/>
      <c r="DD285" s="75"/>
      <c r="DE285" s="75"/>
      <c r="DF285" s="75"/>
      <c r="DG285" s="75"/>
      <c r="DH285" s="75"/>
    </row>
    <row r="286" ht="12.75" spans="1:112">
      <c r="A286" s="6"/>
      <c r="B286" s="42"/>
      <c r="L286" s="20"/>
      <c r="N286" s="62"/>
      <c r="O286" s="62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CK286" s="75"/>
      <c r="CL286" s="75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  <c r="DH286" s="75"/>
    </row>
    <row r="287" ht="12.75" spans="1:112">
      <c r="A287" s="6"/>
      <c r="B287" s="42"/>
      <c r="L287" s="20"/>
      <c r="N287" s="62"/>
      <c r="O287" s="62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CK287" s="75"/>
      <c r="CL287" s="75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/>
      <c r="CW287" s="75"/>
      <c r="CX287" s="75"/>
      <c r="CY287" s="75"/>
      <c r="CZ287" s="75"/>
      <c r="DA287" s="75"/>
      <c r="DB287" s="75"/>
      <c r="DC287" s="75"/>
      <c r="DD287" s="75"/>
      <c r="DE287" s="75"/>
      <c r="DF287" s="75"/>
      <c r="DG287" s="75"/>
      <c r="DH287" s="75"/>
    </row>
    <row r="288" ht="12.75" spans="1:112">
      <c r="A288" s="6"/>
      <c r="B288" s="42"/>
      <c r="L288" s="20"/>
      <c r="N288" s="62"/>
      <c r="O288" s="62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CK288" s="75"/>
      <c r="CL288" s="75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/>
      <c r="CW288" s="75"/>
      <c r="CX288" s="75"/>
      <c r="CY288" s="75"/>
      <c r="CZ288" s="75"/>
      <c r="DA288" s="75"/>
      <c r="DB288" s="75"/>
      <c r="DC288" s="75"/>
      <c r="DD288" s="75"/>
      <c r="DE288" s="75"/>
      <c r="DF288" s="75"/>
      <c r="DG288" s="75"/>
      <c r="DH288" s="75"/>
    </row>
    <row r="289" ht="12.75" spans="1:112">
      <c r="A289" s="6"/>
      <c r="B289" s="42"/>
      <c r="L289" s="20"/>
      <c r="N289" s="62"/>
      <c r="O289" s="62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CK289" s="75"/>
      <c r="CL289" s="75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/>
      <c r="CW289" s="75"/>
      <c r="CX289" s="75"/>
      <c r="CY289" s="75"/>
      <c r="CZ289" s="75"/>
      <c r="DA289" s="75"/>
      <c r="DB289" s="75"/>
      <c r="DC289" s="75"/>
      <c r="DD289" s="75"/>
      <c r="DE289" s="75"/>
      <c r="DF289" s="75"/>
      <c r="DG289" s="75"/>
      <c r="DH289" s="75"/>
    </row>
    <row r="290" ht="12.75" spans="1:112">
      <c r="A290" s="6"/>
      <c r="B290" s="42"/>
      <c r="L290" s="20"/>
      <c r="N290" s="62"/>
      <c r="O290" s="62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CK290" s="75"/>
      <c r="CL290" s="75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/>
      <c r="CW290" s="75"/>
      <c r="CX290" s="75"/>
      <c r="CY290" s="75"/>
      <c r="CZ290" s="75"/>
      <c r="DA290" s="75"/>
      <c r="DB290" s="75"/>
      <c r="DC290" s="75"/>
      <c r="DD290" s="75"/>
      <c r="DE290" s="75"/>
      <c r="DF290" s="75"/>
      <c r="DG290" s="75"/>
      <c r="DH290" s="75"/>
    </row>
    <row r="291" ht="12.75" spans="1:112">
      <c r="A291" s="6"/>
      <c r="B291" s="42"/>
      <c r="L291" s="20"/>
      <c r="N291" s="62"/>
      <c r="O291" s="62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CK291" s="75"/>
      <c r="CL291" s="75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/>
      <c r="CW291" s="75"/>
      <c r="CX291" s="75"/>
      <c r="CY291" s="75"/>
      <c r="CZ291" s="75"/>
      <c r="DA291" s="75"/>
      <c r="DB291" s="75"/>
      <c r="DC291" s="75"/>
      <c r="DD291" s="75"/>
      <c r="DE291" s="75"/>
      <c r="DF291" s="75"/>
      <c r="DG291" s="75"/>
      <c r="DH291" s="75"/>
    </row>
    <row r="292" ht="12.75" spans="1:112">
      <c r="A292" s="6"/>
      <c r="B292" s="42"/>
      <c r="L292" s="20"/>
      <c r="N292" s="62"/>
      <c r="O292" s="62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CK292" s="75"/>
      <c r="CL292" s="75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  <c r="DH292" s="75"/>
    </row>
    <row r="293" ht="12.75" spans="1:112">
      <c r="A293" s="6"/>
      <c r="B293" s="42"/>
      <c r="L293" s="20"/>
      <c r="N293" s="62"/>
      <c r="O293" s="62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CK293" s="75"/>
      <c r="CL293" s="75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/>
      <c r="CW293" s="75"/>
      <c r="CX293" s="75"/>
      <c r="CY293" s="75"/>
      <c r="CZ293" s="75"/>
      <c r="DA293" s="75"/>
      <c r="DB293" s="75"/>
      <c r="DC293" s="75"/>
      <c r="DD293" s="75"/>
      <c r="DE293" s="75"/>
      <c r="DF293" s="75"/>
      <c r="DG293" s="75"/>
      <c r="DH293" s="75"/>
    </row>
    <row r="294" ht="12.75" spans="1:112">
      <c r="A294" s="6"/>
      <c r="B294" s="42"/>
      <c r="L294" s="20"/>
      <c r="N294" s="62"/>
      <c r="O294" s="62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CK294" s="75"/>
      <c r="CL294" s="75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  <c r="DH294" s="75"/>
    </row>
    <row r="295" ht="12.75" spans="1:112">
      <c r="A295" s="6"/>
      <c r="B295" s="42"/>
      <c r="L295" s="20"/>
      <c r="N295" s="62"/>
      <c r="O295" s="62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</row>
    <row r="296" ht="12.75" spans="1:112">
      <c r="A296" s="6"/>
      <c r="B296" s="42"/>
      <c r="L296" s="20"/>
      <c r="N296" s="62"/>
      <c r="O296" s="62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CK296" s="75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  <c r="DH296" s="75"/>
    </row>
    <row r="297" ht="12.75" spans="1:112">
      <c r="A297" s="6"/>
      <c r="B297" s="42"/>
      <c r="L297" s="20"/>
      <c r="N297" s="62"/>
      <c r="O297" s="62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CK297" s="75"/>
      <c r="CL297" s="75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/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  <c r="DH297" s="75"/>
    </row>
    <row r="298" ht="12.75" spans="1:112">
      <c r="A298" s="6"/>
      <c r="B298" s="42"/>
      <c r="L298" s="20"/>
      <c r="N298" s="62"/>
      <c r="O298" s="62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CK298" s="75"/>
      <c r="CL298" s="75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  <c r="DH298" s="75"/>
    </row>
    <row r="299" ht="12.75" spans="1:112">
      <c r="A299" s="6"/>
      <c r="B299" s="42"/>
      <c r="L299" s="20"/>
      <c r="N299" s="62"/>
      <c r="O299" s="62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CK299" s="75"/>
      <c r="CL299" s="75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/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  <c r="DH299" s="75"/>
    </row>
    <row r="300" ht="12.75" spans="1:112">
      <c r="A300" s="6"/>
      <c r="B300" s="42"/>
      <c r="L300" s="20"/>
      <c r="N300" s="62"/>
      <c r="O300" s="62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</row>
    <row r="301" ht="12.75" spans="1:112">
      <c r="A301" s="6"/>
      <c r="B301" s="42"/>
      <c r="L301" s="20"/>
      <c r="N301" s="62"/>
      <c r="O301" s="62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CK301" s="75"/>
      <c r="CL301" s="75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/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  <c r="DH301" s="75"/>
    </row>
    <row r="302" ht="12.75" spans="1:112">
      <c r="A302" s="6"/>
      <c r="B302" s="42"/>
      <c r="L302" s="20"/>
      <c r="N302" s="62"/>
      <c r="O302" s="62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</row>
    <row r="303" ht="12.75" spans="1:112">
      <c r="A303" s="6"/>
      <c r="B303" s="42"/>
      <c r="L303" s="20"/>
      <c r="N303" s="62"/>
      <c r="O303" s="62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CK303" s="75"/>
      <c r="CL303" s="75"/>
      <c r="CM303" s="75"/>
      <c r="CN303" s="75"/>
      <c r="CO303" s="75"/>
      <c r="CP303" s="75"/>
      <c r="CQ303" s="75"/>
      <c r="CR303" s="75"/>
      <c r="CS303" s="75"/>
      <c r="CT303" s="75"/>
      <c r="CU303" s="75"/>
      <c r="CV303" s="75"/>
      <c r="CW303" s="75"/>
      <c r="CX303" s="75"/>
      <c r="CY303" s="75"/>
      <c r="CZ303" s="75"/>
      <c r="DA303" s="75"/>
      <c r="DB303" s="75"/>
      <c r="DC303" s="75"/>
      <c r="DD303" s="75"/>
      <c r="DE303" s="75"/>
      <c r="DF303" s="75"/>
      <c r="DG303" s="75"/>
      <c r="DH303" s="75"/>
    </row>
    <row r="304" ht="12.75" spans="1:112">
      <c r="A304" s="6"/>
      <c r="B304" s="42"/>
      <c r="L304" s="20"/>
      <c r="N304" s="62"/>
      <c r="O304" s="62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CK304" s="75"/>
      <c r="CL304" s="75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/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  <c r="DH304" s="75"/>
    </row>
    <row r="305" ht="12.75" spans="1:112">
      <c r="A305" s="6"/>
      <c r="B305" s="42"/>
      <c r="L305" s="20"/>
      <c r="N305" s="62"/>
      <c r="O305" s="62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CK305" s="75"/>
      <c r="CL305" s="75"/>
      <c r="CM305" s="75"/>
      <c r="CN305" s="75"/>
      <c r="CO305" s="75"/>
      <c r="CP305" s="75"/>
      <c r="CQ305" s="75"/>
      <c r="CR305" s="75"/>
      <c r="CS305" s="75"/>
      <c r="CT305" s="75"/>
      <c r="CU305" s="75"/>
      <c r="CV305" s="75"/>
      <c r="CW305" s="75"/>
      <c r="CX305" s="75"/>
      <c r="CY305" s="75"/>
      <c r="CZ305" s="75"/>
      <c r="DA305" s="75"/>
      <c r="DB305" s="75"/>
      <c r="DC305" s="75"/>
      <c r="DD305" s="75"/>
      <c r="DE305" s="75"/>
      <c r="DF305" s="75"/>
      <c r="DG305" s="75"/>
      <c r="DH305" s="75"/>
    </row>
    <row r="306" ht="12.75" spans="1:112">
      <c r="A306" s="6"/>
      <c r="B306" s="42"/>
      <c r="L306" s="20"/>
      <c r="N306" s="62"/>
      <c r="O306" s="62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CK306" s="75"/>
      <c r="CL306" s="75"/>
      <c r="CM306" s="75"/>
      <c r="CN306" s="75"/>
      <c r="CO306" s="75"/>
      <c r="CP306" s="75"/>
      <c r="CQ306" s="75"/>
      <c r="CR306" s="75"/>
      <c r="CS306" s="75"/>
      <c r="CT306" s="75"/>
      <c r="CU306" s="75"/>
      <c r="CV306" s="75"/>
      <c r="CW306" s="75"/>
      <c r="CX306" s="75"/>
      <c r="CY306" s="75"/>
      <c r="CZ306" s="75"/>
      <c r="DA306" s="75"/>
      <c r="DB306" s="75"/>
      <c r="DC306" s="75"/>
      <c r="DD306" s="75"/>
      <c r="DE306" s="75"/>
      <c r="DF306" s="75"/>
      <c r="DG306" s="75"/>
      <c r="DH306" s="75"/>
    </row>
    <row r="307" ht="12.75" spans="1:112">
      <c r="A307" s="6"/>
      <c r="B307" s="42"/>
      <c r="L307" s="20"/>
      <c r="N307" s="62"/>
      <c r="O307" s="62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CK307" s="75"/>
      <c r="CL307" s="75"/>
      <c r="CM307" s="75"/>
      <c r="CN307" s="75"/>
      <c r="CO307" s="75"/>
      <c r="CP307" s="75"/>
      <c r="CQ307" s="75"/>
      <c r="CR307" s="75"/>
      <c r="CS307" s="75"/>
      <c r="CT307" s="75"/>
      <c r="CU307" s="75"/>
      <c r="CV307" s="75"/>
      <c r="CW307" s="75"/>
      <c r="CX307" s="75"/>
      <c r="CY307" s="75"/>
      <c r="CZ307" s="75"/>
      <c r="DA307" s="75"/>
      <c r="DB307" s="75"/>
      <c r="DC307" s="75"/>
      <c r="DD307" s="75"/>
      <c r="DE307" s="75"/>
      <c r="DF307" s="75"/>
      <c r="DG307" s="75"/>
      <c r="DH307" s="75"/>
    </row>
    <row r="308" ht="12.75" spans="1:112">
      <c r="A308" s="6"/>
      <c r="B308" s="42"/>
      <c r="L308" s="20"/>
      <c r="N308" s="62"/>
      <c r="O308" s="62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CK308" s="75"/>
      <c r="CL308" s="75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  <c r="DH308" s="75"/>
    </row>
    <row r="309" ht="12.75" spans="1:112">
      <c r="A309" s="6"/>
      <c r="B309" s="42"/>
      <c r="L309" s="20"/>
      <c r="N309" s="62"/>
      <c r="O309" s="62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</row>
    <row r="310" ht="12.75" spans="1:112">
      <c r="A310" s="6"/>
      <c r="B310" s="42"/>
      <c r="L310" s="20"/>
      <c r="N310" s="62"/>
      <c r="O310" s="62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CK310" s="75"/>
      <c r="CL310" s="75"/>
      <c r="CM310" s="75"/>
      <c r="CN310" s="75"/>
      <c r="CO310" s="75"/>
      <c r="CP310" s="75"/>
      <c r="CQ310" s="75"/>
      <c r="CR310" s="75"/>
      <c r="CS310" s="75"/>
      <c r="CT310" s="75"/>
      <c r="CU310" s="75"/>
      <c r="CV310" s="75"/>
      <c r="CW310" s="75"/>
      <c r="CX310" s="75"/>
      <c r="CY310" s="75"/>
      <c r="CZ310" s="75"/>
      <c r="DA310" s="75"/>
      <c r="DB310" s="75"/>
      <c r="DC310" s="75"/>
      <c r="DD310" s="75"/>
      <c r="DE310" s="75"/>
      <c r="DF310" s="75"/>
      <c r="DG310" s="75"/>
      <c r="DH310" s="75"/>
    </row>
    <row r="311" ht="12.75" spans="1:112">
      <c r="A311" s="6"/>
      <c r="B311" s="42"/>
      <c r="L311" s="20"/>
      <c r="N311" s="62"/>
      <c r="O311" s="62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CK311" s="75"/>
      <c r="CL311" s="75"/>
      <c r="CM311" s="75"/>
      <c r="CN311" s="75"/>
      <c r="CO311" s="75"/>
      <c r="CP311" s="75"/>
      <c r="CQ311" s="75"/>
      <c r="CR311" s="75"/>
      <c r="CS311" s="75"/>
      <c r="CT311" s="75"/>
      <c r="CU311" s="75"/>
      <c r="CV311" s="75"/>
      <c r="CW311" s="7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  <c r="DH311" s="75"/>
    </row>
    <row r="312" ht="12.75" spans="1:112">
      <c r="A312" s="6"/>
      <c r="B312" s="42"/>
      <c r="L312" s="20"/>
      <c r="N312" s="62"/>
      <c r="O312" s="62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CK312" s="75"/>
      <c r="CL312" s="75"/>
      <c r="CM312" s="75"/>
      <c r="CN312" s="75"/>
      <c r="CO312" s="75"/>
      <c r="CP312" s="75"/>
      <c r="CQ312" s="75"/>
      <c r="CR312" s="75"/>
      <c r="CS312" s="75"/>
      <c r="CT312" s="75"/>
      <c r="CU312" s="75"/>
      <c r="CV312" s="75"/>
      <c r="CW312" s="75"/>
      <c r="CX312" s="75"/>
      <c r="CY312" s="75"/>
      <c r="CZ312" s="75"/>
      <c r="DA312" s="75"/>
      <c r="DB312" s="75"/>
      <c r="DC312" s="75"/>
      <c r="DD312" s="75"/>
      <c r="DE312" s="75"/>
      <c r="DF312" s="75"/>
      <c r="DG312" s="75"/>
      <c r="DH312" s="75"/>
    </row>
    <row r="313" ht="12.75" spans="1:112">
      <c r="A313" s="6"/>
      <c r="B313" s="42"/>
      <c r="L313" s="20"/>
      <c r="N313" s="62"/>
      <c r="O313" s="62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CK313" s="75"/>
      <c r="CL313" s="75"/>
      <c r="CM313" s="75"/>
      <c r="CN313" s="75"/>
      <c r="CO313" s="75"/>
      <c r="CP313" s="75"/>
      <c r="CQ313" s="75"/>
      <c r="CR313" s="75"/>
      <c r="CS313" s="75"/>
      <c r="CT313" s="75"/>
      <c r="CU313" s="75"/>
      <c r="CV313" s="75"/>
      <c r="CW313" s="75"/>
      <c r="CX313" s="75"/>
      <c r="CY313" s="75"/>
      <c r="CZ313" s="75"/>
      <c r="DA313" s="75"/>
      <c r="DB313" s="75"/>
      <c r="DC313" s="75"/>
      <c r="DD313" s="75"/>
      <c r="DE313" s="75"/>
      <c r="DF313" s="75"/>
      <c r="DG313" s="75"/>
      <c r="DH313" s="75"/>
    </row>
    <row r="314" ht="12.75" spans="1:112">
      <c r="A314" s="6"/>
      <c r="B314" s="42"/>
      <c r="L314" s="20"/>
      <c r="N314" s="62"/>
      <c r="O314" s="62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CK314" s="75"/>
      <c r="CL314" s="75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  <c r="DH314" s="75"/>
    </row>
    <row r="315" ht="12.75" spans="1:112">
      <c r="A315" s="6"/>
      <c r="B315" s="42"/>
      <c r="L315" s="20"/>
      <c r="N315" s="62"/>
      <c r="O315" s="62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CK315" s="75"/>
      <c r="CL315" s="75"/>
      <c r="CM315" s="75"/>
      <c r="CN315" s="75"/>
      <c r="CO315" s="75"/>
      <c r="CP315" s="75"/>
      <c r="CQ315" s="75"/>
      <c r="CR315" s="75"/>
      <c r="CS315" s="75"/>
      <c r="CT315" s="75"/>
      <c r="CU315" s="75"/>
      <c r="CV315" s="75"/>
      <c r="CW315" s="75"/>
      <c r="CX315" s="75"/>
      <c r="CY315" s="75"/>
      <c r="CZ315" s="75"/>
      <c r="DA315" s="75"/>
      <c r="DB315" s="75"/>
      <c r="DC315" s="75"/>
      <c r="DD315" s="75"/>
      <c r="DE315" s="75"/>
      <c r="DF315" s="75"/>
      <c r="DG315" s="75"/>
      <c r="DH315" s="75"/>
    </row>
    <row r="316" ht="12.75" spans="1:112">
      <c r="A316" s="6"/>
      <c r="B316" s="42"/>
      <c r="L316" s="20"/>
      <c r="N316" s="62"/>
      <c r="O316" s="62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CK316" s="75"/>
      <c r="CL316" s="75"/>
      <c r="CM316" s="75"/>
      <c r="CN316" s="75"/>
      <c r="CO316" s="75"/>
      <c r="CP316" s="75"/>
      <c r="CQ316" s="75"/>
      <c r="CR316" s="75"/>
      <c r="CS316" s="75"/>
      <c r="CT316" s="75"/>
      <c r="CU316" s="75"/>
      <c r="CV316" s="75"/>
      <c r="CW316" s="75"/>
      <c r="CX316" s="75"/>
      <c r="CY316" s="75"/>
      <c r="CZ316" s="75"/>
      <c r="DA316" s="75"/>
      <c r="DB316" s="75"/>
      <c r="DC316" s="75"/>
      <c r="DD316" s="75"/>
      <c r="DE316" s="75"/>
      <c r="DF316" s="75"/>
      <c r="DG316" s="75"/>
      <c r="DH316" s="75"/>
    </row>
    <row r="317" ht="12.75" spans="1:112">
      <c r="A317" s="6"/>
      <c r="B317" s="42"/>
      <c r="L317" s="20"/>
      <c r="N317" s="62"/>
      <c r="O317" s="62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CK317" s="75"/>
      <c r="CL317" s="75"/>
      <c r="CM317" s="75"/>
      <c r="CN317" s="75"/>
      <c r="CO317" s="75"/>
      <c r="CP317" s="75"/>
      <c r="CQ317" s="75"/>
      <c r="CR317" s="75"/>
      <c r="CS317" s="75"/>
      <c r="CT317" s="75"/>
      <c r="CU317" s="75"/>
      <c r="CV317" s="75"/>
      <c r="CW317" s="75"/>
      <c r="CX317" s="75"/>
      <c r="CY317" s="75"/>
      <c r="CZ317" s="75"/>
      <c r="DA317" s="75"/>
      <c r="DB317" s="75"/>
      <c r="DC317" s="75"/>
      <c r="DD317" s="75"/>
      <c r="DE317" s="75"/>
      <c r="DF317" s="75"/>
      <c r="DG317" s="75"/>
      <c r="DH317" s="75"/>
    </row>
    <row r="318" ht="12.75" spans="1:112">
      <c r="A318" s="6"/>
      <c r="B318" s="42"/>
      <c r="L318" s="20"/>
      <c r="N318" s="62"/>
      <c r="O318" s="62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CK318" s="75"/>
      <c r="CL318" s="75"/>
      <c r="CM318" s="75"/>
      <c r="CN318" s="75"/>
      <c r="CO318" s="75"/>
      <c r="CP318" s="75"/>
      <c r="CQ318" s="75"/>
      <c r="CR318" s="75"/>
      <c r="CS318" s="75"/>
      <c r="CT318" s="75"/>
      <c r="CU318" s="75"/>
      <c r="CV318" s="75"/>
      <c r="CW318" s="75"/>
      <c r="CX318" s="75"/>
      <c r="CY318" s="75"/>
      <c r="CZ318" s="75"/>
      <c r="DA318" s="75"/>
      <c r="DB318" s="75"/>
      <c r="DC318" s="75"/>
      <c r="DD318" s="75"/>
      <c r="DE318" s="75"/>
      <c r="DF318" s="75"/>
      <c r="DG318" s="75"/>
      <c r="DH318" s="75"/>
    </row>
    <row r="319" ht="12.75" spans="1:112">
      <c r="A319" s="6"/>
      <c r="B319" s="42"/>
      <c r="L319" s="20"/>
      <c r="N319" s="62"/>
      <c r="O319" s="62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CK319" s="75"/>
      <c r="CL319" s="75"/>
      <c r="CM319" s="75"/>
      <c r="CN319" s="75"/>
      <c r="CO319" s="75"/>
      <c r="CP319" s="75"/>
      <c r="CQ319" s="75"/>
      <c r="CR319" s="75"/>
      <c r="CS319" s="75"/>
      <c r="CT319" s="75"/>
      <c r="CU319" s="75"/>
      <c r="CV319" s="75"/>
      <c r="CW319" s="75"/>
      <c r="CX319" s="75"/>
      <c r="CY319" s="75"/>
      <c r="CZ319" s="75"/>
      <c r="DA319" s="75"/>
      <c r="DB319" s="75"/>
      <c r="DC319" s="75"/>
      <c r="DD319" s="75"/>
      <c r="DE319" s="75"/>
      <c r="DF319" s="75"/>
      <c r="DG319" s="75"/>
      <c r="DH319" s="75"/>
    </row>
    <row r="320" ht="12.75" spans="1:112">
      <c r="A320" s="6"/>
      <c r="B320" s="42"/>
      <c r="L320" s="20"/>
      <c r="N320" s="62"/>
      <c r="O320" s="62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CK320" s="75"/>
      <c r="CL320" s="75"/>
      <c r="CM320" s="75"/>
      <c r="CN320" s="75"/>
      <c r="CO320" s="75"/>
      <c r="CP320" s="75"/>
      <c r="CQ320" s="75"/>
      <c r="CR320" s="75"/>
      <c r="CS320" s="75"/>
      <c r="CT320" s="75"/>
      <c r="CU320" s="75"/>
      <c r="CV320" s="75"/>
      <c r="CW320" s="75"/>
      <c r="CX320" s="75"/>
      <c r="CY320" s="75"/>
      <c r="CZ320" s="75"/>
      <c r="DA320" s="75"/>
      <c r="DB320" s="75"/>
      <c r="DC320" s="75"/>
      <c r="DD320" s="75"/>
      <c r="DE320" s="75"/>
      <c r="DF320" s="75"/>
      <c r="DG320" s="75"/>
      <c r="DH320" s="75"/>
    </row>
    <row r="321" ht="12.75" spans="1:112">
      <c r="A321" s="6"/>
      <c r="B321" s="42"/>
      <c r="L321" s="20"/>
      <c r="N321" s="62"/>
      <c r="O321" s="62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</row>
    <row r="322" ht="12.75" spans="1:112">
      <c r="A322" s="6"/>
      <c r="B322" s="42"/>
      <c r="L322" s="20"/>
      <c r="N322" s="62"/>
      <c r="O322" s="62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CK322" s="75"/>
      <c r="CL322" s="75"/>
      <c r="CM322" s="75"/>
      <c r="CN322" s="75"/>
      <c r="CO322" s="75"/>
      <c r="CP322" s="75"/>
      <c r="CQ322" s="75"/>
      <c r="CR322" s="75"/>
      <c r="CS322" s="75"/>
      <c r="CT322" s="75"/>
      <c r="CU322" s="75"/>
      <c r="CV322" s="75"/>
      <c r="CW322" s="75"/>
      <c r="CX322" s="75"/>
      <c r="CY322" s="75"/>
      <c r="CZ322" s="75"/>
      <c r="DA322" s="75"/>
      <c r="DB322" s="75"/>
      <c r="DC322" s="75"/>
      <c r="DD322" s="75"/>
      <c r="DE322" s="75"/>
      <c r="DF322" s="75"/>
      <c r="DG322" s="75"/>
      <c r="DH322" s="75"/>
    </row>
    <row r="323" ht="12.75" spans="1:112">
      <c r="A323" s="6"/>
      <c r="B323" s="42"/>
      <c r="L323" s="20"/>
      <c r="N323" s="62"/>
      <c r="O323" s="62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CK323" s="75"/>
      <c r="CL323" s="75"/>
      <c r="CM323" s="75"/>
      <c r="CN323" s="75"/>
      <c r="CO323" s="75"/>
      <c r="CP323" s="75"/>
      <c r="CQ323" s="75"/>
      <c r="CR323" s="75"/>
      <c r="CS323" s="75"/>
      <c r="CT323" s="75"/>
      <c r="CU323" s="75"/>
      <c r="CV323" s="75"/>
      <c r="CW323" s="75"/>
      <c r="CX323" s="75"/>
      <c r="CY323" s="75"/>
      <c r="CZ323" s="75"/>
      <c r="DA323" s="75"/>
      <c r="DB323" s="75"/>
      <c r="DC323" s="75"/>
      <c r="DD323" s="75"/>
      <c r="DE323" s="75"/>
      <c r="DF323" s="75"/>
      <c r="DG323" s="75"/>
      <c r="DH323" s="75"/>
    </row>
    <row r="324" ht="12.75" spans="1:112">
      <c r="A324" s="6"/>
      <c r="B324" s="42"/>
      <c r="L324" s="20"/>
      <c r="N324" s="62"/>
      <c r="O324" s="62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CK324" s="75"/>
      <c r="CL324" s="75"/>
      <c r="CM324" s="75"/>
      <c r="CN324" s="75"/>
      <c r="CO324" s="75"/>
      <c r="CP324" s="75"/>
      <c r="CQ324" s="75"/>
      <c r="CR324" s="75"/>
      <c r="CS324" s="75"/>
      <c r="CT324" s="75"/>
      <c r="CU324" s="75"/>
      <c r="CV324" s="75"/>
      <c r="CW324" s="75"/>
      <c r="CX324" s="75"/>
      <c r="CY324" s="75"/>
      <c r="CZ324" s="75"/>
      <c r="DA324" s="75"/>
      <c r="DB324" s="75"/>
      <c r="DC324" s="75"/>
      <c r="DD324" s="75"/>
      <c r="DE324" s="75"/>
      <c r="DF324" s="75"/>
      <c r="DG324" s="75"/>
      <c r="DH324" s="75"/>
    </row>
    <row r="325" ht="12.75" spans="1:112">
      <c r="A325" s="6"/>
      <c r="B325" s="42"/>
      <c r="L325" s="20"/>
      <c r="N325" s="62"/>
      <c r="O325" s="62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CK325" s="75"/>
      <c r="CL325" s="75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/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  <c r="DH325" s="75"/>
    </row>
    <row r="326" ht="12.75" spans="1:112">
      <c r="A326" s="6"/>
      <c r="B326" s="42"/>
      <c r="L326" s="20"/>
      <c r="N326" s="62"/>
      <c r="O326" s="62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CK326" s="75"/>
      <c r="CL326" s="75"/>
      <c r="CM326" s="75"/>
      <c r="CN326" s="75"/>
      <c r="CO326" s="75"/>
      <c r="CP326" s="75"/>
      <c r="CQ326" s="75"/>
      <c r="CR326" s="75"/>
      <c r="CS326" s="75"/>
      <c r="CT326" s="75"/>
      <c r="CU326" s="75"/>
      <c r="CV326" s="75"/>
      <c r="CW326" s="75"/>
      <c r="CX326" s="75"/>
      <c r="CY326" s="75"/>
      <c r="CZ326" s="75"/>
      <c r="DA326" s="75"/>
      <c r="DB326" s="75"/>
      <c r="DC326" s="75"/>
      <c r="DD326" s="75"/>
      <c r="DE326" s="75"/>
      <c r="DF326" s="75"/>
      <c r="DG326" s="75"/>
      <c r="DH326" s="75"/>
    </row>
    <row r="327" ht="12.75" spans="1:112">
      <c r="A327" s="6"/>
      <c r="B327" s="42"/>
      <c r="L327" s="20"/>
      <c r="N327" s="62"/>
      <c r="O327" s="62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CK327" s="75"/>
      <c r="CL327" s="75"/>
      <c r="CM327" s="75"/>
      <c r="CN327" s="75"/>
      <c r="CO327" s="75"/>
      <c r="CP327" s="75"/>
      <c r="CQ327" s="75"/>
      <c r="CR327" s="75"/>
      <c r="CS327" s="75"/>
      <c r="CT327" s="75"/>
      <c r="CU327" s="75"/>
      <c r="CV327" s="75"/>
      <c r="CW327" s="75"/>
      <c r="CX327" s="75"/>
      <c r="CY327" s="75"/>
      <c r="CZ327" s="75"/>
      <c r="DA327" s="75"/>
      <c r="DB327" s="75"/>
      <c r="DC327" s="75"/>
      <c r="DD327" s="75"/>
      <c r="DE327" s="75"/>
      <c r="DF327" s="75"/>
      <c r="DG327" s="75"/>
      <c r="DH327" s="75"/>
    </row>
    <row r="328" ht="12.75" spans="1:112">
      <c r="A328" s="6"/>
      <c r="B328" s="42"/>
      <c r="L328" s="20"/>
      <c r="N328" s="62"/>
      <c r="O328" s="62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CK328" s="75"/>
      <c r="CL328" s="75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/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  <c r="DH328" s="75"/>
    </row>
    <row r="329" ht="12.75" spans="1:112">
      <c r="A329" s="6"/>
      <c r="B329" s="42"/>
      <c r="L329" s="20"/>
      <c r="N329" s="62"/>
      <c r="O329" s="62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CK329" s="75"/>
      <c r="CL329" s="75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/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  <c r="DH329" s="75"/>
    </row>
    <row r="330" ht="12.75" spans="1:112">
      <c r="A330" s="6"/>
      <c r="B330" s="42"/>
      <c r="L330" s="20"/>
      <c r="N330" s="62"/>
      <c r="O330" s="62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CK330" s="75"/>
      <c r="CL330" s="75"/>
      <c r="CM330" s="75"/>
      <c r="CN330" s="75"/>
      <c r="CO330" s="75"/>
      <c r="CP330" s="75"/>
      <c r="CQ330" s="75"/>
      <c r="CR330" s="75"/>
      <c r="CS330" s="75"/>
      <c r="CT330" s="75"/>
      <c r="CU330" s="75"/>
      <c r="CV330" s="75"/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75"/>
      <c r="DH330" s="75"/>
    </row>
    <row r="331" ht="12.75" spans="1:112">
      <c r="A331" s="6"/>
      <c r="B331" s="42"/>
      <c r="L331" s="20"/>
      <c r="N331" s="62"/>
      <c r="O331" s="62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CK331" s="75"/>
      <c r="CL331" s="75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/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  <c r="DH331" s="75"/>
    </row>
    <row r="332" ht="12.75" spans="1:112">
      <c r="A332" s="6"/>
      <c r="B332" s="42"/>
      <c r="L332" s="20"/>
      <c r="N332" s="62"/>
      <c r="O332" s="62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CK332" s="75"/>
      <c r="CL332" s="75"/>
      <c r="CM332" s="75"/>
      <c r="CN332" s="75"/>
      <c r="CO332" s="75"/>
      <c r="CP332" s="75"/>
      <c r="CQ332" s="75"/>
      <c r="CR332" s="75"/>
      <c r="CS332" s="75"/>
      <c r="CT332" s="75"/>
      <c r="CU332" s="75"/>
      <c r="CV332" s="75"/>
      <c r="CW332" s="75"/>
      <c r="CX332" s="75"/>
      <c r="CY332" s="75"/>
      <c r="CZ332" s="75"/>
      <c r="DA332" s="75"/>
      <c r="DB332" s="75"/>
      <c r="DC332" s="75"/>
      <c r="DD332" s="75"/>
      <c r="DE332" s="75"/>
      <c r="DF332" s="75"/>
      <c r="DG332" s="75"/>
      <c r="DH332" s="75"/>
    </row>
    <row r="333" ht="12.75" spans="1:112">
      <c r="A333" s="6"/>
      <c r="B333" s="42"/>
      <c r="L333" s="20"/>
      <c r="N333" s="62"/>
      <c r="O333" s="62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CK333" s="75"/>
      <c r="CL333" s="75"/>
      <c r="CM333" s="75"/>
      <c r="CN333" s="75"/>
      <c r="CO333" s="75"/>
      <c r="CP333" s="75"/>
      <c r="CQ333" s="75"/>
      <c r="CR333" s="75"/>
      <c r="CS333" s="75"/>
      <c r="CT333" s="75"/>
      <c r="CU333" s="75"/>
      <c r="CV333" s="75"/>
      <c r="CW333" s="75"/>
      <c r="CX333" s="75"/>
      <c r="CY333" s="75"/>
      <c r="CZ333" s="75"/>
      <c r="DA333" s="75"/>
      <c r="DB333" s="75"/>
      <c r="DC333" s="75"/>
      <c r="DD333" s="75"/>
      <c r="DE333" s="75"/>
      <c r="DF333" s="75"/>
      <c r="DG333" s="75"/>
      <c r="DH333" s="75"/>
    </row>
    <row r="334" ht="12.75" spans="1:112">
      <c r="A334" s="6"/>
      <c r="B334" s="42"/>
      <c r="L334" s="20"/>
      <c r="N334" s="62"/>
      <c r="O334" s="62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CK334" s="75"/>
      <c r="CL334" s="75"/>
      <c r="CM334" s="75"/>
      <c r="CN334" s="75"/>
      <c r="CO334" s="75"/>
      <c r="CP334" s="75"/>
      <c r="CQ334" s="75"/>
      <c r="CR334" s="75"/>
      <c r="CS334" s="75"/>
      <c r="CT334" s="75"/>
      <c r="CU334" s="75"/>
      <c r="CV334" s="75"/>
      <c r="CW334" s="75"/>
      <c r="CX334" s="75"/>
      <c r="CY334" s="75"/>
      <c r="CZ334" s="75"/>
      <c r="DA334" s="75"/>
      <c r="DB334" s="75"/>
      <c r="DC334" s="75"/>
      <c r="DD334" s="75"/>
      <c r="DE334" s="75"/>
      <c r="DF334" s="75"/>
      <c r="DG334" s="75"/>
      <c r="DH334" s="75"/>
    </row>
    <row r="335" ht="12.75" spans="1:112">
      <c r="A335" s="6"/>
      <c r="B335" s="42"/>
      <c r="L335" s="20"/>
      <c r="N335" s="62"/>
      <c r="O335" s="62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CK335" s="75"/>
      <c r="CL335" s="75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  <c r="DH335" s="75"/>
    </row>
    <row r="336" ht="12.75" spans="1:112">
      <c r="A336" s="6"/>
      <c r="B336" s="42"/>
      <c r="L336" s="20"/>
      <c r="N336" s="62"/>
      <c r="O336" s="62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CK336" s="75"/>
      <c r="CL336" s="75"/>
      <c r="CM336" s="75"/>
      <c r="CN336" s="75"/>
      <c r="CO336" s="75"/>
      <c r="CP336" s="75"/>
      <c r="CQ336" s="75"/>
      <c r="CR336" s="75"/>
      <c r="CS336" s="75"/>
      <c r="CT336" s="75"/>
      <c r="CU336" s="75"/>
      <c r="CV336" s="75"/>
      <c r="CW336" s="75"/>
      <c r="CX336" s="75"/>
      <c r="CY336" s="75"/>
      <c r="CZ336" s="75"/>
      <c r="DA336" s="75"/>
      <c r="DB336" s="75"/>
      <c r="DC336" s="75"/>
      <c r="DD336" s="75"/>
      <c r="DE336" s="75"/>
      <c r="DF336" s="75"/>
      <c r="DG336" s="75"/>
      <c r="DH336" s="75"/>
    </row>
    <row r="337" ht="12.75" spans="1:112">
      <c r="A337" s="6"/>
      <c r="B337" s="42"/>
      <c r="L337" s="20"/>
      <c r="N337" s="62"/>
      <c r="O337" s="62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CK337" s="75"/>
      <c r="CL337" s="75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  <c r="DH337" s="75"/>
    </row>
    <row r="338" ht="12.75" spans="1:112">
      <c r="A338" s="6"/>
      <c r="B338" s="42"/>
      <c r="L338" s="20"/>
      <c r="N338" s="62"/>
      <c r="O338" s="62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CK338" s="75"/>
      <c r="CL338" s="75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/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  <c r="DH338" s="75"/>
    </row>
    <row r="339" ht="12.75" spans="1:112">
      <c r="A339" s="6"/>
      <c r="B339" s="42"/>
      <c r="L339" s="20"/>
      <c r="N339" s="62"/>
      <c r="O339" s="62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CK339" s="75"/>
      <c r="CL339" s="75"/>
      <c r="CM339" s="75"/>
      <c r="CN339" s="75"/>
      <c r="CO339" s="75"/>
      <c r="CP339" s="75"/>
      <c r="CQ339" s="75"/>
      <c r="CR339" s="75"/>
      <c r="CS339" s="75"/>
      <c r="CT339" s="75"/>
      <c r="CU339" s="75"/>
      <c r="CV339" s="75"/>
      <c r="CW339" s="75"/>
      <c r="CX339" s="75"/>
      <c r="CY339" s="75"/>
      <c r="CZ339" s="75"/>
      <c r="DA339" s="75"/>
      <c r="DB339" s="75"/>
      <c r="DC339" s="75"/>
      <c r="DD339" s="75"/>
      <c r="DE339" s="75"/>
      <c r="DF339" s="75"/>
      <c r="DG339" s="75"/>
      <c r="DH339" s="75"/>
    </row>
    <row r="340" ht="12.75" spans="1:112">
      <c r="A340" s="6"/>
      <c r="B340" s="42"/>
      <c r="L340" s="20"/>
      <c r="N340" s="62"/>
      <c r="O340" s="62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CK340" s="75"/>
      <c r="CL340" s="75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/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  <c r="DH340" s="75"/>
    </row>
    <row r="341" ht="12.75" spans="1:112">
      <c r="A341" s="6"/>
      <c r="B341" s="42"/>
      <c r="L341" s="20"/>
      <c r="N341" s="62"/>
      <c r="O341" s="62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CK341" s="75"/>
      <c r="CL341" s="75"/>
      <c r="CM341" s="75"/>
      <c r="CN341" s="75"/>
      <c r="CO341" s="75"/>
      <c r="CP341" s="75"/>
      <c r="CQ341" s="75"/>
      <c r="CR341" s="75"/>
      <c r="CS341" s="75"/>
      <c r="CT341" s="75"/>
      <c r="CU341" s="75"/>
      <c r="CV341" s="75"/>
      <c r="CW341" s="75"/>
      <c r="CX341" s="75"/>
      <c r="CY341" s="75"/>
      <c r="CZ341" s="75"/>
      <c r="DA341" s="75"/>
      <c r="DB341" s="75"/>
      <c r="DC341" s="75"/>
      <c r="DD341" s="75"/>
      <c r="DE341" s="75"/>
      <c r="DF341" s="75"/>
      <c r="DG341" s="75"/>
      <c r="DH341" s="75"/>
    </row>
    <row r="342" ht="12.75" spans="1:112">
      <c r="A342" s="6"/>
      <c r="B342" s="42"/>
      <c r="L342" s="20"/>
      <c r="N342" s="62"/>
      <c r="O342" s="62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CK342" s="75"/>
      <c r="CL342" s="75"/>
      <c r="CM342" s="75"/>
      <c r="CN342" s="75"/>
      <c r="CO342" s="75"/>
      <c r="CP342" s="75"/>
      <c r="CQ342" s="75"/>
      <c r="CR342" s="75"/>
      <c r="CS342" s="75"/>
      <c r="CT342" s="75"/>
      <c r="CU342" s="75"/>
      <c r="CV342" s="75"/>
      <c r="CW342" s="75"/>
      <c r="CX342" s="75"/>
      <c r="CY342" s="75"/>
      <c r="CZ342" s="75"/>
      <c r="DA342" s="75"/>
      <c r="DB342" s="75"/>
      <c r="DC342" s="75"/>
      <c r="DD342" s="75"/>
      <c r="DE342" s="75"/>
      <c r="DF342" s="75"/>
      <c r="DG342" s="75"/>
      <c r="DH342" s="75"/>
    </row>
    <row r="343" ht="12.75" spans="1:112">
      <c r="A343" s="6"/>
      <c r="B343" s="42"/>
      <c r="L343" s="20"/>
      <c r="N343" s="62"/>
      <c r="O343" s="62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CK343" s="75"/>
      <c r="CL343" s="75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/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  <c r="DH343" s="75"/>
    </row>
    <row r="344" ht="12.75" spans="1:112">
      <c r="A344" s="6"/>
      <c r="B344" s="42"/>
      <c r="L344" s="20"/>
      <c r="N344" s="62"/>
      <c r="O344" s="62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CK344" s="75"/>
      <c r="CL344" s="75"/>
      <c r="CM344" s="75"/>
      <c r="CN344" s="75"/>
      <c r="CO344" s="75"/>
      <c r="CP344" s="75"/>
      <c r="CQ344" s="75"/>
      <c r="CR344" s="75"/>
      <c r="CS344" s="75"/>
      <c r="CT344" s="75"/>
      <c r="CU344" s="75"/>
      <c r="CV344" s="75"/>
      <c r="CW344" s="75"/>
      <c r="CX344" s="75"/>
      <c r="CY344" s="75"/>
      <c r="CZ344" s="75"/>
      <c r="DA344" s="75"/>
      <c r="DB344" s="75"/>
      <c r="DC344" s="75"/>
      <c r="DD344" s="75"/>
      <c r="DE344" s="75"/>
      <c r="DF344" s="75"/>
      <c r="DG344" s="75"/>
      <c r="DH344" s="75"/>
    </row>
    <row r="345" ht="12.75" spans="1:112">
      <c r="A345" s="6"/>
      <c r="B345" s="42"/>
      <c r="L345" s="20"/>
      <c r="N345" s="62"/>
      <c r="O345" s="62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CK345" s="75"/>
      <c r="CL345" s="75"/>
      <c r="CM345" s="75"/>
      <c r="CN345" s="75"/>
      <c r="CO345" s="75"/>
      <c r="CP345" s="75"/>
      <c r="CQ345" s="75"/>
      <c r="CR345" s="75"/>
      <c r="CS345" s="75"/>
      <c r="CT345" s="75"/>
      <c r="CU345" s="75"/>
      <c r="CV345" s="75"/>
      <c r="CW345" s="7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  <c r="DH345" s="75"/>
    </row>
    <row r="346" ht="12.75" spans="1:112">
      <c r="A346" s="6"/>
      <c r="B346" s="42"/>
      <c r="L346" s="20"/>
      <c r="N346" s="62"/>
      <c r="O346" s="62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CK346" s="75"/>
      <c r="CL346" s="75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/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  <c r="DH346" s="75"/>
    </row>
    <row r="347" ht="12.75" spans="1:112">
      <c r="A347" s="6"/>
      <c r="B347" s="42"/>
      <c r="L347" s="20"/>
      <c r="N347" s="62"/>
      <c r="O347" s="62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</row>
    <row r="348" ht="12.75" spans="1:112">
      <c r="A348" s="6"/>
      <c r="B348" s="42"/>
      <c r="L348" s="20"/>
      <c r="N348" s="62"/>
      <c r="O348" s="62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</row>
    <row r="349" ht="12.75" spans="1:112">
      <c r="A349" s="6"/>
      <c r="B349" s="42"/>
      <c r="L349" s="20"/>
      <c r="N349" s="62"/>
      <c r="O349" s="62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</row>
    <row r="350" ht="12.75" spans="1:112">
      <c r="A350" s="6"/>
      <c r="B350" s="42"/>
      <c r="L350" s="20"/>
      <c r="N350" s="62"/>
      <c r="O350" s="62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CK350" s="75"/>
      <c r="CL350" s="75"/>
      <c r="CM350" s="75"/>
      <c r="CN350" s="75"/>
      <c r="CO350" s="75"/>
      <c r="CP350" s="75"/>
      <c r="CQ350" s="75"/>
      <c r="CR350" s="75"/>
      <c r="CS350" s="75"/>
      <c r="CT350" s="75"/>
      <c r="CU350" s="75"/>
      <c r="CV350" s="75"/>
      <c r="CW350" s="75"/>
      <c r="CX350" s="75"/>
      <c r="CY350" s="75"/>
      <c r="CZ350" s="75"/>
      <c r="DA350" s="75"/>
      <c r="DB350" s="75"/>
      <c r="DC350" s="75"/>
      <c r="DD350" s="75"/>
      <c r="DE350" s="75"/>
      <c r="DF350" s="75"/>
      <c r="DG350" s="75"/>
      <c r="DH350" s="75"/>
    </row>
    <row r="351" ht="12.75" spans="1:112">
      <c r="A351" s="6"/>
      <c r="B351" s="42"/>
      <c r="L351" s="20"/>
      <c r="N351" s="62"/>
      <c r="O351" s="62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CK351" s="75"/>
      <c r="CL351" s="75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  <c r="DH351" s="75"/>
    </row>
    <row r="352" ht="12.75" spans="1:112">
      <c r="A352" s="6"/>
      <c r="B352" s="42"/>
      <c r="L352" s="20"/>
      <c r="N352" s="62"/>
      <c r="O352" s="62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CK352" s="75"/>
      <c r="CL352" s="75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/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  <c r="DH352" s="75"/>
    </row>
    <row r="353" ht="12.75" spans="1:112">
      <c r="A353" s="6"/>
      <c r="B353" s="42"/>
      <c r="L353" s="20"/>
      <c r="N353" s="62"/>
      <c r="O353" s="62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</row>
    <row r="354" ht="12.75" spans="1:112">
      <c r="A354" s="6"/>
      <c r="B354" s="42"/>
      <c r="L354" s="20"/>
      <c r="N354" s="62"/>
      <c r="O354" s="62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CK354" s="75"/>
      <c r="CL354" s="75"/>
      <c r="CM354" s="75"/>
      <c r="CN354" s="75"/>
      <c r="CO354" s="75"/>
      <c r="CP354" s="75"/>
      <c r="CQ354" s="75"/>
      <c r="CR354" s="75"/>
      <c r="CS354" s="75"/>
      <c r="CT354" s="75"/>
      <c r="CU354" s="75"/>
      <c r="CV354" s="75"/>
      <c r="CW354" s="75"/>
      <c r="CX354" s="75"/>
      <c r="CY354" s="75"/>
      <c r="CZ354" s="75"/>
      <c r="DA354" s="75"/>
      <c r="DB354" s="75"/>
      <c r="DC354" s="75"/>
      <c r="DD354" s="75"/>
      <c r="DE354" s="75"/>
      <c r="DF354" s="75"/>
      <c r="DG354" s="75"/>
      <c r="DH354" s="75"/>
    </row>
    <row r="355" ht="12.75" spans="1:112">
      <c r="A355" s="6"/>
      <c r="B355" s="42"/>
      <c r="L355" s="20"/>
      <c r="N355" s="62"/>
      <c r="O355" s="62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CK355" s="75"/>
      <c r="CL355" s="75"/>
      <c r="CM355" s="75"/>
      <c r="CN355" s="75"/>
      <c r="CO355" s="75"/>
      <c r="CP355" s="75"/>
      <c r="CQ355" s="75"/>
      <c r="CR355" s="75"/>
      <c r="CS355" s="75"/>
      <c r="CT355" s="75"/>
      <c r="CU355" s="75"/>
      <c r="CV355" s="75"/>
      <c r="CW355" s="75"/>
      <c r="CX355" s="75"/>
      <c r="CY355" s="75"/>
      <c r="CZ355" s="75"/>
      <c r="DA355" s="75"/>
      <c r="DB355" s="75"/>
      <c r="DC355" s="75"/>
      <c r="DD355" s="75"/>
      <c r="DE355" s="75"/>
      <c r="DF355" s="75"/>
      <c r="DG355" s="75"/>
      <c r="DH355" s="75"/>
    </row>
    <row r="356" ht="12.75" spans="1:112">
      <c r="A356" s="6"/>
      <c r="B356" s="42"/>
      <c r="L356" s="20"/>
      <c r="N356" s="62"/>
      <c r="O356" s="62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CK356" s="75"/>
      <c r="CL356" s="75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/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  <c r="DH356" s="75"/>
    </row>
    <row r="357" ht="12.75" spans="1:112">
      <c r="A357" s="6"/>
      <c r="B357" s="42"/>
      <c r="L357" s="20"/>
      <c r="N357" s="62"/>
      <c r="O357" s="62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CK357" s="75"/>
      <c r="CL357" s="75"/>
      <c r="CM357" s="75"/>
      <c r="CN357" s="75"/>
      <c r="CO357" s="75"/>
      <c r="CP357" s="75"/>
      <c r="CQ357" s="75"/>
      <c r="CR357" s="75"/>
      <c r="CS357" s="75"/>
      <c r="CT357" s="75"/>
      <c r="CU357" s="75"/>
      <c r="CV357" s="75"/>
      <c r="CW357" s="75"/>
      <c r="CX357" s="75"/>
      <c r="CY357" s="75"/>
      <c r="CZ357" s="75"/>
      <c r="DA357" s="75"/>
      <c r="DB357" s="75"/>
      <c r="DC357" s="75"/>
      <c r="DD357" s="75"/>
      <c r="DE357" s="75"/>
      <c r="DF357" s="75"/>
      <c r="DG357" s="75"/>
      <c r="DH357" s="75"/>
    </row>
    <row r="358" ht="12.75" spans="1:112">
      <c r="A358" s="6"/>
      <c r="B358" s="42"/>
      <c r="L358" s="20"/>
      <c r="N358" s="62"/>
      <c r="O358" s="62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CK358" s="75"/>
      <c r="CL358" s="75"/>
      <c r="CM358" s="75"/>
      <c r="CN358" s="75"/>
      <c r="CO358" s="75"/>
      <c r="CP358" s="75"/>
      <c r="CQ358" s="75"/>
      <c r="CR358" s="75"/>
      <c r="CS358" s="75"/>
      <c r="CT358" s="75"/>
      <c r="CU358" s="75"/>
      <c r="CV358" s="75"/>
      <c r="CW358" s="75"/>
      <c r="CX358" s="75"/>
      <c r="CY358" s="75"/>
      <c r="CZ358" s="75"/>
      <c r="DA358" s="75"/>
      <c r="DB358" s="75"/>
      <c r="DC358" s="75"/>
      <c r="DD358" s="75"/>
      <c r="DE358" s="75"/>
      <c r="DF358" s="75"/>
      <c r="DG358" s="75"/>
      <c r="DH358" s="75"/>
    </row>
    <row r="359" ht="12.75" spans="1:112">
      <c r="A359" s="6"/>
      <c r="B359" s="42"/>
      <c r="L359" s="20"/>
      <c r="N359" s="62"/>
      <c r="O359" s="62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CK359" s="75"/>
      <c r="CL359" s="75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  <c r="DH359" s="75"/>
    </row>
    <row r="360" ht="12.75" spans="1:112">
      <c r="A360" s="6"/>
      <c r="B360" s="42"/>
      <c r="L360" s="20"/>
      <c r="N360" s="62"/>
      <c r="O360" s="62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</row>
    <row r="361" ht="12.75" spans="1:112">
      <c r="A361" s="6"/>
      <c r="B361" s="42"/>
      <c r="L361" s="20"/>
      <c r="N361" s="62"/>
      <c r="O361" s="62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CK361" s="75"/>
      <c r="CL361" s="75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  <c r="DH361" s="75"/>
    </row>
    <row r="362" ht="12.75" spans="1:112">
      <c r="A362" s="6"/>
      <c r="B362" s="42"/>
      <c r="L362" s="20"/>
      <c r="N362" s="62"/>
      <c r="O362" s="62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</row>
    <row r="363" ht="12.75" spans="1:112">
      <c r="A363" s="6"/>
      <c r="B363" s="42"/>
      <c r="L363" s="20"/>
      <c r="N363" s="62"/>
      <c r="O363" s="62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CK363" s="75"/>
      <c r="CL363" s="75"/>
      <c r="CM363" s="75"/>
      <c r="CN363" s="75"/>
      <c r="CO363" s="75"/>
      <c r="CP363" s="75"/>
      <c r="CQ363" s="75"/>
      <c r="CR363" s="75"/>
      <c r="CS363" s="75"/>
      <c r="CT363" s="75"/>
      <c r="CU363" s="75"/>
      <c r="CV363" s="75"/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  <c r="DH363" s="75"/>
    </row>
    <row r="364" ht="12.75" spans="1:112">
      <c r="A364" s="6"/>
      <c r="B364" s="42"/>
      <c r="L364" s="20"/>
      <c r="N364" s="62"/>
      <c r="O364" s="62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CK364" s="75"/>
      <c r="CL364" s="75"/>
      <c r="CM364" s="75"/>
      <c r="CN364" s="75"/>
      <c r="CO364" s="75"/>
      <c r="CP364" s="75"/>
      <c r="CQ364" s="75"/>
      <c r="CR364" s="75"/>
      <c r="CS364" s="75"/>
      <c r="CT364" s="75"/>
      <c r="CU364" s="75"/>
      <c r="CV364" s="75"/>
      <c r="CW364" s="75"/>
      <c r="CX364" s="75"/>
      <c r="CY364" s="75"/>
      <c r="CZ364" s="75"/>
      <c r="DA364" s="75"/>
      <c r="DB364" s="75"/>
      <c r="DC364" s="75"/>
      <c r="DD364" s="75"/>
      <c r="DE364" s="75"/>
      <c r="DF364" s="75"/>
      <c r="DG364" s="75"/>
      <c r="DH364" s="75"/>
    </row>
    <row r="365" ht="12.75" spans="1:112">
      <c r="A365" s="6"/>
      <c r="B365" s="42"/>
      <c r="L365" s="20"/>
      <c r="N365" s="62"/>
      <c r="O365" s="62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CK365" s="75"/>
      <c r="CL365" s="75"/>
      <c r="CM365" s="75"/>
      <c r="CN365" s="75"/>
      <c r="CO365" s="75"/>
      <c r="CP365" s="75"/>
      <c r="CQ365" s="75"/>
      <c r="CR365" s="75"/>
      <c r="CS365" s="75"/>
      <c r="CT365" s="75"/>
      <c r="CU365" s="75"/>
      <c r="CV365" s="75"/>
      <c r="CW365" s="75"/>
      <c r="CX365" s="75"/>
      <c r="CY365" s="75"/>
      <c r="CZ365" s="75"/>
      <c r="DA365" s="75"/>
      <c r="DB365" s="75"/>
      <c r="DC365" s="75"/>
      <c r="DD365" s="75"/>
      <c r="DE365" s="75"/>
      <c r="DF365" s="75"/>
      <c r="DG365" s="75"/>
      <c r="DH365" s="75"/>
    </row>
    <row r="366" ht="12.75" spans="1:112">
      <c r="A366" s="6"/>
      <c r="B366" s="42"/>
      <c r="L366" s="20"/>
      <c r="N366" s="62"/>
      <c r="O366" s="62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CK366" s="75"/>
      <c r="CL366" s="75"/>
      <c r="CM366" s="75"/>
      <c r="CN366" s="75"/>
      <c r="CO366" s="75"/>
      <c r="CP366" s="75"/>
      <c r="CQ366" s="75"/>
      <c r="CR366" s="75"/>
      <c r="CS366" s="75"/>
      <c r="CT366" s="75"/>
      <c r="CU366" s="75"/>
      <c r="CV366" s="75"/>
      <c r="CW366" s="75"/>
      <c r="CX366" s="75"/>
      <c r="CY366" s="75"/>
      <c r="CZ366" s="75"/>
      <c r="DA366" s="75"/>
      <c r="DB366" s="75"/>
      <c r="DC366" s="75"/>
      <c r="DD366" s="75"/>
      <c r="DE366" s="75"/>
      <c r="DF366" s="75"/>
      <c r="DG366" s="75"/>
      <c r="DH366" s="75"/>
    </row>
    <row r="367" ht="12.75" spans="1:112">
      <c r="A367" s="6"/>
      <c r="B367" s="42"/>
      <c r="L367" s="20"/>
      <c r="N367" s="62"/>
      <c r="O367" s="62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CK367" s="75"/>
      <c r="CL367" s="75"/>
      <c r="CM367" s="75"/>
      <c r="CN367" s="75"/>
      <c r="CO367" s="75"/>
      <c r="CP367" s="75"/>
      <c r="CQ367" s="75"/>
      <c r="CR367" s="75"/>
      <c r="CS367" s="75"/>
      <c r="CT367" s="75"/>
      <c r="CU367" s="75"/>
      <c r="CV367" s="75"/>
      <c r="CW367" s="75"/>
      <c r="CX367" s="75"/>
      <c r="CY367" s="75"/>
      <c r="CZ367" s="75"/>
      <c r="DA367" s="75"/>
      <c r="DB367" s="75"/>
      <c r="DC367" s="75"/>
      <c r="DD367" s="75"/>
      <c r="DE367" s="75"/>
      <c r="DF367" s="75"/>
      <c r="DG367" s="75"/>
      <c r="DH367" s="75"/>
    </row>
    <row r="368" ht="12.75" spans="1:112">
      <c r="A368" s="6"/>
      <c r="B368" s="42"/>
      <c r="L368" s="20"/>
      <c r="N368" s="62"/>
      <c r="O368" s="62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CK368" s="75"/>
      <c r="CL368" s="75"/>
      <c r="CM368" s="75"/>
      <c r="CN368" s="75"/>
      <c r="CO368" s="75"/>
      <c r="CP368" s="75"/>
      <c r="CQ368" s="75"/>
      <c r="CR368" s="75"/>
      <c r="CS368" s="75"/>
      <c r="CT368" s="75"/>
      <c r="CU368" s="75"/>
      <c r="CV368" s="75"/>
      <c r="CW368" s="75"/>
      <c r="CX368" s="75"/>
      <c r="CY368" s="75"/>
      <c r="CZ368" s="75"/>
      <c r="DA368" s="75"/>
      <c r="DB368" s="75"/>
      <c r="DC368" s="75"/>
      <c r="DD368" s="75"/>
      <c r="DE368" s="75"/>
      <c r="DF368" s="75"/>
      <c r="DG368" s="75"/>
      <c r="DH368" s="75"/>
    </row>
    <row r="369" ht="12.75" spans="1:112">
      <c r="A369" s="6"/>
      <c r="B369" s="42"/>
      <c r="L369" s="20"/>
      <c r="N369" s="62"/>
      <c r="O369" s="62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CK369" s="75"/>
      <c r="CL369" s="75"/>
      <c r="CM369" s="75"/>
      <c r="CN369" s="75"/>
      <c r="CO369" s="75"/>
      <c r="CP369" s="75"/>
      <c r="CQ369" s="75"/>
      <c r="CR369" s="75"/>
      <c r="CS369" s="75"/>
      <c r="CT369" s="75"/>
      <c r="CU369" s="75"/>
      <c r="CV369" s="75"/>
      <c r="CW369" s="75"/>
      <c r="CX369" s="75"/>
      <c r="CY369" s="75"/>
      <c r="CZ369" s="75"/>
      <c r="DA369" s="75"/>
      <c r="DB369" s="75"/>
      <c r="DC369" s="75"/>
      <c r="DD369" s="75"/>
      <c r="DE369" s="75"/>
      <c r="DF369" s="75"/>
      <c r="DG369" s="75"/>
      <c r="DH369" s="75"/>
    </row>
    <row r="370" ht="12.75" spans="1:112">
      <c r="A370" s="6"/>
      <c r="B370" s="42"/>
      <c r="L370" s="20"/>
      <c r="N370" s="62"/>
      <c r="O370" s="62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CK370" s="75"/>
      <c r="CL370" s="75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/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  <c r="DH370" s="75"/>
    </row>
    <row r="371" ht="12.75" spans="1:112">
      <c r="A371" s="6"/>
      <c r="B371" s="42"/>
      <c r="L371" s="20"/>
      <c r="N371" s="62"/>
      <c r="O371" s="62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CK371" s="75"/>
      <c r="CL371" s="75"/>
      <c r="CM371" s="75"/>
      <c r="CN371" s="75"/>
      <c r="CO371" s="75"/>
      <c r="CP371" s="75"/>
      <c r="CQ371" s="75"/>
      <c r="CR371" s="75"/>
      <c r="CS371" s="75"/>
      <c r="CT371" s="75"/>
      <c r="CU371" s="75"/>
      <c r="CV371" s="75"/>
      <c r="CW371" s="75"/>
      <c r="CX371" s="75"/>
      <c r="CY371" s="75"/>
      <c r="CZ371" s="75"/>
      <c r="DA371" s="75"/>
      <c r="DB371" s="75"/>
      <c r="DC371" s="75"/>
      <c r="DD371" s="75"/>
      <c r="DE371" s="75"/>
      <c r="DF371" s="75"/>
      <c r="DG371" s="75"/>
      <c r="DH371" s="75"/>
    </row>
    <row r="372" ht="12.75" spans="1:112">
      <c r="A372" s="6"/>
      <c r="B372" s="42"/>
      <c r="L372" s="20"/>
      <c r="N372" s="62"/>
      <c r="O372" s="62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CK372" s="75"/>
      <c r="CL372" s="75"/>
      <c r="CM372" s="75"/>
      <c r="CN372" s="75"/>
      <c r="CO372" s="75"/>
      <c r="CP372" s="75"/>
      <c r="CQ372" s="75"/>
      <c r="CR372" s="75"/>
      <c r="CS372" s="75"/>
      <c r="CT372" s="75"/>
      <c r="CU372" s="75"/>
      <c r="CV372" s="75"/>
      <c r="CW372" s="75"/>
      <c r="CX372" s="75"/>
      <c r="CY372" s="75"/>
      <c r="CZ372" s="75"/>
      <c r="DA372" s="75"/>
      <c r="DB372" s="75"/>
      <c r="DC372" s="75"/>
      <c r="DD372" s="75"/>
      <c r="DE372" s="75"/>
      <c r="DF372" s="75"/>
      <c r="DG372" s="75"/>
      <c r="DH372" s="75"/>
    </row>
    <row r="373" ht="12.75" spans="1:112">
      <c r="A373" s="6"/>
      <c r="B373" s="42"/>
      <c r="L373" s="20"/>
      <c r="N373" s="62"/>
      <c r="O373" s="62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CK373" s="75"/>
      <c r="CL373" s="75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/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  <c r="DH373" s="75"/>
    </row>
    <row r="374" ht="12.75" spans="1:112">
      <c r="A374" s="6"/>
      <c r="B374" s="42"/>
      <c r="L374" s="20"/>
      <c r="N374" s="62"/>
      <c r="O374" s="62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CK374" s="75"/>
      <c r="CL374" s="75"/>
      <c r="CM374" s="75"/>
      <c r="CN374" s="75"/>
      <c r="CO374" s="75"/>
      <c r="CP374" s="75"/>
      <c r="CQ374" s="75"/>
      <c r="CR374" s="75"/>
      <c r="CS374" s="75"/>
      <c r="CT374" s="75"/>
      <c r="CU374" s="75"/>
      <c r="CV374" s="75"/>
      <c r="CW374" s="75"/>
      <c r="CX374" s="75"/>
      <c r="CY374" s="75"/>
      <c r="CZ374" s="75"/>
      <c r="DA374" s="75"/>
      <c r="DB374" s="75"/>
      <c r="DC374" s="75"/>
      <c r="DD374" s="75"/>
      <c r="DE374" s="75"/>
      <c r="DF374" s="75"/>
      <c r="DG374" s="75"/>
      <c r="DH374" s="75"/>
    </row>
    <row r="375" ht="12.75" spans="1:112">
      <c r="A375" s="6"/>
      <c r="B375" s="42"/>
      <c r="L375" s="20"/>
      <c r="N375" s="62"/>
      <c r="O375" s="62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CK375" s="75"/>
      <c r="CL375" s="75"/>
      <c r="CM375" s="75"/>
      <c r="CN375" s="75"/>
      <c r="CO375" s="75"/>
      <c r="CP375" s="75"/>
      <c r="CQ375" s="75"/>
      <c r="CR375" s="75"/>
      <c r="CS375" s="75"/>
      <c r="CT375" s="75"/>
      <c r="CU375" s="75"/>
      <c r="CV375" s="75"/>
      <c r="CW375" s="75"/>
      <c r="CX375" s="75"/>
      <c r="CY375" s="75"/>
      <c r="CZ375" s="75"/>
      <c r="DA375" s="75"/>
      <c r="DB375" s="75"/>
      <c r="DC375" s="75"/>
      <c r="DD375" s="75"/>
      <c r="DE375" s="75"/>
      <c r="DF375" s="75"/>
      <c r="DG375" s="75"/>
      <c r="DH375" s="75"/>
    </row>
    <row r="376" ht="12.75" spans="1:112">
      <c r="A376" s="6"/>
      <c r="B376" s="42"/>
      <c r="L376" s="20"/>
      <c r="N376" s="62"/>
      <c r="O376" s="62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CK376" s="75"/>
      <c r="CL376" s="75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  <c r="DH376" s="75"/>
    </row>
    <row r="377" ht="12.75" spans="1:112">
      <c r="A377" s="6"/>
      <c r="B377" s="42"/>
      <c r="L377" s="20"/>
      <c r="N377" s="62"/>
      <c r="O377" s="62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CK377" s="75"/>
      <c r="CL377" s="75"/>
      <c r="CM377" s="75"/>
      <c r="CN377" s="75"/>
      <c r="CO377" s="75"/>
      <c r="CP377" s="75"/>
      <c r="CQ377" s="75"/>
      <c r="CR377" s="75"/>
      <c r="CS377" s="75"/>
      <c r="CT377" s="75"/>
      <c r="CU377" s="75"/>
      <c r="CV377" s="75"/>
      <c r="CW377" s="75"/>
      <c r="CX377" s="75"/>
      <c r="CY377" s="75"/>
      <c r="CZ377" s="75"/>
      <c r="DA377" s="75"/>
      <c r="DB377" s="75"/>
      <c r="DC377" s="75"/>
      <c r="DD377" s="75"/>
      <c r="DE377" s="75"/>
      <c r="DF377" s="75"/>
      <c r="DG377" s="75"/>
      <c r="DH377" s="75"/>
    </row>
    <row r="378" ht="12.75" spans="1:112">
      <c r="A378" s="6"/>
      <c r="B378" s="42"/>
      <c r="L378" s="20"/>
      <c r="N378" s="62"/>
      <c r="O378" s="62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CK378" s="75"/>
      <c r="CL378" s="75"/>
      <c r="CM378" s="75"/>
      <c r="CN378" s="75"/>
      <c r="CO378" s="75"/>
      <c r="CP378" s="75"/>
      <c r="CQ378" s="75"/>
      <c r="CR378" s="75"/>
      <c r="CS378" s="75"/>
      <c r="CT378" s="75"/>
      <c r="CU378" s="75"/>
      <c r="CV378" s="75"/>
      <c r="CW378" s="75"/>
      <c r="CX378" s="75"/>
      <c r="CY378" s="75"/>
      <c r="CZ378" s="75"/>
      <c r="DA378" s="75"/>
      <c r="DB378" s="75"/>
      <c r="DC378" s="75"/>
      <c r="DD378" s="75"/>
      <c r="DE378" s="75"/>
      <c r="DF378" s="75"/>
      <c r="DG378" s="75"/>
      <c r="DH378" s="75"/>
    </row>
    <row r="379" ht="12.75" spans="1:112">
      <c r="A379" s="6"/>
      <c r="B379" s="42"/>
      <c r="L379" s="20"/>
      <c r="N379" s="62"/>
      <c r="O379" s="62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CK379" s="75"/>
      <c r="CL379" s="75"/>
      <c r="CM379" s="75"/>
      <c r="CN379" s="75"/>
      <c r="CO379" s="75"/>
      <c r="CP379" s="75"/>
      <c r="CQ379" s="75"/>
      <c r="CR379" s="75"/>
      <c r="CS379" s="75"/>
      <c r="CT379" s="75"/>
      <c r="CU379" s="75"/>
      <c r="CV379" s="75"/>
      <c r="CW379" s="75"/>
      <c r="CX379" s="75"/>
      <c r="CY379" s="75"/>
      <c r="CZ379" s="75"/>
      <c r="DA379" s="75"/>
      <c r="DB379" s="75"/>
      <c r="DC379" s="75"/>
      <c r="DD379" s="75"/>
      <c r="DE379" s="75"/>
      <c r="DF379" s="75"/>
      <c r="DG379" s="75"/>
      <c r="DH379" s="75"/>
    </row>
    <row r="380" ht="12.75" spans="1:112">
      <c r="A380" s="6"/>
      <c r="B380" s="42"/>
      <c r="L380" s="20"/>
      <c r="N380" s="62"/>
      <c r="O380" s="62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CK380" s="75"/>
      <c r="CL380" s="75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  <c r="DH380" s="75"/>
    </row>
    <row r="381" ht="12.75" spans="1:112">
      <c r="A381" s="6"/>
      <c r="B381" s="42"/>
      <c r="L381" s="20"/>
      <c r="N381" s="62"/>
      <c r="O381" s="62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CK381" s="75"/>
      <c r="CL381" s="75"/>
      <c r="CM381" s="75"/>
      <c r="CN381" s="75"/>
      <c r="CO381" s="75"/>
      <c r="CP381" s="75"/>
      <c r="CQ381" s="75"/>
      <c r="CR381" s="75"/>
      <c r="CS381" s="75"/>
      <c r="CT381" s="75"/>
      <c r="CU381" s="75"/>
      <c r="CV381" s="75"/>
      <c r="CW381" s="75"/>
      <c r="CX381" s="75"/>
      <c r="CY381" s="75"/>
      <c r="CZ381" s="75"/>
      <c r="DA381" s="75"/>
      <c r="DB381" s="75"/>
      <c r="DC381" s="75"/>
      <c r="DD381" s="75"/>
      <c r="DE381" s="75"/>
      <c r="DF381" s="75"/>
      <c r="DG381" s="75"/>
      <c r="DH381" s="75"/>
    </row>
    <row r="382" ht="12.75" spans="1:112">
      <c r="A382" s="6"/>
      <c r="B382" s="42"/>
      <c r="L382" s="20"/>
      <c r="N382" s="62"/>
      <c r="O382" s="62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CK382" s="75"/>
      <c r="CL382" s="75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/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  <c r="DH382" s="75"/>
    </row>
    <row r="383" ht="12.75" spans="1:112">
      <c r="A383" s="6"/>
      <c r="B383" s="42"/>
      <c r="L383" s="20"/>
      <c r="N383" s="62"/>
      <c r="O383" s="62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CK383" s="75"/>
      <c r="CL383" s="75"/>
      <c r="CM383" s="75"/>
      <c r="CN383" s="75"/>
      <c r="CO383" s="75"/>
      <c r="CP383" s="75"/>
      <c r="CQ383" s="75"/>
      <c r="CR383" s="75"/>
      <c r="CS383" s="75"/>
      <c r="CT383" s="75"/>
      <c r="CU383" s="75"/>
      <c r="CV383" s="75"/>
      <c r="CW383" s="75"/>
      <c r="CX383" s="75"/>
      <c r="CY383" s="75"/>
      <c r="CZ383" s="75"/>
      <c r="DA383" s="75"/>
      <c r="DB383" s="75"/>
      <c r="DC383" s="75"/>
      <c r="DD383" s="75"/>
      <c r="DE383" s="75"/>
      <c r="DF383" s="75"/>
      <c r="DG383" s="75"/>
      <c r="DH383" s="75"/>
    </row>
    <row r="384" ht="12.75" spans="1:112">
      <c r="A384" s="6"/>
      <c r="B384" s="42"/>
      <c r="L384" s="20"/>
      <c r="N384" s="62"/>
      <c r="O384" s="62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CK384" s="75"/>
      <c r="CL384" s="75"/>
      <c r="CM384" s="75"/>
      <c r="CN384" s="75"/>
      <c r="CO384" s="75"/>
      <c r="CP384" s="75"/>
      <c r="CQ384" s="75"/>
      <c r="CR384" s="75"/>
      <c r="CS384" s="75"/>
      <c r="CT384" s="75"/>
      <c r="CU384" s="75"/>
      <c r="CV384" s="75"/>
      <c r="CW384" s="75"/>
      <c r="CX384" s="75"/>
      <c r="CY384" s="75"/>
      <c r="CZ384" s="75"/>
      <c r="DA384" s="75"/>
      <c r="DB384" s="75"/>
      <c r="DC384" s="75"/>
      <c r="DD384" s="75"/>
      <c r="DE384" s="75"/>
      <c r="DF384" s="75"/>
      <c r="DG384" s="75"/>
      <c r="DH384" s="75"/>
    </row>
    <row r="385" ht="12.75" spans="1:112">
      <c r="A385" s="6"/>
      <c r="B385" s="42"/>
      <c r="L385" s="20"/>
      <c r="N385" s="62"/>
      <c r="O385" s="62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CK385" s="75"/>
      <c r="CL385" s="75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/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  <c r="DH385" s="75"/>
    </row>
    <row r="386" ht="12.75" spans="1:112">
      <c r="A386" s="6"/>
      <c r="B386" s="42"/>
      <c r="L386" s="20"/>
      <c r="N386" s="62"/>
      <c r="O386" s="62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CK386" s="75"/>
      <c r="CL386" s="75"/>
      <c r="CM386" s="75"/>
      <c r="CN386" s="75"/>
      <c r="CO386" s="75"/>
      <c r="CP386" s="75"/>
      <c r="CQ386" s="75"/>
      <c r="CR386" s="75"/>
      <c r="CS386" s="75"/>
      <c r="CT386" s="75"/>
      <c r="CU386" s="75"/>
      <c r="CV386" s="75"/>
      <c r="CW386" s="75"/>
      <c r="CX386" s="75"/>
      <c r="CY386" s="75"/>
      <c r="CZ386" s="75"/>
      <c r="DA386" s="75"/>
      <c r="DB386" s="75"/>
      <c r="DC386" s="75"/>
      <c r="DD386" s="75"/>
      <c r="DE386" s="75"/>
      <c r="DF386" s="75"/>
      <c r="DG386" s="75"/>
      <c r="DH386" s="75"/>
    </row>
    <row r="387" ht="12.75" spans="1:112">
      <c r="A387" s="6"/>
      <c r="B387" s="42"/>
      <c r="L387" s="20"/>
      <c r="N387" s="62"/>
      <c r="O387" s="62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CK387" s="75"/>
      <c r="CL387" s="75"/>
      <c r="CM387" s="75"/>
      <c r="CN387" s="75"/>
      <c r="CO387" s="75"/>
      <c r="CP387" s="75"/>
      <c r="CQ387" s="75"/>
      <c r="CR387" s="75"/>
      <c r="CS387" s="75"/>
      <c r="CT387" s="75"/>
      <c r="CU387" s="75"/>
      <c r="CV387" s="75"/>
      <c r="CW387" s="75"/>
      <c r="CX387" s="75"/>
      <c r="CY387" s="75"/>
      <c r="CZ387" s="75"/>
      <c r="DA387" s="75"/>
      <c r="DB387" s="75"/>
      <c r="DC387" s="75"/>
      <c r="DD387" s="75"/>
      <c r="DE387" s="75"/>
      <c r="DF387" s="75"/>
      <c r="DG387" s="75"/>
      <c r="DH387" s="75"/>
    </row>
    <row r="388" ht="12.75" spans="1:112">
      <c r="A388" s="6"/>
      <c r="B388" s="42"/>
      <c r="L388" s="20"/>
      <c r="N388" s="62"/>
      <c r="O388" s="62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CK388" s="75"/>
      <c r="CL388" s="75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/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  <c r="DH388" s="75"/>
    </row>
    <row r="389" ht="12.75" spans="1:112">
      <c r="A389" s="6"/>
      <c r="B389" s="42"/>
      <c r="L389" s="20"/>
      <c r="N389" s="62"/>
      <c r="O389" s="62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CK389" s="75"/>
      <c r="CL389" s="75"/>
      <c r="CM389" s="75"/>
      <c r="CN389" s="75"/>
      <c r="CO389" s="75"/>
      <c r="CP389" s="75"/>
      <c r="CQ389" s="75"/>
      <c r="CR389" s="75"/>
      <c r="CS389" s="75"/>
      <c r="CT389" s="75"/>
      <c r="CU389" s="75"/>
      <c r="CV389" s="75"/>
      <c r="CW389" s="75"/>
      <c r="CX389" s="75"/>
      <c r="CY389" s="75"/>
      <c r="CZ389" s="75"/>
      <c r="DA389" s="75"/>
      <c r="DB389" s="75"/>
      <c r="DC389" s="75"/>
      <c r="DD389" s="75"/>
      <c r="DE389" s="75"/>
      <c r="DF389" s="75"/>
      <c r="DG389" s="75"/>
      <c r="DH389" s="75"/>
    </row>
    <row r="390" ht="12.75" spans="1:112">
      <c r="A390" s="6"/>
      <c r="B390" s="42"/>
      <c r="L390" s="20"/>
      <c r="N390" s="62"/>
      <c r="O390" s="62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CK390" s="75"/>
      <c r="CL390" s="75"/>
      <c r="CM390" s="75"/>
      <c r="CN390" s="75"/>
      <c r="CO390" s="75"/>
      <c r="CP390" s="75"/>
      <c r="CQ390" s="75"/>
      <c r="CR390" s="75"/>
      <c r="CS390" s="75"/>
      <c r="CT390" s="75"/>
      <c r="CU390" s="75"/>
      <c r="CV390" s="75"/>
      <c r="CW390" s="75"/>
      <c r="CX390" s="75"/>
      <c r="CY390" s="75"/>
      <c r="CZ390" s="75"/>
      <c r="DA390" s="75"/>
      <c r="DB390" s="75"/>
      <c r="DC390" s="75"/>
      <c r="DD390" s="75"/>
      <c r="DE390" s="75"/>
      <c r="DF390" s="75"/>
      <c r="DG390" s="75"/>
      <c r="DH390" s="75"/>
    </row>
    <row r="391" ht="12.75" spans="1:112">
      <c r="A391" s="6"/>
      <c r="B391" s="42"/>
      <c r="L391" s="20"/>
      <c r="N391" s="62"/>
      <c r="O391" s="62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CK391" s="75"/>
      <c r="CL391" s="75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/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  <c r="DH391" s="75"/>
    </row>
    <row r="392" ht="12.75" spans="1:112">
      <c r="A392" s="6"/>
      <c r="B392" s="42"/>
      <c r="L392" s="20"/>
      <c r="N392" s="62"/>
      <c r="O392" s="62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CK392" s="75"/>
      <c r="CL392" s="75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/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  <c r="DH392" s="75"/>
    </row>
    <row r="393" ht="12.75" spans="1:112">
      <c r="A393" s="6"/>
      <c r="B393" s="42"/>
      <c r="L393" s="20"/>
      <c r="N393" s="62"/>
      <c r="O393" s="62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CK393" s="75"/>
      <c r="CL393" s="75"/>
      <c r="CM393" s="75"/>
      <c r="CN393" s="75"/>
      <c r="CO393" s="75"/>
      <c r="CP393" s="75"/>
      <c r="CQ393" s="75"/>
      <c r="CR393" s="75"/>
      <c r="CS393" s="75"/>
      <c r="CT393" s="75"/>
      <c r="CU393" s="75"/>
      <c r="CV393" s="75"/>
      <c r="CW393" s="75"/>
      <c r="CX393" s="75"/>
      <c r="CY393" s="75"/>
      <c r="CZ393" s="75"/>
      <c r="DA393" s="75"/>
      <c r="DB393" s="75"/>
      <c r="DC393" s="75"/>
      <c r="DD393" s="75"/>
      <c r="DE393" s="75"/>
      <c r="DF393" s="75"/>
      <c r="DG393" s="75"/>
      <c r="DH393" s="75"/>
    </row>
    <row r="394" ht="12.75" spans="1:112">
      <c r="A394" s="6"/>
      <c r="B394" s="42"/>
      <c r="L394" s="20"/>
      <c r="N394" s="62"/>
      <c r="O394" s="62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CK394" s="75"/>
      <c r="CL394" s="75"/>
      <c r="CM394" s="75"/>
      <c r="CN394" s="75"/>
      <c r="CO394" s="75"/>
      <c r="CP394" s="75"/>
      <c r="CQ394" s="75"/>
      <c r="CR394" s="75"/>
      <c r="CS394" s="75"/>
      <c r="CT394" s="75"/>
      <c r="CU394" s="75"/>
      <c r="CV394" s="75"/>
      <c r="CW394" s="75"/>
      <c r="CX394" s="75"/>
      <c r="CY394" s="75"/>
      <c r="CZ394" s="75"/>
      <c r="DA394" s="75"/>
      <c r="DB394" s="75"/>
      <c r="DC394" s="75"/>
      <c r="DD394" s="75"/>
      <c r="DE394" s="75"/>
      <c r="DF394" s="75"/>
      <c r="DG394" s="75"/>
      <c r="DH394" s="75"/>
    </row>
    <row r="395" ht="12.75" spans="1:112">
      <c r="A395" s="6"/>
      <c r="B395" s="42"/>
      <c r="L395" s="20"/>
      <c r="N395" s="62"/>
      <c r="O395" s="62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CK395" s="75"/>
      <c r="CL395" s="75"/>
      <c r="CM395" s="75"/>
      <c r="CN395" s="75"/>
      <c r="CO395" s="75"/>
      <c r="CP395" s="75"/>
      <c r="CQ395" s="75"/>
      <c r="CR395" s="75"/>
      <c r="CS395" s="75"/>
      <c r="CT395" s="75"/>
      <c r="CU395" s="75"/>
      <c r="CV395" s="75"/>
      <c r="CW395" s="75"/>
      <c r="CX395" s="75"/>
      <c r="CY395" s="75"/>
      <c r="CZ395" s="75"/>
      <c r="DA395" s="75"/>
      <c r="DB395" s="75"/>
      <c r="DC395" s="75"/>
      <c r="DD395" s="75"/>
      <c r="DE395" s="75"/>
      <c r="DF395" s="75"/>
      <c r="DG395" s="75"/>
      <c r="DH395" s="75"/>
    </row>
    <row r="396" ht="12.75" spans="1:112">
      <c r="A396" s="6"/>
      <c r="B396" s="42"/>
      <c r="L396" s="20"/>
      <c r="N396" s="62"/>
      <c r="O396" s="62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CK396" s="75"/>
      <c r="CL396" s="75"/>
      <c r="CM396" s="75"/>
      <c r="CN396" s="75"/>
      <c r="CO396" s="75"/>
      <c r="CP396" s="75"/>
      <c r="CQ396" s="75"/>
      <c r="CR396" s="75"/>
      <c r="CS396" s="75"/>
      <c r="CT396" s="75"/>
      <c r="CU396" s="75"/>
      <c r="CV396" s="75"/>
      <c r="CW396" s="75"/>
      <c r="CX396" s="75"/>
      <c r="CY396" s="75"/>
      <c r="CZ396" s="75"/>
      <c r="DA396" s="75"/>
      <c r="DB396" s="75"/>
      <c r="DC396" s="75"/>
      <c r="DD396" s="75"/>
      <c r="DE396" s="75"/>
      <c r="DF396" s="75"/>
      <c r="DG396" s="75"/>
      <c r="DH396" s="75"/>
    </row>
    <row r="397" ht="12.75" spans="1:112">
      <c r="A397" s="6"/>
      <c r="B397" s="42"/>
      <c r="L397" s="20"/>
      <c r="N397" s="62"/>
      <c r="O397" s="62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CK397" s="75"/>
      <c r="CL397" s="75"/>
      <c r="CM397" s="75"/>
      <c r="CN397" s="75"/>
      <c r="CO397" s="75"/>
      <c r="CP397" s="75"/>
      <c r="CQ397" s="75"/>
      <c r="CR397" s="75"/>
      <c r="CS397" s="75"/>
      <c r="CT397" s="75"/>
      <c r="CU397" s="75"/>
      <c r="CV397" s="75"/>
      <c r="CW397" s="75"/>
      <c r="CX397" s="75"/>
      <c r="CY397" s="75"/>
      <c r="CZ397" s="75"/>
      <c r="DA397" s="75"/>
      <c r="DB397" s="75"/>
      <c r="DC397" s="75"/>
      <c r="DD397" s="75"/>
      <c r="DE397" s="75"/>
      <c r="DF397" s="75"/>
      <c r="DG397" s="75"/>
      <c r="DH397" s="75"/>
    </row>
    <row r="398" ht="12.75" spans="1:112">
      <c r="A398" s="6"/>
      <c r="B398" s="42"/>
      <c r="L398" s="20"/>
      <c r="N398" s="62"/>
      <c r="O398" s="62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CK398" s="75"/>
      <c r="CL398" s="75"/>
      <c r="CM398" s="75"/>
      <c r="CN398" s="75"/>
      <c r="CO398" s="75"/>
      <c r="CP398" s="75"/>
      <c r="CQ398" s="75"/>
      <c r="CR398" s="75"/>
      <c r="CS398" s="75"/>
      <c r="CT398" s="75"/>
      <c r="CU398" s="75"/>
      <c r="CV398" s="75"/>
      <c r="CW398" s="75"/>
      <c r="CX398" s="75"/>
      <c r="CY398" s="75"/>
      <c r="CZ398" s="75"/>
      <c r="DA398" s="75"/>
      <c r="DB398" s="75"/>
      <c r="DC398" s="75"/>
      <c r="DD398" s="75"/>
      <c r="DE398" s="75"/>
      <c r="DF398" s="75"/>
      <c r="DG398" s="75"/>
      <c r="DH398" s="75"/>
    </row>
    <row r="399" ht="12.75" spans="1:112">
      <c r="A399" s="6"/>
      <c r="B399" s="42"/>
      <c r="L399" s="20"/>
      <c r="N399" s="62"/>
      <c r="O399" s="62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CK399" s="75"/>
      <c r="CL399" s="75"/>
      <c r="CM399" s="75"/>
      <c r="CN399" s="75"/>
      <c r="CO399" s="75"/>
      <c r="CP399" s="75"/>
      <c r="CQ399" s="75"/>
      <c r="CR399" s="75"/>
      <c r="CS399" s="75"/>
      <c r="CT399" s="75"/>
      <c r="CU399" s="75"/>
      <c r="CV399" s="75"/>
      <c r="CW399" s="75"/>
      <c r="CX399" s="75"/>
      <c r="CY399" s="75"/>
      <c r="CZ399" s="75"/>
      <c r="DA399" s="75"/>
      <c r="DB399" s="75"/>
      <c r="DC399" s="75"/>
      <c r="DD399" s="75"/>
      <c r="DE399" s="75"/>
      <c r="DF399" s="75"/>
      <c r="DG399" s="75"/>
      <c r="DH399" s="75"/>
    </row>
    <row r="400" ht="12.75" spans="1:112">
      <c r="A400" s="6"/>
      <c r="B400" s="42"/>
      <c r="L400" s="20"/>
      <c r="N400" s="62"/>
      <c r="O400" s="62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CK400" s="75"/>
      <c r="CL400" s="75"/>
      <c r="CM400" s="75"/>
      <c r="CN400" s="75"/>
      <c r="CO400" s="75"/>
      <c r="CP400" s="75"/>
      <c r="CQ400" s="75"/>
      <c r="CR400" s="75"/>
      <c r="CS400" s="75"/>
      <c r="CT400" s="75"/>
      <c r="CU400" s="75"/>
      <c r="CV400" s="75"/>
      <c r="CW400" s="75"/>
      <c r="CX400" s="75"/>
      <c r="CY400" s="75"/>
      <c r="CZ400" s="75"/>
      <c r="DA400" s="75"/>
      <c r="DB400" s="75"/>
      <c r="DC400" s="75"/>
      <c r="DD400" s="75"/>
      <c r="DE400" s="75"/>
      <c r="DF400" s="75"/>
      <c r="DG400" s="75"/>
      <c r="DH400" s="75"/>
    </row>
    <row r="401" ht="12.75" spans="1:112">
      <c r="A401" s="6"/>
      <c r="B401" s="42"/>
      <c r="L401" s="20"/>
      <c r="N401" s="62"/>
      <c r="O401" s="62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CK401" s="75"/>
      <c r="CL401" s="75"/>
      <c r="CM401" s="75"/>
      <c r="CN401" s="75"/>
      <c r="CO401" s="75"/>
      <c r="CP401" s="75"/>
      <c r="CQ401" s="75"/>
      <c r="CR401" s="75"/>
      <c r="CS401" s="75"/>
      <c r="CT401" s="75"/>
      <c r="CU401" s="75"/>
      <c r="CV401" s="75"/>
      <c r="CW401" s="75"/>
      <c r="CX401" s="75"/>
      <c r="CY401" s="75"/>
      <c r="CZ401" s="75"/>
      <c r="DA401" s="75"/>
      <c r="DB401" s="75"/>
      <c r="DC401" s="75"/>
      <c r="DD401" s="75"/>
      <c r="DE401" s="75"/>
      <c r="DF401" s="75"/>
      <c r="DG401" s="75"/>
      <c r="DH401" s="75"/>
    </row>
    <row r="402" ht="12.75" spans="1:112">
      <c r="A402" s="6"/>
      <c r="B402" s="42"/>
      <c r="L402" s="20"/>
      <c r="N402" s="62"/>
      <c r="O402" s="62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CK402" s="75"/>
      <c r="CL402" s="75"/>
      <c r="CM402" s="75"/>
      <c r="CN402" s="75"/>
      <c r="CO402" s="75"/>
      <c r="CP402" s="75"/>
      <c r="CQ402" s="75"/>
      <c r="CR402" s="75"/>
      <c r="CS402" s="75"/>
      <c r="CT402" s="75"/>
      <c r="CU402" s="75"/>
      <c r="CV402" s="75"/>
      <c r="CW402" s="75"/>
      <c r="CX402" s="75"/>
      <c r="CY402" s="75"/>
      <c r="CZ402" s="75"/>
      <c r="DA402" s="75"/>
      <c r="DB402" s="75"/>
      <c r="DC402" s="75"/>
      <c r="DD402" s="75"/>
      <c r="DE402" s="75"/>
      <c r="DF402" s="75"/>
      <c r="DG402" s="75"/>
      <c r="DH402" s="75"/>
    </row>
    <row r="403" ht="12.75" spans="1:112">
      <c r="A403" s="6"/>
      <c r="B403" s="42"/>
      <c r="L403" s="20"/>
      <c r="N403" s="62"/>
      <c r="O403" s="62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CK403" s="75"/>
      <c r="CL403" s="75"/>
      <c r="CM403" s="75"/>
      <c r="CN403" s="75"/>
      <c r="CO403" s="75"/>
      <c r="CP403" s="75"/>
      <c r="CQ403" s="75"/>
      <c r="CR403" s="75"/>
      <c r="CS403" s="75"/>
      <c r="CT403" s="75"/>
      <c r="CU403" s="75"/>
      <c r="CV403" s="75"/>
      <c r="CW403" s="75"/>
      <c r="CX403" s="75"/>
      <c r="CY403" s="75"/>
      <c r="CZ403" s="75"/>
      <c r="DA403" s="75"/>
      <c r="DB403" s="75"/>
      <c r="DC403" s="75"/>
      <c r="DD403" s="75"/>
      <c r="DE403" s="75"/>
      <c r="DF403" s="75"/>
      <c r="DG403" s="75"/>
      <c r="DH403" s="75"/>
    </row>
    <row r="404" ht="12.75" spans="1:112">
      <c r="A404" s="6"/>
      <c r="B404" s="42"/>
      <c r="L404" s="20"/>
      <c r="N404" s="62"/>
      <c r="O404" s="62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CK404" s="75"/>
      <c r="CL404" s="75"/>
      <c r="CM404" s="75"/>
      <c r="CN404" s="75"/>
      <c r="CO404" s="75"/>
      <c r="CP404" s="75"/>
      <c r="CQ404" s="75"/>
      <c r="CR404" s="75"/>
      <c r="CS404" s="75"/>
      <c r="CT404" s="75"/>
      <c r="CU404" s="75"/>
      <c r="CV404" s="75"/>
      <c r="CW404" s="75"/>
      <c r="CX404" s="75"/>
      <c r="CY404" s="75"/>
      <c r="CZ404" s="75"/>
      <c r="DA404" s="75"/>
      <c r="DB404" s="75"/>
      <c r="DC404" s="75"/>
      <c r="DD404" s="75"/>
      <c r="DE404" s="75"/>
      <c r="DF404" s="75"/>
      <c r="DG404" s="75"/>
      <c r="DH404" s="75"/>
    </row>
    <row r="405" ht="12.75" spans="1:112">
      <c r="A405" s="6"/>
      <c r="B405" s="42"/>
      <c r="L405" s="20"/>
      <c r="N405" s="62"/>
      <c r="O405" s="62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CK405" s="75"/>
      <c r="CL405" s="75"/>
      <c r="CM405" s="75"/>
      <c r="CN405" s="75"/>
      <c r="CO405" s="75"/>
      <c r="CP405" s="75"/>
      <c r="CQ405" s="75"/>
      <c r="CR405" s="75"/>
      <c r="CS405" s="75"/>
      <c r="CT405" s="75"/>
      <c r="CU405" s="75"/>
      <c r="CV405" s="75"/>
      <c r="CW405" s="75"/>
      <c r="CX405" s="75"/>
      <c r="CY405" s="75"/>
      <c r="CZ405" s="75"/>
      <c r="DA405" s="75"/>
      <c r="DB405" s="75"/>
      <c r="DC405" s="75"/>
      <c r="DD405" s="75"/>
      <c r="DE405" s="75"/>
      <c r="DF405" s="75"/>
      <c r="DG405" s="75"/>
      <c r="DH405" s="75"/>
    </row>
    <row r="406" ht="12.75" spans="1:112">
      <c r="A406" s="6"/>
      <c r="B406" s="42"/>
      <c r="L406" s="20"/>
      <c r="N406" s="62"/>
      <c r="O406" s="62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CK406" s="75"/>
      <c r="CL406" s="75"/>
      <c r="CM406" s="75"/>
      <c r="CN406" s="75"/>
      <c r="CO406" s="75"/>
      <c r="CP406" s="75"/>
      <c r="CQ406" s="75"/>
      <c r="CR406" s="75"/>
      <c r="CS406" s="75"/>
      <c r="CT406" s="75"/>
      <c r="CU406" s="75"/>
      <c r="CV406" s="75"/>
      <c r="CW406" s="75"/>
      <c r="CX406" s="75"/>
      <c r="CY406" s="75"/>
      <c r="CZ406" s="75"/>
      <c r="DA406" s="75"/>
      <c r="DB406" s="75"/>
      <c r="DC406" s="75"/>
      <c r="DD406" s="75"/>
      <c r="DE406" s="75"/>
      <c r="DF406" s="75"/>
      <c r="DG406" s="75"/>
      <c r="DH406" s="75"/>
    </row>
    <row r="407" ht="12.75" spans="1:112">
      <c r="A407" s="6"/>
      <c r="B407" s="42"/>
      <c r="L407" s="20"/>
      <c r="N407" s="62"/>
      <c r="O407" s="62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CK407" s="75"/>
      <c r="CL407" s="75"/>
      <c r="CM407" s="75"/>
      <c r="CN407" s="75"/>
      <c r="CO407" s="75"/>
      <c r="CP407" s="75"/>
      <c r="CQ407" s="75"/>
      <c r="CR407" s="75"/>
      <c r="CS407" s="75"/>
      <c r="CT407" s="75"/>
      <c r="CU407" s="75"/>
      <c r="CV407" s="75"/>
      <c r="CW407" s="75"/>
      <c r="CX407" s="75"/>
      <c r="CY407" s="75"/>
      <c r="CZ407" s="75"/>
      <c r="DA407" s="75"/>
      <c r="DB407" s="75"/>
      <c r="DC407" s="75"/>
      <c r="DD407" s="75"/>
      <c r="DE407" s="75"/>
      <c r="DF407" s="75"/>
      <c r="DG407" s="75"/>
      <c r="DH407" s="75"/>
    </row>
    <row r="408" ht="12.75" spans="1:112">
      <c r="A408" s="6"/>
      <c r="B408" s="42"/>
      <c r="L408" s="20"/>
      <c r="N408" s="62"/>
      <c r="O408" s="62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CK408" s="75"/>
      <c r="CL408" s="75"/>
      <c r="CM408" s="75"/>
      <c r="CN408" s="75"/>
      <c r="CO408" s="75"/>
      <c r="CP408" s="75"/>
      <c r="CQ408" s="75"/>
      <c r="CR408" s="75"/>
      <c r="CS408" s="75"/>
      <c r="CT408" s="75"/>
      <c r="CU408" s="75"/>
      <c r="CV408" s="75"/>
      <c r="CW408" s="75"/>
      <c r="CX408" s="75"/>
      <c r="CY408" s="75"/>
      <c r="CZ408" s="75"/>
      <c r="DA408" s="75"/>
      <c r="DB408" s="75"/>
      <c r="DC408" s="75"/>
      <c r="DD408" s="75"/>
      <c r="DE408" s="75"/>
      <c r="DF408" s="75"/>
      <c r="DG408" s="75"/>
      <c r="DH408" s="75"/>
    </row>
    <row r="409" ht="12.75" spans="1:112">
      <c r="A409" s="6"/>
      <c r="B409" s="42"/>
      <c r="L409" s="20"/>
      <c r="N409" s="62"/>
      <c r="O409" s="62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CK409" s="75"/>
      <c r="CL409" s="75"/>
      <c r="CM409" s="75"/>
      <c r="CN409" s="75"/>
      <c r="CO409" s="75"/>
      <c r="CP409" s="75"/>
      <c r="CQ409" s="75"/>
      <c r="CR409" s="75"/>
      <c r="CS409" s="75"/>
      <c r="CT409" s="75"/>
      <c r="CU409" s="75"/>
      <c r="CV409" s="75"/>
      <c r="CW409" s="75"/>
      <c r="CX409" s="75"/>
      <c r="CY409" s="75"/>
      <c r="CZ409" s="75"/>
      <c r="DA409" s="75"/>
      <c r="DB409" s="75"/>
      <c r="DC409" s="75"/>
      <c r="DD409" s="75"/>
      <c r="DE409" s="75"/>
      <c r="DF409" s="75"/>
      <c r="DG409" s="75"/>
      <c r="DH409" s="75"/>
    </row>
    <row r="410" ht="12.75" spans="1:112">
      <c r="A410" s="6"/>
      <c r="B410" s="42"/>
      <c r="L410" s="20"/>
      <c r="N410" s="62"/>
      <c r="O410" s="62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</row>
    <row r="411" ht="12.75" spans="1:112">
      <c r="A411" s="6"/>
      <c r="B411" s="42"/>
      <c r="L411" s="20"/>
      <c r="N411" s="62"/>
      <c r="O411" s="62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CK411" s="75"/>
      <c r="CL411" s="75"/>
      <c r="CM411" s="75"/>
      <c r="CN411" s="75"/>
      <c r="CO411" s="75"/>
      <c r="CP411" s="75"/>
      <c r="CQ411" s="75"/>
      <c r="CR411" s="75"/>
      <c r="CS411" s="75"/>
      <c r="CT411" s="75"/>
      <c r="CU411" s="75"/>
      <c r="CV411" s="75"/>
      <c r="CW411" s="75"/>
      <c r="CX411" s="75"/>
      <c r="CY411" s="75"/>
      <c r="CZ411" s="75"/>
      <c r="DA411" s="75"/>
      <c r="DB411" s="75"/>
      <c r="DC411" s="75"/>
      <c r="DD411" s="75"/>
      <c r="DE411" s="75"/>
      <c r="DF411" s="75"/>
      <c r="DG411" s="75"/>
      <c r="DH411" s="75"/>
    </row>
    <row r="412" ht="12.75" spans="1:112">
      <c r="A412" s="6"/>
      <c r="B412" s="42"/>
      <c r="L412" s="20"/>
      <c r="N412" s="62"/>
      <c r="O412" s="62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CK412" s="75"/>
      <c r="CL412" s="75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  <c r="DH412" s="75"/>
    </row>
    <row r="413" ht="12.75" spans="1:112">
      <c r="A413" s="6"/>
      <c r="B413" s="42"/>
      <c r="L413" s="20"/>
      <c r="N413" s="62"/>
      <c r="O413" s="62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CK413" s="75"/>
      <c r="CL413" s="75"/>
      <c r="CM413" s="75"/>
      <c r="CN413" s="75"/>
      <c r="CO413" s="75"/>
      <c r="CP413" s="75"/>
      <c r="CQ413" s="75"/>
      <c r="CR413" s="75"/>
      <c r="CS413" s="75"/>
      <c r="CT413" s="75"/>
      <c r="CU413" s="75"/>
      <c r="CV413" s="75"/>
      <c r="CW413" s="75"/>
      <c r="CX413" s="75"/>
      <c r="CY413" s="75"/>
      <c r="CZ413" s="75"/>
      <c r="DA413" s="75"/>
      <c r="DB413" s="75"/>
      <c r="DC413" s="75"/>
      <c r="DD413" s="75"/>
      <c r="DE413" s="75"/>
      <c r="DF413" s="75"/>
      <c r="DG413" s="75"/>
      <c r="DH413" s="75"/>
    </row>
    <row r="414" ht="12.75" spans="1:112">
      <c r="A414" s="6"/>
      <c r="B414" s="42"/>
      <c r="L414" s="20"/>
      <c r="N414" s="62"/>
      <c r="O414" s="62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CK414" s="75"/>
      <c r="CL414" s="75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  <c r="DH414" s="75"/>
    </row>
    <row r="415" ht="12.75" spans="1:112">
      <c r="A415" s="6"/>
      <c r="B415" s="42"/>
      <c r="L415" s="20"/>
      <c r="N415" s="62"/>
      <c r="O415" s="62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CK415" s="75"/>
      <c r="CL415" s="75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/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  <c r="DH415" s="75"/>
    </row>
    <row r="416" ht="12.75" spans="1:112">
      <c r="A416" s="6"/>
      <c r="B416" s="42"/>
      <c r="L416" s="20"/>
      <c r="N416" s="62"/>
      <c r="O416" s="62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CK416" s="75"/>
      <c r="CL416" s="75"/>
      <c r="CM416" s="75"/>
      <c r="CN416" s="75"/>
      <c r="CO416" s="75"/>
      <c r="CP416" s="75"/>
      <c r="CQ416" s="75"/>
      <c r="CR416" s="75"/>
      <c r="CS416" s="75"/>
      <c r="CT416" s="75"/>
      <c r="CU416" s="75"/>
      <c r="CV416" s="75"/>
      <c r="CW416" s="75"/>
      <c r="CX416" s="75"/>
      <c r="CY416" s="75"/>
      <c r="CZ416" s="75"/>
      <c r="DA416" s="75"/>
      <c r="DB416" s="75"/>
      <c r="DC416" s="75"/>
      <c r="DD416" s="75"/>
      <c r="DE416" s="75"/>
      <c r="DF416" s="75"/>
      <c r="DG416" s="75"/>
      <c r="DH416" s="75"/>
    </row>
    <row r="417" ht="12.75" spans="1:112">
      <c r="A417" s="6"/>
      <c r="B417" s="42"/>
      <c r="L417" s="20"/>
      <c r="N417" s="62"/>
      <c r="O417" s="62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CK417" s="75"/>
      <c r="CL417" s="75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/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  <c r="DH417" s="75"/>
    </row>
    <row r="418" ht="12.75" spans="1:112">
      <c r="A418" s="6"/>
      <c r="B418" s="42"/>
      <c r="L418" s="20"/>
      <c r="N418" s="62"/>
      <c r="O418" s="62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CK418" s="75"/>
      <c r="CL418" s="75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/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  <c r="DH418" s="75"/>
    </row>
    <row r="419" ht="12.75" spans="1:112">
      <c r="A419" s="6"/>
      <c r="B419" s="42"/>
      <c r="L419" s="20"/>
      <c r="N419" s="62"/>
      <c r="O419" s="62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CK419" s="75"/>
      <c r="CL419" s="75"/>
      <c r="CM419" s="75"/>
      <c r="CN419" s="75"/>
      <c r="CO419" s="75"/>
      <c r="CP419" s="75"/>
      <c r="CQ419" s="75"/>
      <c r="CR419" s="75"/>
      <c r="CS419" s="75"/>
      <c r="CT419" s="75"/>
      <c r="CU419" s="75"/>
      <c r="CV419" s="75"/>
      <c r="CW419" s="75"/>
      <c r="CX419" s="75"/>
      <c r="CY419" s="75"/>
      <c r="CZ419" s="75"/>
      <c r="DA419" s="75"/>
      <c r="DB419" s="75"/>
      <c r="DC419" s="75"/>
      <c r="DD419" s="75"/>
      <c r="DE419" s="75"/>
      <c r="DF419" s="75"/>
      <c r="DG419" s="75"/>
      <c r="DH419" s="75"/>
    </row>
    <row r="420" ht="12.75" spans="1:112">
      <c r="A420" s="6"/>
      <c r="B420" s="42"/>
      <c r="L420" s="20"/>
      <c r="N420" s="62"/>
      <c r="O420" s="62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CK420" s="75"/>
      <c r="CL420" s="75"/>
      <c r="CM420" s="75"/>
      <c r="CN420" s="75"/>
      <c r="CO420" s="75"/>
      <c r="CP420" s="75"/>
      <c r="CQ420" s="75"/>
      <c r="CR420" s="75"/>
      <c r="CS420" s="75"/>
      <c r="CT420" s="75"/>
      <c r="CU420" s="75"/>
      <c r="CV420" s="75"/>
      <c r="CW420" s="75"/>
      <c r="CX420" s="75"/>
      <c r="CY420" s="75"/>
      <c r="CZ420" s="75"/>
      <c r="DA420" s="75"/>
      <c r="DB420" s="75"/>
      <c r="DC420" s="75"/>
      <c r="DD420" s="75"/>
      <c r="DE420" s="75"/>
      <c r="DF420" s="75"/>
      <c r="DG420" s="75"/>
      <c r="DH420" s="75"/>
    </row>
    <row r="421" ht="12.75" spans="1:112">
      <c r="A421" s="6"/>
      <c r="B421" s="42"/>
      <c r="L421" s="20"/>
      <c r="N421" s="62"/>
      <c r="O421" s="62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CK421" s="75"/>
      <c r="CL421" s="75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/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  <c r="DH421" s="75"/>
    </row>
    <row r="422" ht="12.75" spans="1:112">
      <c r="A422" s="6"/>
      <c r="B422" s="42"/>
      <c r="L422" s="20"/>
      <c r="N422" s="62"/>
      <c r="O422" s="62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CK422" s="75"/>
      <c r="CL422" s="75"/>
      <c r="CM422" s="75"/>
      <c r="CN422" s="75"/>
      <c r="CO422" s="75"/>
      <c r="CP422" s="75"/>
      <c r="CQ422" s="75"/>
      <c r="CR422" s="75"/>
      <c r="CS422" s="75"/>
      <c r="CT422" s="75"/>
      <c r="CU422" s="75"/>
      <c r="CV422" s="75"/>
      <c r="CW422" s="75"/>
      <c r="CX422" s="75"/>
      <c r="CY422" s="75"/>
      <c r="CZ422" s="75"/>
      <c r="DA422" s="75"/>
      <c r="DB422" s="75"/>
      <c r="DC422" s="75"/>
      <c r="DD422" s="75"/>
      <c r="DE422" s="75"/>
      <c r="DF422" s="75"/>
      <c r="DG422" s="75"/>
      <c r="DH422" s="75"/>
    </row>
    <row r="423" ht="12.75" spans="1:112">
      <c r="A423" s="6"/>
      <c r="B423" s="42"/>
      <c r="L423" s="20"/>
      <c r="N423" s="62"/>
      <c r="O423" s="62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CK423" s="75"/>
      <c r="CL423" s="75"/>
      <c r="CM423" s="75"/>
      <c r="CN423" s="75"/>
      <c r="CO423" s="75"/>
      <c r="CP423" s="75"/>
      <c r="CQ423" s="75"/>
      <c r="CR423" s="75"/>
      <c r="CS423" s="75"/>
      <c r="CT423" s="75"/>
      <c r="CU423" s="75"/>
      <c r="CV423" s="75"/>
      <c r="CW423" s="75"/>
      <c r="CX423" s="75"/>
      <c r="CY423" s="75"/>
      <c r="CZ423" s="75"/>
      <c r="DA423" s="75"/>
      <c r="DB423" s="75"/>
      <c r="DC423" s="75"/>
      <c r="DD423" s="75"/>
      <c r="DE423" s="75"/>
      <c r="DF423" s="75"/>
      <c r="DG423" s="75"/>
      <c r="DH423" s="75"/>
    </row>
    <row r="424" ht="12.75" spans="1:112">
      <c r="A424" s="6"/>
      <c r="B424" s="42"/>
      <c r="L424" s="20"/>
      <c r="N424" s="62"/>
      <c r="O424" s="62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CK424" s="75"/>
      <c r="CL424" s="75"/>
      <c r="CM424" s="75"/>
      <c r="CN424" s="75"/>
      <c r="CO424" s="75"/>
      <c r="CP424" s="75"/>
      <c r="CQ424" s="75"/>
      <c r="CR424" s="75"/>
      <c r="CS424" s="75"/>
      <c r="CT424" s="75"/>
      <c r="CU424" s="75"/>
      <c r="CV424" s="75"/>
      <c r="CW424" s="75"/>
      <c r="CX424" s="75"/>
      <c r="CY424" s="75"/>
      <c r="CZ424" s="75"/>
      <c r="DA424" s="75"/>
      <c r="DB424" s="75"/>
      <c r="DC424" s="75"/>
      <c r="DD424" s="75"/>
      <c r="DE424" s="75"/>
      <c r="DF424" s="75"/>
      <c r="DG424" s="75"/>
      <c r="DH424" s="75"/>
    </row>
    <row r="425" ht="12.75" spans="1:112">
      <c r="A425" s="6"/>
      <c r="B425" s="42"/>
      <c r="L425" s="20"/>
      <c r="N425" s="62"/>
      <c r="O425" s="62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CK425" s="75"/>
      <c r="CL425" s="75"/>
      <c r="CM425" s="75"/>
      <c r="CN425" s="75"/>
      <c r="CO425" s="75"/>
      <c r="CP425" s="75"/>
      <c r="CQ425" s="75"/>
      <c r="CR425" s="75"/>
      <c r="CS425" s="75"/>
      <c r="CT425" s="75"/>
      <c r="CU425" s="75"/>
      <c r="CV425" s="75"/>
      <c r="CW425" s="75"/>
      <c r="CX425" s="75"/>
      <c r="CY425" s="75"/>
      <c r="CZ425" s="75"/>
      <c r="DA425" s="75"/>
      <c r="DB425" s="75"/>
      <c r="DC425" s="75"/>
      <c r="DD425" s="75"/>
      <c r="DE425" s="75"/>
      <c r="DF425" s="75"/>
      <c r="DG425" s="75"/>
      <c r="DH425" s="75"/>
    </row>
    <row r="426" ht="12.75" spans="1:112">
      <c r="A426" s="6"/>
      <c r="B426" s="42"/>
      <c r="L426" s="20"/>
      <c r="N426" s="62"/>
      <c r="O426" s="62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CK426" s="75"/>
      <c r="CL426" s="75"/>
      <c r="CM426" s="75"/>
      <c r="CN426" s="75"/>
      <c r="CO426" s="75"/>
      <c r="CP426" s="75"/>
      <c r="CQ426" s="75"/>
      <c r="CR426" s="75"/>
      <c r="CS426" s="75"/>
      <c r="CT426" s="75"/>
      <c r="CU426" s="75"/>
      <c r="CV426" s="75"/>
      <c r="CW426" s="75"/>
      <c r="CX426" s="75"/>
      <c r="CY426" s="75"/>
      <c r="CZ426" s="75"/>
      <c r="DA426" s="75"/>
      <c r="DB426" s="75"/>
      <c r="DC426" s="75"/>
      <c r="DD426" s="75"/>
      <c r="DE426" s="75"/>
      <c r="DF426" s="75"/>
      <c r="DG426" s="75"/>
      <c r="DH426" s="75"/>
    </row>
    <row r="427" ht="12.75" spans="1:112">
      <c r="A427" s="6"/>
      <c r="B427" s="42"/>
      <c r="L427" s="20"/>
      <c r="N427" s="62"/>
      <c r="O427" s="62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CK427" s="75"/>
      <c r="CL427" s="75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/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  <c r="DH427" s="75"/>
    </row>
    <row r="428" ht="12.75" spans="1:112">
      <c r="A428" s="6"/>
      <c r="B428" s="42"/>
      <c r="L428" s="20"/>
      <c r="N428" s="62"/>
      <c r="O428" s="62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CK428" s="75"/>
      <c r="CL428" s="75"/>
      <c r="CM428" s="75"/>
      <c r="CN428" s="75"/>
      <c r="CO428" s="75"/>
      <c r="CP428" s="75"/>
      <c r="CQ428" s="75"/>
      <c r="CR428" s="75"/>
      <c r="CS428" s="75"/>
      <c r="CT428" s="75"/>
      <c r="CU428" s="75"/>
      <c r="CV428" s="75"/>
      <c r="CW428" s="75"/>
      <c r="CX428" s="75"/>
      <c r="CY428" s="75"/>
      <c r="CZ428" s="75"/>
      <c r="DA428" s="75"/>
      <c r="DB428" s="75"/>
      <c r="DC428" s="75"/>
      <c r="DD428" s="75"/>
      <c r="DE428" s="75"/>
      <c r="DF428" s="75"/>
      <c r="DG428" s="75"/>
      <c r="DH428" s="75"/>
    </row>
    <row r="429" ht="12.75" spans="1:112">
      <c r="A429" s="6"/>
      <c r="B429" s="42"/>
      <c r="L429" s="20"/>
      <c r="N429" s="62"/>
      <c r="O429" s="62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CK429" s="75"/>
      <c r="CL429" s="75"/>
      <c r="CM429" s="75"/>
      <c r="CN429" s="75"/>
      <c r="CO429" s="75"/>
      <c r="CP429" s="75"/>
      <c r="CQ429" s="75"/>
      <c r="CR429" s="75"/>
      <c r="CS429" s="75"/>
      <c r="CT429" s="75"/>
      <c r="CU429" s="75"/>
      <c r="CV429" s="75"/>
      <c r="CW429" s="75"/>
      <c r="CX429" s="75"/>
      <c r="CY429" s="75"/>
      <c r="CZ429" s="75"/>
      <c r="DA429" s="75"/>
      <c r="DB429" s="75"/>
      <c r="DC429" s="75"/>
      <c r="DD429" s="75"/>
      <c r="DE429" s="75"/>
      <c r="DF429" s="75"/>
      <c r="DG429" s="75"/>
      <c r="DH429" s="75"/>
    </row>
    <row r="430" ht="12.75" spans="1:112">
      <c r="A430" s="6"/>
      <c r="B430" s="42"/>
      <c r="L430" s="20"/>
      <c r="N430" s="62"/>
      <c r="O430" s="62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CK430" s="75"/>
      <c r="CL430" s="75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/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  <c r="DH430" s="75"/>
    </row>
    <row r="431" ht="12.75" spans="1:112">
      <c r="A431" s="6"/>
      <c r="B431" s="42"/>
      <c r="L431" s="20"/>
      <c r="N431" s="62"/>
      <c r="O431" s="62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CK431" s="75"/>
      <c r="CL431" s="75"/>
      <c r="CM431" s="75"/>
      <c r="CN431" s="75"/>
      <c r="CO431" s="75"/>
      <c r="CP431" s="75"/>
      <c r="CQ431" s="75"/>
      <c r="CR431" s="75"/>
      <c r="CS431" s="75"/>
      <c r="CT431" s="75"/>
      <c r="CU431" s="75"/>
      <c r="CV431" s="75"/>
      <c r="CW431" s="75"/>
      <c r="CX431" s="75"/>
      <c r="CY431" s="75"/>
      <c r="CZ431" s="75"/>
      <c r="DA431" s="75"/>
      <c r="DB431" s="75"/>
      <c r="DC431" s="75"/>
      <c r="DD431" s="75"/>
      <c r="DE431" s="75"/>
      <c r="DF431" s="75"/>
      <c r="DG431" s="75"/>
      <c r="DH431" s="75"/>
    </row>
    <row r="432" ht="12.75" spans="1:112">
      <c r="A432" s="6"/>
      <c r="B432" s="42"/>
      <c r="L432" s="20"/>
      <c r="N432" s="62"/>
      <c r="O432" s="62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CK432" s="75"/>
      <c r="CL432" s="75"/>
      <c r="CM432" s="75"/>
      <c r="CN432" s="75"/>
      <c r="CO432" s="75"/>
      <c r="CP432" s="75"/>
      <c r="CQ432" s="75"/>
      <c r="CR432" s="75"/>
      <c r="CS432" s="75"/>
      <c r="CT432" s="75"/>
      <c r="CU432" s="75"/>
      <c r="CV432" s="75"/>
      <c r="CW432" s="75"/>
      <c r="CX432" s="75"/>
      <c r="CY432" s="75"/>
      <c r="CZ432" s="75"/>
      <c r="DA432" s="75"/>
      <c r="DB432" s="75"/>
      <c r="DC432" s="75"/>
      <c r="DD432" s="75"/>
      <c r="DE432" s="75"/>
      <c r="DF432" s="75"/>
      <c r="DG432" s="75"/>
      <c r="DH432" s="75"/>
    </row>
    <row r="433" ht="12.75" spans="1:112">
      <c r="A433" s="6"/>
      <c r="B433" s="42"/>
      <c r="L433" s="20"/>
      <c r="N433" s="62"/>
      <c r="O433" s="62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CK433" s="75"/>
      <c r="CL433" s="75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/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  <c r="DH433" s="75"/>
    </row>
    <row r="434" ht="12.75" spans="1:112">
      <c r="A434" s="6"/>
      <c r="B434" s="42"/>
      <c r="L434" s="20"/>
      <c r="N434" s="62"/>
      <c r="O434" s="62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CK434" s="75"/>
      <c r="CL434" s="75"/>
      <c r="CM434" s="75"/>
      <c r="CN434" s="75"/>
      <c r="CO434" s="75"/>
      <c r="CP434" s="75"/>
      <c r="CQ434" s="75"/>
      <c r="CR434" s="75"/>
      <c r="CS434" s="75"/>
      <c r="CT434" s="75"/>
      <c r="CU434" s="75"/>
      <c r="CV434" s="75"/>
      <c r="CW434" s="75"/>
      <c r="CX434" s="75"/>
      <c r="CY434" s="75"/>
      <c r="CZ434" s="75"/>
      <c r="DA434" s="75"/>
      <c r="DB434" s="75"/>
      <c r="DC434" s="75"/>
      <c r="DD434" s="75"/>
      <c r="DE434" s="75"/>
      <c r="DF434" s="75"/>
      <c r="DG434" s="75"/>
      <c r="DH434" s="75"/>
    </row>
    <row r="435" ht="12.75" spans="1:112">
      <c r="A435" s="6"/>
      <c r="B435" s="42"/>
      <c r="L435" s="20"/>
      <c r="N435" s="62"/>
      <c r="O435" s="62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CK435" s="75"/>
      <c r="CL435" s="75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/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  <c r="DH435" s="75"/>
    </row>
    <row r="436" ht="12.75" spans="1:112">
      <c r="A436" s="6"/>
      <c r="B436" s="42"/>
      <c r="L436" s="20"/>
      <c r="N436" s="62"/>
      <c r="O436" s="62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CK436" s="75"/>
      <c r="CL436" s="75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/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  <c r="DH436" s="75"/>
    </row>
    <row r="437" ht="12.75" spans="1:112">
      <c r="A437" s="6"/>
      <c r="B437" s="42"/>
      <c r="L437" s="20"/>
      <c r="N437" s="62"/>
      <c r="O437" s="62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CK437" s="75"/>
      <c r="CL437" s="75"/>
      <c r="CM437" s="75"/>
      <c r="CN437" s="75"/>
      <c r="CO437" s="75"/>
      <c r="CP437" s="75"/>
      <c r="CQ437" s="75"/>
      <c r="CR437" s="75"/>
      <c r="CS437" s="75"/>
      <c r="CT437" s="75"/>
      <c r="CU437" s="75"/>
      <c r="CV437" s="75"/>
      <c r="CW437" s="75"/>
      <c r="CX437" s="75"/>
      <c r="CY437" s="75"/>
      <c r="CZ437" s="75"/>
      <c r="DA437" s="75"/>
      <c r="DB437" s="75"/>
      <c r="DC437" s="75"/>
      <c r="DD437" s="75"/>
      <c r="DE437" s="75"/>
      <c r="DF437" s="75"/>
      <c r="DG437" s="75"/>
      <c r="DH437" s="75"/>
    </row>
    <row r="438" ht="12.75" spans="1:112">
      <c r="A438" s="6"/>
      <c r="B438" s="42"/>
      <c r="L438" s="20"/>
      <c r="N438" s="62"/>
      <c r="O438" s="62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CK438" s="75"/>
      <c r="CL438" s="75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/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  <c r="DH438" s="75"/>
    </row>
    <row r="439" ht="12.75" spans="1:112">
      <c r="A439" s="6"/>
      <c r="B439" s="42"/>
      <c r="L439" s="20"/>
      <c r="N439" s="62"/>
      <c r="O439" s="62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CK439" s="75"/>
      <c r="CL439" s="75"/>
      <c r="CM439" s="75"/>
      <c r="CN439" s="75"/>
      <c r="CO439" s="75"/>
      <c r="CP439" s="75"/>
      <c r="CQ439" s="75"/>
      <c r="CR439" s="75"/>
      <c r="CS439" s="75"/>
      <c r="CT439" s="75"/>
      <c r="CU439" s="75"/>
      <c r="CV439" s="75"/>
      <c r="CW439" s="75"/>
      <c r="CX439" s="75"/>
      <c r="CY439" s="75"/>
      <c r="CZ439" s="75"/>
      <c r="DA439" s="75"/>
      <c r="DB439" s="75"/>
      <c r="DC439" s="75"/>
      <c r="DD439" s="75"/>
      <c r="DE439" s="75"/>
      <c r="DF439" s="75"/>
      <c r="DG439" s="75"/>
      <c r="DH439" s="75"/>
    </row>
    <row r="440" ht="12.75" spans="1:112">
      <c r="A440" s="6"/>
      <c r="B440" s="42"/>
      <c r="L440" s="20"/>
      <c r="N440" s="62"/>
      <c r="O440" s="62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CK440" s="75"/>
      <c r="CL440" s="75"/>
      <c r="CM440" s="75"/>
      <c r="CN440" s="75"/>
      <c r="CO440" s="75"/>
      <c r="CP440" s="75"/>
      <c r="CQ440" s="75"/>
      <c r="CR440" s="75"/>
      <c r="CS440" s="75"/>
      <c r="CT440" s="75"/>
      <c r="CU440" s="75"/>
      <c r="CV440" s="75"/>
      <c r="CW440" s="75"/>
      <c r="CX440" s="75"/>
      <c r="CY440" s="75"/>
      <c r="CZ440" s="75"/>
      <c r="DA440" s="75"/>
      <c r="DB440" s="75"/>
      <c r="DC440" s="75"/>
      <c r="DD440" s="75"/>
      <c r="DE440" s="75"/>
      <c r="DF440" s="75"/>
      <c r="DG440" s="75"/>
      <c r="DH440" s="75"/>
    </row>
    <row r="441" ht="12.75" spans="1:112">
      <c r="A441" s="6"/>
      <c r="B441" s="42"/>
      <c r="L441" s="20"/>
      <c r="N441" s="62"/>
      <c r="O441" s="62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CK441" s="75"/>
      <c r="CL441" s="75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/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  <c r="DH441" s="75"/>
    </row>
    <row r="442" ht="12.75" spans="1:112">
      <c r="A442" s="6"/>
      <c r="B442" s="42"/>
      <c r="L442" s="20"/>
      <c r="N442" s="62"/>
      <c r="O442" s="62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CK442" s="75"/>
      <c r="CL442" s="75"/>
      <c r="CM442" s="75"/>
      <c r="CN442" s="75"/>
      <c r="CO442" s="75"/>
      <c r="CP442" s="75"/>
      <c r="CQ442" s="75"/>
      <c r="CR442" s="75"/>
      <c r="CS442" s="75"/>
      <c r="CT442" s="75"/>
      <c r="CU442" s="75"/>
      <c r="CV442" s="75"/>
      <c r="CW442" s="75"/>
      <c r="CX442" s="75"/>
      <c r="CY442" s="75"/>
      <c r="CZ442" s="75"/>
      <c r="DA442" s="75"/>
      <c r="DB442" s="75"/>
      <c r="DC442" s="75"/>
      <c r="DD442" s="75"/>
      <c r="DE442" s="75"/>
      <c r="DF442" s="75"/>
      <c r="DG442" s="75"/>
      <c r="DH442" s="75"/>
    </row>
    <row r="443" ht="12.75" spans="1:112">
      <c r="A443" s="6"/>
      <c r="B443" s="42"/>
      <c r="L443" s="20"/>
      <c r="N443" s="62"/>
      <c r="O443" s="62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CK443" s="75"/>
      <c r="CL443" s="75"/>
      <c r="CM443" s="75"/>
      <c r="CN443" s="75"/>
      <c r="CO443" s="75"/>
      <c r="CP443" s="75"/>
      <c r="CQ443" s="75"/>
      <c r="CR443" s="75"/>
      <c r="CS443" s="75"/>
      <c r="CT443" s="75"/>
      <c r="CU443" s="75"/>
      <c r="CV443" s="75"/>
      <c r="CW443" s="75"/>
      <c r="CX443" s="75"/>
      <c r="CY443" s="75"/>
      <c r="CZ443" s="75"/>
      <c r="DA443" s="75"/>
      <c r="DB443" s="75"/>
      <c r="DC443" s="75"/>
      <c r="DD443" s="75"/>
      <c r="DE443" s="75"/>
      <c r="DF443" s="75"/>
      <c r="DG443" s="75"/>
      <c r="DH443" s="75"/>
    </row>
    <row r="444" ht="12.75" spans="1:112">
      <c r="A444" s="6"/>
      <c r="B444" s="42"/>
      <c r="L444" s="20"/>
      <c r="N444" s="62"/>
      <c r="O444" s="62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CK444" s="75"/>
      <c r="CL444" s="75"/>
      <c r="CM444" s="75"/>
      <c r="CN444" s="75"/>
      <c r="CO444" s="75"/>
      <c r="CP444" s="75"/>
      <c r="CQ444" s="75"/>
      <c r="CR444" s="75"/>
      <c r="CS444" s="75"/>
      <c r="CT444" s="75"/>
      <c r="CU444" s="75"/>
      <c r="CV444" s="75"/>
      <c r="CW444" s="75"/>
      <c r="CX444" s="75"/>
      <c r="CY444" s="75"/>
      <c r="CZ444" s="75"/>
      <c r="DA444" s="75"/>
      <c r="DB444" s="75"/>
      <c r="DC444" s="75"/>
      <c r="DD444" s="75"/>
      <c r="DE444" s="75"/>
      <c r="DF444" s="75"/>
      <c r="DG444" s="75"/>
      <c r="DH444" s="75"/>
    </row>
    <row r="445" ht="12.75" spans="1:112">
      <c r="A445" s="6"/>
      <c r="B445" s="42"/>
      <c r="L445" s="20"/>
      <c r="N445" s="62"/>
      <c r="O445" s="62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CK445" s="75"/>
      <c r="CL445" s="75"/>
      <c r="CM445" s="75"/>
      <c r="CN445" s="75"/>
      <c r="CO445" s="75"/>
      <c r="CP445" s="75"/>
      <c r="CQ445" s="75"/>
      <c r="CR445" s="75"/>
      <c r="CS445" s="75"/>
      <c r="CT445" s="75"/>
      <c r="CU445" s="75"/>
      <c r="CV445" s="75"/>
      <c r="CW445" s="75"/>
      <c r="CX445" s="75"/>
      <c r="CY445" s="75"/>
      <c r="CZ445" s="75"/>
      <c r="DA445" s="75"/>
      <c r="DB445" s="75"/>
      <c r="DC445" s="75"/>
      <c r="DD445" s="75"/>
      <c r="DE445" s="75"/>
      <c r="DF445" s="75"/>
      <c r="DG445" s="75"/>
      <c r="DH445" s="75"/>
    </row>
    <row r="446" ht="12.75" spans="1:112">
      <c r="A446" s="6"/>
      <c r="B446" s="42"/>
      <c r="L446" s="20"/>
      <c r="N446" s="62"/>
      <c r="O446" s="62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CK446" s="75"/>
      <c r="CL446" s="75"/>
      <c r="CM446" s="75"/>
      <c r="CN446" s="75"/>
      <c r="CO446" s="75"/>
      <c r="CP446" s="75"/>
      <c r="CQ446" s="75"/>
      <c r="CR446" s="75"/>
      <c r="CS446" s="75"/>
      <c r="CT446" s="75"/>
      <c r="CU446" s="75"/>
      <c r="CV446" s="75"/>
      <c r="CW446" s="75"/>
      <c r="CX446" s="75"/>
      <c r="CY446" s="75"/>
      <c r="CZ446" s="75"/>
      <c r="DA446" s="75"/>
      <c r="DB446" s="75"/>
      <c r="DC446" s="75"/>
      <c r="DD446" s="75"/>
      <c r="DE446" s="75"/>
      <c r="DF446" s="75"/>
      <c r="DG446" s="75"/>
      <c r="DH446" s="75"/>
    </row>
    <row r="447" ht="12.75" spans="1:112">
      <c r="A447" s="6"/>
      <c r="B447" s="42"/>
      <c r="L447" s="20"/>
      <c r="N447" s="62"/>
      <c r="O447" s="62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CK447" s="75"/>
      <c r="CL447" s="75"/>
      <c r="CM447" s="75"/>
      <c r="CN447" s="75"/>
      <c r="CO447" s="75"/>
      <c r="CP447" s="75"/>
      <c r="CQ447" s="75"/>
      <c r="CR447" s="75"/>
      <c r="CS447" s="75"/>
      <c r="CT447" s="75"/>
      <c r="CU447" s="75"/>
      <c r="CV447" s="75"/>
      <c r="CW447" s="75"/>
      <c r="CX447" s="75"/>
      <c r="CY447" s="75"/>
      <c r="CZ447" s="75"/>
      <c r="DA447" s="75"/>
      <c r="DB447" s="75"/>
      <c r="DC447" s="75"/>
      <c r="DD447" s="75"/>
      <c r="DE447" s="75"/>
      <c r="DF447" s="75"/>
      <c r="DG447" s="75"/>
      <c r="DH447" s="75"/>
    </row>
    <row r="448" ht="12.75" spans="1:112">
      <c r="A448" s="6"/>
      <c r="B448" s="42"/>
      <c r="L448" s="20"/>
      <c r="N448" s="62"/>
      <c r="O448" s="62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CK448" s="75"/>
      <c r="CL448" s="75"/>
      <c r="CM448" s="75"/>
      <c r="CN448" s="75"/>
      <c r="CO448" s="75"/>
      <c r="CP448" s="75"/>
      <c r="CQ448" s="75"/>
      <c r="CR448" s="75"/>
      <c r="CS448" s="75"/>
      <c r="CT448" s="75"/>
      <c r="CU448" s="75"/>
      <c r="CV448" s="75"/>
      <c r="CW448" s="75"/>
      <c r="CX448" s="75"/>
      <c r="CY448" s="75"/>
      <c r="CZ448" s="75"/>
      <c r="DA448" s="75"/>
      <c r="DB448" s="75"/>
      <c r="DC448" s="75"/>
      <c r="DD448" s="75"/>
      <c r="DE448" s="75"/>
      <c r="DF448" s="75"/>
      <c r="DG448" s="75"/>
      <c r="DH448" s="75"/>
    </row>
    <row r="449" ht="12.75" spans="1:112">
      <c r="A449" s="6"/>
      <c r="B449" s="42"/>
      <c r="L449" s="20"/>
      <c r="N449" s="62"/>
      <c r="O449" s="62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CK449" s="75"/>
      <c r="CL449" s="75"/>
      <c r="CM449" s="75"/>
      <c r="CN449" s="75"/>
      <c r="CO449" s="75"/>
      <c r="CP449" s="75"/>
      <c r="CQ449" s="75"/>
      <c r="CR449" s="75"/>
      <c r="CS449" s="75"/>
      <c r="CT449" s="75"/>
      <c r="CU449" s="75"/>
      <c r="CV449" s="75"/>
      <c r="CW449" s="75"/>
      <c r="CX449" s="75"/>
      <c r="CY449" s="75"/>
      <c r="CZ449" s="75"/>
      <c r="DA449" s="75"/>
      <c r="DB449" s="75"/>
      <c r="DC449" s="75"/>
      <c r="DD449" s="75"/>
      <c r="DE449" s="75"/>
      <c r="DF449" s="75"/>
      <c r="DG449" s="75"/>
      <c r="DH449" s="75"/>
    </row>
    <row r="450" ht="12.75" spans="1:112">
      <c r="A450" s="6"/>
      <c r="B450" s="42"/>
      <c r="L450" s="20"/>
      <c r="N450" s="62"/>
      <c r="O450" s="62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CK450" s="75"/>
      <c r="CL450" s="75"/>
      <c r="CM450" s="75"/>
      <c r="CN450" s="75"/>
      <c r="CO450" s="75"/>
      <c r="CP450" s="75"/>
      <c r="CQ450" s="75"/>
      <c r="CR450" s="75"/>
      <c r="CS450" s="75"/>
      <c r="CT450" s="75"/>
      <c r="CU450" s="75"/>
      <c r="CV450" s="75"/>
      <c r="CW450" s="75"/>
      <c r="CX450" s="75"/>
      <c r="CY450" s="75"/>
      <c r="CZ450" s="75"/>
      <c r="DA450" s="75"/>
      <c r="DB450" s="75"/>
      <c r="DC450" s="75"/>
      <c r="DD450" s="75"/>
      <c r="DE450" s="75"/>
      <c r="DF450" s="75"/>
      <c r="DG450" s="75"/>
      <c r="DH450" s="75"/>
    </row>
    <row r="451" ht="12.75" spans="1:112">
      <c r="A451" s="6"/>
      <c r="B451" s="42"/>
      <c r="L451" s="20"/>
      <c r="N451" s="62"/>
      <c r="O451" s="62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CK451" s="75"/>
      <c r="CL451" s="75"/>
      <c r="CM451" s="75"/>
      <c r="CN451" s="75"/>
      <c r="CO451" s="75"/>
      <c r="CP451" s="75"/>
      <c r="CQ451" s="75"/>
      <c r="CR451" s="75"/>
      <c r="CS451" s="75"/>
      <c r="CT451" s="75"/>
      <c r="CU451" s="75"/>
      <c r="CV451" s="75"/>
      <c r="CW451" s="75"/>
      <c r="CX451" s="75"/>
      <c r="CY451" s="75"/>
      <c r="CZ451" s="75"/>
      <c r="DA451" s="75"/>
      <c r="DB451" s="75"/>
      <c r="DC451" s="75"/>
      <c r="DD451" s="75"/>
      <c r="DE451" s="75"/>
      <c r="DF451" s="75"/>
      <c r="DG451" s="75"/>
      <c r="DH451" s="75"/>
    </row>
    <row r="452" ht="12.75" spans="1:112">
      <c r="A452" s="6"/>
      <c r="B452" s="42"/>
      <c r="L452" s="20"/>
      <c r="N452" s="62"/>
      <c r="O452" s="62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CK452" s="75"/>
      <c r="CL452" s="75"/>
      <c r="CM452" s="75"/>
      <c r="CN452" s="75"/>
      <c r="CO452" s="75"/>
      <c r="CP452" s="75"/>
      <c r="CQ452" s="75"/>
      <c r="CR452" s="75"/>
      <c r="CS452" s="75"/>
      <c r="CT452" s="75"/>
      <c r="CU452" s="75"/>
      <c r="CV452" s="75"/>
      <c r="CW452" s="75"/>
      <c r="CX452" s="75"/>
      <c r="CY452" s="75"/>
      <c r="CZ452" s="75"/>
      <c r="DA452" s="75"/>
      <c r="DB452" s="75"/>
      <c r="DC452" s="75"/>
      <c r="DD452" s="75"/>
      <c r="DE452" s="75"/>
      <c r="DF452" s="75"/>
      <c r="DG452" s="75"/>
      <c r="DH452" s="75"/>
    </row>
    <row r="453" ht="12.75" spans="1:112">
      <c r="A453" s="6"/>
      <c r="B453" s="42"/>
      <c r="L453" s="20"/>
      <c r="N453" s="62"/>
      <c r="O453" s="62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CK453" s="75"/>
      <c r="CL453" s="75"/>
      <c r="CM453" s="75"/>
      <c r="CN453" s="75"/>
      <c r="CO453" s="75"/>
      <c r="CP453" s="75"/>
      <c r="CQ453" s="75"/>
      <c r="CR453" s="75"/>
      <c r="CS453" s="75"/>
      <c r="CT453" s="75"/>
      <c r="CU453" s="75"/>
      <c r="CV453" s="75"/>
      <c r="CW453" s="75"/>
      <c r="CX453" s="75"/>
      <c r="CY453" s="75"/>
      <c r="CZ453" s="75"/>
      <c r="DA453" s="75"/>
      <c r="DB453" s="75"/>
      <c r="DC453" s="75"/>
      <c r="DD453" s="75"/>
      <c r="DE453" s="75"/>
      <c r="DF453" s="75"/>
      <c r="DG453" s="75"/>
      <c r="DH453" s="75"/>
    </row>
    <row r="454" ht="12.75" spans="1:112">
      <c r="A454" s="6"/>
      <c r="B454" s="42"/>
      <c r="L454" s="20"/>
      <c r="N454" s="62"/>
      <c r="O454" s="62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CK454" s="75"/>
      <c r="CL454" s="75"/>
      <c r="CM454" s="75"/>
      <c r="CN454" s="75"/>
      <c r="CO454" s="75"/>
      <c r="CP454" s="75"/>
      <c r="CQ454" s="75"/>
      <c r="CR454" s="75"/>
      <c r="CS454" s="75"/>
      <c r="CT454" s="75"/>
      <c r="CU454" s="75"/>
      <c r="CV454" s="75"/>
      <c r="CW454" s="75"/>
      <c r="CX454" s="75"/>
      <c r="CY454" s="75"/>
      <c r="CZ454" s="75"/>
      <c r="DA454" s="75"/>
      <c r="DB454" s="75"/>
      <c r="DC454" s="75"/>
      <c r="DD454" s="75"/>
      <c r="DE454" s="75"/>
      <c r="DF454" s="75"/>
      <c r="DG454" s="75"/>
      <c r="DH454" s="75"/>
    </row>
    <row r="455" ht="12.75" spans="1:112">
      <c r="A455" s="6"/>
      <c r="B455" s="42"/>
      <c r="L455" s="20"/>
      <c r="N455" s="62"/>
      <c r="O455" s="62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CK455" s="75"/>
      <c r="CL455" s="75"/>
      <c r="CM455" s="75"/>
      <c r="CN455" s="75"/>
      <c r="CO455" s="75"/>
      <c r="CP455" s="75"/>
      <c r="CQ455" s="75"/>
      <c r="CR455" s="75"/>
      <c r="CS455" s="75"/>
      <c r="CT455" s="75"/>
      <c r="CU455" s="75"/>
      <c r="CV455" s="75"/>
      <c r="CW455" s="75"/>
      <c r="CX455" s="75"/>
      <c r="CY455" s="75"/>
      <c r="CZ455" s="75"/>
      <c r="DA455" s="75"/>
      <c r="DB455" s="75"/>
      <c r="DC455" s="75"/>
      <c r="DD455" s="75"/>
      <c r="DE455" s="75"/>
      <c r="DF455" s="75"/>
      <c r="DG455" s="75"/>
      <c r="DH455" s="75"/>
    </row>
    <row r="456" ht="12.75" spans="1:112">
      <c r="A456" s="6"/>
      <c r="B456" s="42"/>
      <c r="L456" s="20"/>
      <c r="N456" s="62"/>
      <c r="O456" s="62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CK456" s="75"/>
      <c r="CL456" s="75"/>
      <c r="CM456" s="75"/>
      <c r="CN456" s="75"/>
      <c r="CO456" s="75"/>
      <c r="CP456" s="75"/>
      <c r="CQ456" s="75"/>
      <c r="CR456" s="75"/>
      <c r="CS456" s="75"/>
      <c r="CT456" s="75"/>
      <c r="CU456" s="75"/>
      <c r="CV456" s="75"/>
      <c r="CW456" s="75"/>
      <c r="CX456" s="75"/>
      <c r="CY456" s="75"/>
      <c r="CZ456" s="75"/>
      <c r="DA456" s="75"/>
      <c r="DB456" s="75"/>
      <c r="DC456" s="75"/>
      <c r="DD456" s="75"/>
      <c r="DE456" s="75"/>
      <c r="DF456" s="75"/>
      <c r="DG456" s="75"/>
      <c r="DH456" s="75"/>
    </row>
    <row r="457" ht="12.75" spans="1:112">
      <c r="A457" s="6"/>
      <c r="B457" s="42"/>
      <c r="L457" s="20"/>
      <c r="N457" s="62"/>
      <c r="O457" s="62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CK457" s="75"/>
      <c r="CL457" s="75"/>
      <c r="CM457" s="75"/>
      <c r="CN457" s="75"/>
      <c r="CO457" s="75"/>
      <c r="CP457" s="75"/>
      <c r="CQ457" s="75"/>
      <c r="CR457" s="75"/>
      <c r="CS457" s="75"/>
      <c r="CT457" s="75"/>
      <c r="CU457" s="75"/>
      <c r="CV457" s="75"/>
      <c r="CW457" s="75"/>
      <c r="CX457" s="75"/>
      <c r="CY457" s="75"/>
      <c r="CZ457" s="75"/>
      <c r="DA457" s="75"/>
      <c r="DB457" s="75"/>
      <c r="DC457" s="75"/>
      <c r="DD457" s="75"/>
      <c r="DE457" s="75"/>
      <c r="DF457" s="75"/>
      <c r="DG457" s="75"/>
      <c r="DH457" s="75"/>
    </row>
    <row r="458" ht="12.75" spans="1:112">
      <c r="A458" s="6"/>
      <c r="B458" s="42"/>
      <c r="L458" s="20"/>
      <c r="N458" s="62"/>
      <c r="O458" s="62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CK458" s="75"/>
      <c r="CL458" s="75"/>
      <c r="CM458" s="75"/>
      <c r="CN458" s="75"/>
      <c r="CO458" s="75"/>
      <c r="CP458" s="75"/>
      <c r="CQ458" s="75"/>
      <c r="CR458" s="75"/>
      <c r="CS458" s="75"/>
      <c r="CT458" s="75"/>
      <c r="CU458" s="75"/>
      <c r="CV458" s="75"/>
      <c r="CW458" s="75"/>
      <c r="CX458" s="75"/>
      <c r="CY458" s="75"/>
      <c r="CZ458" s="75"/>
      <c r="DA458" s="75"/>
      <c r="DB458" s="75"/>
      <c r="DC458" s="75"/>
      <c r="DD458" s="75"/>
      <c r="DE458" s="75"/>
      <c r="DF458" s="75"/>
      <c r="DG458" s="75"/>
      <c r="DH458" s="75"/>
    </row>
    <row r="459" ht="12.75" spans="1:112">
      <c r="A459" s="6"/>
      <c r="B459" s="42"/>
      <c r="L459" s="20"/>
      <c r="N459" s="62"/>
      <c r="O459" s="62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CK459" s="75"/>
      <c r="CL459" s="75"/>
      <c r="CM459" s="75"/>
      <c r="CN459" s="75"/>
      <c r="CO459" s="75"/>
      <c r="CP459" s="75"/>
      <c r="CQ459" s="75"/>
      <c r="CR459" s="75"/>
      <c r="CS459" s="75"/>
      <c r="CT459" s="75"/>
      <c r="CU459" s="75"/>
      <c r="CV459" s="75"/>
      <c r="CW459" s="75"/>
      <c r="CX459" s="75"/>
      <c r="CY459" s="75"/>
      <c r="CZ459" s="75"/>
      <c r="DA459" s="75"/>
      <c r="DB459" s="75"/>
      <c r="DC459" s="75"/>
      <c r="DD459" s="75"/>
      <c r="DE459" s="75"/>
      <c r="DF459" s="75"/>
      <c r="DG459" s="75"/>
      <c r="DH459" s="75"/>
    </row>
    <row r="460" ht="12.75" spans="1:112">
      <c r="A460" s="6"/>
      <c r="B460" s="42"/>
      <c r="L460" s="20"/>
      <c r="N460" s="62"/>
      <c r="O460" s="62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CK460" s="75"/>
      <c r="CL460" s="75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/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  <c r="DH460" s="75"/>
    </row>
    <row r="461" ht="12.75" spans="1:112">
      <c r="A461" s="6"/>
      <c r="B461" s="42"/>
      <c r="L461" s="20"/>
      <c r="N461" s="62"/>
      <c r="O461" s="62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CK461" s="75"/>
      <c r="CL461" s="75"/>
      <c r="CM461" s="75"/>
      <c r="CN461" s="75"/>
      <c r="CO461" s="75"/>
      <c r="CP461" s="75"/>
      <c r="CQ461" s="75"/>
      <c r="CR461" s="75"/>
      <c r="CS461" s="75"/>
      <c r="CT461" s="75"/>
      <c r="CU461" s="75"/>
      <c r="CV461" s="75"/>
      <c r="CW461" s="75"/>
      <c r="CX461" s="75"/>
      <c r="CY461" s="75"/>
      <c r="CZ461" s="75"/>
      <c r="DA461" s="75"/>
      <c r="DB461" s="75"/>
      <c r="DC461" s="75"/>
      <c r="DD461" s="75"/>
      <c r="DE461" s="75"/>
      <c r="DF461" s="75"/>
      <c r="DG461" s="75"/>
      <c r="DH461" s="75"/>
    </row>
    <row r="462" ht="12.75" spans="1:112">
      <c r="A462" s="6"/>
      <c r="B462" s="42"/>
      <c r="L462" s="20"/>
      <c r="N462" s="62"/>
      <c r="O462" s="62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CK462" s="75"/>
      <c r="CL462" s="75"/>
      <c r="CM462" s="75"/>
      <c r="CN462" s="75"/>
      <c r="CO462" s="75"/>
      <c r="CP462" s="75"/>
      <c r="CQ462" s="75"/>
      <c r="CR462" s="75"/>
      <c r="CS462" s="75"/>
      <c r="CT462" s="75"/>
      <c r="CU462" s="75"/>
      <c r="CV462" s="75"/>
      <c r="CW462" s="75"/>
      <c r="CX462" s="75"/>
      <c r="CY462" s="75"/>
      <c r="CZ462" s="75"/>
      <c r="DA462" s="75"/>
      <c r="DB462" s="75"/>
      <c r="DC462" s="75"/>
      <c r="DD462" s="75"/>
      <c r="DE462" s="75"/>
      <c r="DF462" s="75"/>
      <c r="DG462" s="75"/>
      <c r="DH462" s="75"/>
    </row>
    <row r="463" ht="12.75" spans="1:112">
      <c r="A463" s="6"/>
      <c r="B463" s="42"/>
      <c r="L463" s="20"/>
      <c r="N463" s="62"/>
      <c r="O463" s="62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CK463" s="75"/>
      <c r="CL463" s="75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/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  <c r="DH463" s="75"/>
    </row>
    <row r="464" ht="12.75" spans="1:112">
      <c r="A464" s="6"/>
      <c r="B464" s="42"/>
      <c r="L464" s="20"/>
      <c r="N464" s="62"/>
      <c r="O464" s="62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CK464" s="75"/>
      <c r="CL464" s="75"/>
      <c r="CM464" s="75"/>
      <c r="CN464" s="75"/>
      <c r="CO464" s="75"/>
      <c r="CP464" s="75"/>
      <c r="CQ464" s="75"/>
      <c r="CR464" s="75"/>
      <c r="CS464" s="75"/>
      <c r="CT464" s="75"/>
      <c r="CU464" s="75"/>
      <c r="CV464" s="75"/>
      <c r="CW464" s="75"/>
      <c r="CX464" s="75"/>
      <c r="CY464" s="75"/>
      <c r="CZ464" s="75"/>
      <c r="DA464" s="75"/>
      <c r="DB464" s="75"/>
      <c r="DC464" s="75"/>
      <c r="DD464" s="75"/>
      <c r="DE464" s="75"/>
      <c r="DF464" s="75"/>
      <c r="DG464" s="75"/>
      <c r="DH464" s="75"/>
    </row>
    <row r="465" ht="12.75" spans="1:112">
      <c r="A465" s="6"/>
      <c r="B465" s="42"/>
      <c r="L465" s="20"/>
      <c r="N465" s="62"/>
      <c r="O465" s="62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CK465" s="75"/>
      <c r="CL465" s="75"/>
      <c r="CM465" s="75"/>
      <c r="CN465" s="75"/>
      <c r="CO465" s="75"/>
      <c r="CP465" s="75"/>
      <c r="CQ465" s="75"/>
      <c r="CR465" s="75"/>
      <c r="CS465" s="75"/>
      <c r="CT465" s="75"/>
      <c r="CU465" s="75"/>
      <c r="CV465" s="75"/>
      <c r="CW465" s="75"/>
      <c r="CX465" s="75"/>
      <c r="CY465" s="75"/>
      <c r="CZ465" s="75"/>
      <c r="DA465" s="75"/>
      <c r="DB465" s="75"/>
      <c r="DC465" s="75"/>
      <c r="DD465" s="75"/>
      <c r="DE465" s="75"/>
      <c r="DF465" s="75"/>
      <c r="DG465" s="75"/>
      <c r="DH465" s="75"/>
    </row>
    <row r="466" ht="12.75" spans="1:112">
      <c r="A466" s="6"/>
      <c r="B466" s="42"/>
      <c r="L466" s="20"/>
      <c r="N466" s="62"/>
      <c r="O466" s="62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CK466" s="75"/>
      <c r="CL466" s="75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/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  <c r="DH466" s="75"/>
    </row>
    <row r="467" ht="12.75" spans="1:112">
      <c r="A467" s="6"/>
      <c r="B467" s="42"/>
      <c r="L467" s="20"/>
      <c r="N467" s="62"/>
      <c r="O467" s="62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CK467" s="75"/>
      <c r="CL467" s="75"/>
      <c r="CM467" s="75"/>
      <c r="CN467" s="75"/>
      <c r="CO467" s="75"/>
      <c r="CP467" s="75"/>
      <c r="CQ467" s="75"/>
      <c r="CR467" s="75"/>
      <c r="CS467" s="75"/>
      <c r="CT467" s="75"/>
      <c r="CU467" s="75"/>
      <c r="CV467" s="75"/>
      <c r="CW467" s="75"/>
      <c r="CX467" s="75"/>
      <c r="CY467" s="75"/>
      <c r="CZ467" s="75"/>
      <c r="DA467" s="75"/>
      <c r="DB467" s="75"/>
      <c r="DC467" s="75"/>
      <c r="DD467" s="75"/>
      <c r="DE467" s="75"/>
      <c r="DF467" s="75"/>
      <c r="DG467" s="75"/>
      <c r="DH467" s="75"/>
    </row>
    <row r="468" ht="12.75" spans="1:112">
      <c r="A468" s="6"/>
      <c r="B468" s="42"/>
      <c r="L468" s="20"/>
      <c r="N468" s="62"/>
      <c r="O468" s="62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CK468" s="75"/>
      <c r="CL468" s="75"/>
      <c r="CM468" s="75"/>
      <c r="CN468" s="75"/>
      <c r="CO468" s="75"/>
      <c r="CP468" s="75"/>
      <c r="CQ468" s="75"/>
      <c r="CR468" s="75"/>
      <c r="CS468" s="75"/>
      <c r="CT468" s="75"/>
      <c r="CU468" s="75"/>
      <c r="CV468" s="75"/>
      <c r="CW468" s="75"/>
      <c r="CX468" s="75"/>
      <c r="CY468" s="75"/>
      <c r="CZ468" s="75"/>
      <c r="DA468" s="75"/>
      <c r="DB468" s="75"/>
      <c r="DC468" s="75"/>
      <c r="DD468" s="75"/>
      <c r="DE468" s="75"/>
      <c r="DF468" s="75"/>
      <c r="DG468" s="75"/>
      <c r="DH468" s="75"/>
    </row>
    <row r="469" ht="12.75" spans="1:112">
      <c r="A469" s="6"/>
      <c r="B469" s="42"/>
      <c r="L469" s="20"/>
      <c r="N469" s="62"/>
      <c r="O469" s="62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CK469" s="75"/>
      <c r="CL469" s="75"/>
      <c r="CM469" s="75"/>
      <c r="CN469" s="75"/>
      <c r="CO469" s="75"/>
      <c r="CP469" s="75"/>
      <c r="CQ469" s="75"/>
      <c r="CR469" s="75"/>
      <c r="CS469" s="75"/>
      <c r="CT469" s="75"/>
      <c r="CU469" s="75"/>
      <c r="CV469" s="75"/>
      <c r="CW469" s="75"/>
      <c r="CX469" s="75"/>
      <c r="CY469" s="75"/>
      <c r="CZ469" s="75"/>
      <c r="DA469" s="75"/>
      <c r="DB469" s="75"/>
      <c r="DC469" s="75"/>
      <c r="DD469" s="75"/>
      <c r="DE469" s="75"/>
      <c r="DF469" s="75"/>
      <c r="DG469" s="75"/>
      <c r="DH469" s="75"/>
    </row>
    <row r="470" ht="12.75" spans="1:112">
      <c r="A470" s="6"/>
      <c r="B470" s="42"/>
      <c r="L470" s="20"/>
      <c r="N470" s="62"/>
      <c r="O470" s="62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CK470" s="75"/>
      <c r="CL470" s="75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/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  <c r="DH470" s="75"/>
    </row>
    <row r="471" ht="12.75" spans="1:112">
      <c r="A471" s="6"/>
      <c r="B471" s="42"/>
      <c r="L471" s="20"/>
      <c r="N471" s="62"/>
      <c r="O471" s="62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CK471" s="75"/>
      <c r="CL471" s="75"/>
      <c r="CM471" s="75"/>
      <c r="CN471" s="75"/>
      <c r="CO471" s="75"/>
      <c r="CP471" s="75"/>
      <c r="CQ471" s="75"/>
      <c r="CR471" s="75"/>
      <c r="CS471" s="75"/>
      <c r="CT471" s="75"/>
      <c r="CU471" s="75"/>
      <c r="CV471" s="75"/>
      <c r="CW471" s="75"/>
      <c r="CX471" s="75"/>
      <c r="CY471" s="75"/>
      <c r="CZ471" s="75"/>
      <c r="DA471" s="75"/>
      <c r="DB471" s="75"/>
      <c r="DC471" s="75"/>
      <c r="DD471" s="75"/>
      <c r="DE471" s="75"/>
      <c r="DF471" s="75"/>
      <c r="DG471" s="75"/>
      <c r="DH471" s="75"/>
    </row>
    <row r="472" ht="12.75" spans="1:112">
      <c r="A472" s="6"/>
      <c r="B472" s="42"/>
      <c r="L472" s="20"/>
      <c r="N472" s="62"/>
      <c r="O472" s="62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CK472" s="75"/>
      <c r="CL472" s="75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/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  <c r="DH472" s="75"/>
    </row>
    <row r="473" ht="12.75" spans="1:112">
      <c r="A473" s="6"/>
      <c r="B473" s="42"/>
      <c r="L473" s="20"/>
      <c r="N473" s="62"/>
      <c r="O473" s="62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CK473" s="75"/>
      <c r="CL473" s="75"/>
      <c r="CM473" s="75"/>
      <c r="CN473" s="75"/>
      <c r="CO473" s="75"/>
      <c r="CP473" s="75"/>
      <c r="CQ473" s="75"/>
      <c r="CR473" s="75"/>
      <c r="CS473" s="75"/>
      <c r="CT473" s="75"/>
      <c r="CU473" s="75"/>
      <c r="CV473" s="75"/>
      <c r="CW473" s="75"/>
      <c r="CX473" s="75"/>
      <c r="CY473" s="75"/>
      <c r="CZ473" s="75"/>
      <c r="DA473" s="75"/>
      <c r="DB473" s="75"/>
      <c r="DC473" s="75"/>
      <c r="DD473" s="75"/>
      <c r="DE473" s="75"/>
      <c r="DF473" s="75"/>
      <c r="DG473" s="75"/>
      <c r="DH473" s="75"/>
    </row>
    <row r="474" ht="12.75" spans="1:112">
      <c r="A474" s="6"/>
      <c r="B474" s="42"/>
      <c r="L474" s="20"/>
      <c r="N474" s="62"/>
      <c r="O474" s="62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CK474" s="75"/>
      <c r="CL474" s="75"/>
      <c r="CM474" s="75"/>
      <c r="CN474" s="75"/>
      <c r="CO474" s="75"/>
      <c r="CP474" s="75"/>
      <c r="CQ474" s="75"/>
      <c r="CR474" s="75"/>
      <c r="CS474" s="75"/>
      <c r="CT474" s="75"/>
      <c r="CU474" s="75"/>
      <c r="CV474" s="75"/>
      <c r="CW474" s="75"/>
      <c r="CX474" s="75"/>
      <c r="CY474" s="75"/>
      <c r="CZ474" s="75"/>
      <c r="DA474" s="75"/>
      <c r="DB474" s="75"/>
      <c r="DC474" s="75"/>
      <c r="DD474" s="75"/>
      <c r="DE474" s="75"/>
      <c r="DF474" s="75"/>
      <c r="DG474" s="75"/>
      <c r="DH474" s="75"/>
    </row>
    <row r="475" ht="12.75" spans="1:112">
      <c r="A475" s="6"/>
      <c r="B475" s="42"/>
      <c r="L475" s="20"/>
      <c r="N475" s="62"/>
      <c r="O475" s="62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CK475" s="75"/>
      <c r="CL475" s="75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/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  <c r="DH475" s="75"/>
    </row>
    <row r="476" ht="12.75" spans="1:112">
      <c r="A476" s="6"/>
      <c r="B476" s="42"/>
      <c r="L476" s="20"/>
      <c r="N476" s="62"/>
      <c r="O476" s="62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CK476" s="75"/>
      <c r="CL476" s="75"/>
      <c r="CM476" s="75"/>
      <c r="CN476" s="75"/>
      <c r="CO476" s="75"/>
      <c r="CP476" s="75"/>
      <c r="CQ476" s="75"/>
      <c r="CR476" s="75"/>
      <c r="CS476" s="75"/>
      <c r="CT476" s="75"/>
      <c r="CU476" s="75"/>
      <c r="CV476" s="75"/>
      <c r="CW476" s="75"/>
      <c r="CX476" s="75"/>
      <c r="CY476" s="75"/>
      <c r="CZ476" s="75"/>
      <c r="DA476" s="75"/>
      <c r="DB476" s="75"/>
      <c r="DC476" s="75"/>
      <c r="DD476" s="75"/>
      <c r="DE476" s="75"/>
      <c r="DF476" s="75"/>
      <c r="DG476" s="75"/>
      <c r="DH476" s="75"/>
    </row>
    <row r="477" ht="12.75" spans="1:112">
      <c r="A477" s="6"/>
      <c r="B477" s="42"/>
      <c r="L477" s="20"/>
      <c r="N477" s="62"/>
      <c r="O477" s="62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CK477" s="75"/>
      <c r="CL477" s="75"/>
      <c r="CM477" s="75"/>
      <c r="CN477" s="75"/>
      <c r="CO477" s="75"/>
      <c r="CP477" s="75"/>
      <c r="CQ477" s="75"/>
      <c r="CR477" s="75"/>
      <c r="CS477" s="75"/>
      <c r="CT477" s="75"/>
      <c r="CU477" s="75"/>
      <c r="CV477" s="75"/>
      <c r="CW477" s="75"/>
      <c r="CX477" s="75"/>
      <c r="CY477" s="75"/>
      <c r="CZ477" s="75"/>
      <c r="DA477" s="75"/>
      <c r="DB477" s="75"/>
      <c r="DC477" s="75"/>
      <c r="DD477" s="75"/>
      <c r="DE477" s="75"/>
      <c r="DF477" s="75"/>
      <c r="DG477" s="75"/>
      <c r="DH477" s="75"/>
    </row>
    <row r="478" ht="12.75" spans="1:112">
      <c r="A478" s="6"/>
      <c r="B478" s="42"/>
      <c r="L478" s="20"/>
      <c r="N478" s="62"/>
      <c r="O478" s="62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CK478" s="75"/>
      <c r="CL478" s="75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/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  <c r="DH478" s="75"/>
    </row>
    <row r="479" ht="12.75" spans="1:112">
      <c r="A479" s="6"/>
      <c r="B479" s="42"/>
      <c r="L479" s="20"/>
      <c r="N479" s="62"/>
      <c r="O479" s="62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CK479" s="75"/>
      <c r="CL479" s="75"/>
      <c r="CM479" s="75"/>
      <c r="CN479" s="75"/>
      <c r="CO479" s="75"/>
      <c r="CP479" s="75"/>
      <c r="CQ479" s="75"/>
      <c r="CR479" s="75"/>
      <c r="CS479" s="75"/>
      <c r="CT479" s="75"/>
      <c r="CU479" s="75"/>
      <c r="CV479" s="75"/>
      <c r="CW479" s="75"/>
      <c r="CX479" s="75"/>
      <c r="CY479" s="75"/>
      <c r="CZ479" s="75"/>
      <c r="DA479" s="75"/>
      <c r="DB479" s="75"/>
      <c r="DC479" s="75"/>
      <c r="DD479" s="75"/>
      <c r="DE479" s="75"/>
      <c r="DF479" s="75"/>
      <c r="DG479" s="75"/>
      <c r="DH479" s="75"/>
    </row>
    <row r="480" ht="12.75" spans="1:112">
      <c r="A480" s="6"/>
      <c r="B480" s="42"/>
      <c r="L480" s="20"/>
      <c r="N480" s="62"/>
      <c r="O480" s="62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CK480" s="75"/>
      <c r="CL480" s="75"/>
      <c r="CM480" s="75"/>
      <c r="CN480" s="75"/>
      <c r="CO480" s="75"/>
      <c r="CP480" s="75"/>
      <c r="CQ480" s="75"/>
      <c r="CR480" s="75"/>
      <c r="CS480" s="75"/>
      <c r="CT480" s="75"/>
      <c r="CU480" s="75"/>
      <c r="CV480" s="75"/>
      <c r="CW480" s="75"/>
      <c r="CX480" s="75"/>
      <c r="CY480" s="75"/>
      <c r="CZ480" s="75"/>
      <c r="DA480" s="75"/>
      <c r="DB480" s="75"/>
      <c r="DC480" s="75"/>
      <c r="DD480" s="75"/>
      <c r="DE480" s="75"/>
      <c r="DF480" s="75"/>
      <c r="DG480" s="75"/>
      <c r="DH480" s="75"/>
    </row>
    <row r="481" ht="12.75" spans="1:112">
      <c r="A481" s="6"/>
      <c r="B481" s="42"/>
      <c r="L481" s="20"/>
      <c r="N481" s="62"/>
      <c r="O481" s="62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CK481" s="75"/>
      <c r="CL481" s="75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/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  <c r="DH481" s="75"/>
    </row>
    <row r="482" ht="12.75" spans="1:112">
      <c r="A482" s="6"/>
      <c r="B482" s="42"/>
      <c r="L482" s="20"/>
      <c r="N482" s="62"/>
      <c r="O482" s="62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CK482" s="75"/>
      <c r="CL482" s="75"/>
      <c r="CM482" s="75"/>
      <c r="CN482" s="75"/>
      <c r="CO482" s="75"/>
      <c r="CP482" s="75"/>
      <c r="CQ482" s="75"/>
      <c r="CR482" s="75"/>
      <c r="CS482" s="75"/>
      <c r="CT482" s="75"/>
      <c r="CU482" s="75"/>
      <c r="CV482" s="75"/>
      <c r="CW482" s="75"/>
      <c r="CX482" s="75"/>
      <c r="CY482" s="75"/>
      <c r="CZ482" s="75"/>
      <c r="DA482" s="75"/>
      <c r="DB482" s="75"/>
      <c r="DC482" s="75"/>
      <c r="DD482" s="75"/>
      <c r="DE482" s="75"/>
      <c r="DF482" s="75"/>
      <c r="DG482" s="75"/>
      <c r="DH482" s="75"/>
    </row>
    <row r="483" ht="12.75" spans="1:112">
      <c r="A483" s="6"/>
      <c r="B483" s="42"/>
      <c r="L483" s="20"/>
      <c r="N483" s="62"/>
      <c r="O483" s="62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CK483" s="75"/>
      <c r="CL483" s="75"/>
      <c r="CM483" s="75"/>
      <c r="CN483" s="75"/>
      <c r="CO483" s="75"/>
      <c r="CP483" s="75"/>
      <c r="CQ483" s="75"/>
      <c r="CR483" s="75"/>
      <c r="CS483" s="75"/>
      <c r="CT483" s="75"/>
      <c r="CU483" s="75"/>
      <c r="CV483" s="75"/>
      <c r="CW483" s="75"/>
      <c r="CX483" s="75"/>
      <c r="CY483" s="75"/>
      <c r="CZ483" s="75"/>
      <c r="DA483" s="75"/>
      <c r="DB483" s="75"/>
      <c r="DC483" s="75"/>
      <c r="DD483" s="75"/>
      <c r="DE483" s="75"/>
      <c r="DF483" s="75"/>
      <c r="DG483" s="75"/>
      <c r="DH483" s="75"/>
    </row>
    <row r="484" ht="12.75" spans="1:112">
      <c r="A484" s="6"/>
      <c r="B484" s="42"/>
      <c r="L484" s="20"/>
      <c r="N484" s="62"/>
      <c r="O484" s="62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CK484" s="75"/>
      <c r="CL484" s="75"/>
      <c r="CM484" s="75"/>
      <c r="CN484" s="75"/>
      <c r="CO484" s="75"/>
      <c r="CP484" s="75"/>
      <c r="CQ484" s="75"/>
      <c r="CR484" s="75"/>
      <c r="CS484" s="75"/>
      <c r="CT484" s="75"/>
      <c r="CU484" s="75"/>
      <c r="CV484" s="75"/>
      <c r="CW484" s="75"/>
      <c r="CX484" s="75"/>
      <c r="CY484" s="75"/>
      <c r="CZ484" s="75"/>
      <c r="DA484" s="75"/>
      <c r="DB484" s="75"/>
      <c r="DC484" s="75"/>
      <c r="DD484" s="75"/>
      <c r="DE484" s="75"/>
      <c r="DF484" s="75"/>
      <c r="DG484" s="75"/>
      <c r="DH484" s="75"/>
    </row>
    <row r="485" ht="12.75" spans="1:112">
      <c r="A485" s="6"/>
      <c r="B485" s="42"/>
      <c r="L485" s="20"/>
      <c r="N485" s="62"/>
      <c r="O485" s="62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CK485" s="75"/>
      <c r="CL485" s="75"/>
      <c r="CM485" s="75"/>
      <c r="CN485" s="75"/>
      <c r="CO485" s="75"/>
      <c r="CP485" s="75"/>
      <c r="CQ485" s="75"/>
      <c r="CR485" s="75"/>
      <c r="CS485" s="75"/>
      <c r="CT485" s="75"/>
      <c r="CU485" s="75"/>
      <c r="CV485" s="75"/>
      <c r="CW485" s="75"/>
      <c r="CX485" s="75"/>
      <c r="CY485" s="75"/>
      <c r="CZ485" s="75"/>
      <c r="DA485" s="75"/>
      <c r="DB485" s="75"/>
      <c r="DC485" s="75"/>
      <c r="DD485" s="75"/>
      <c r="DE485" s="75"/>
      <c r="DF485" s="75"/>
      <c r="DG485" s="75"/>
      <c r="DH485" s="75"/>
    </row>
    <row r="486" ht="12.75" spans="1:112">
      <c r="A486" s="6"/>
      <c r="B486" s="42"/>
      <c r="L486" s="20"/>
      <c r="N486" s="62"/>
      <c r="O486" s="62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CK486" s="75"/>
      <c r="CL486" s="75"/>
      <c r="CM486" s="75"/>
      <c r="CN486" s="75"/>
      <c r="CO486" s="75"/>
      <c r="CP486" s="75"/>
      <c r="CQ486" s="75"/>
      <c r="CR486" s="75"/>
      <c r="CS486" s="75"/>
      <c r="CT486" s="75"/>
      <c r="CU486" s="75"/>
      <c r="CV486" s="75"/>
      <c r="CW486" s="75"/>
      <c r="CX486" s="75"/>
      <c r="CY486" s="75"/>
      <c r="CZ486" s="75"/>
      <c r="DA486" s="75"/>
      <c r="DB486" s="75"/>
      <c r="DC486" s="75"/>
      <c r="DD486" s="75"/>
      <c r="DE486" s="75"/>
      <c r="DF486" s="75"/>
      <c r="DG486" s="75"/>
      <c r="DH486" s="75"/>
    </row>
    <row r="487" ht="12.75" spans="1:112">
      <c r="A487" s="6"/>
      <c r="B487" s="42"/>
      <c r="L487" s="20"/>
      <c r="N487" s="62"/>
      <c r="O487" s="62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CK487" s="75"/>
      <c r="CL487" s="75"/>
      <c r="CM487" s="75"/>
      <c r="CN487" s="75"/>
      <c r="CO487" s="75"/>
      <c r="CP487" s="75"/>
      <c r="CQ487" s="75"/>
      <c r="CR487" s="75"/>
      <c r="CS487" s="75"/>
      <c r="CT487" s="75"/>
      <c r="CU487" s="75"/>
      <c r="CV487" s="75"/>
      <c r="CW487" s="75"/>
      <c r="CX487" s="75"/>
      <c r="CY487" s="75"/>
      <c r="CZ487" s="75"/>
      <c r="DA487" s="75"/>
      <c r="DB487" s="75"/>
      <c r="DC487" s="75"/>
      <c r="DD487" s="75"/>
      <c r="DE487" s="75"/>
      <c r="DF487" s="75"/>
      <c r="DG487" s="75"/>
      <c r="DH487" s="75"/>
    </row>
    <row r="488" ht="12.75" spans="1:112">
      <c r="A488" s="6"/>
      <c r="B488" s="42"/>
      <c r="L488" s="20"/>
      <c r="N488" s="62"/>
      <c r="O488" s="62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CK488" s="75"/>
      <c r="CL488" s="75"/>
      <c r="CM488" s="75"/>
      <c r="CN488" s="75"/>
      <c r="CO488" s="75"/>
      <c r="CP488" s="75"/>
      <c r="CQ488" s="75"/>
      <c r="CR488" s="75"/>
      <c r="CS488" s="75"/>
      <c r="CT488" s="75"/>
      <c r="CU488" s="75"/>
      <c r="CV488" s="75"/>
      <c r="CW488" s="75"/>
      <c r="CX488" s="75"/>
      <c r="CY488" s="75"/>
      <c r="CZ488" s="75"/>
      <c r="DA488" s="75"/>
      <c r="DB488" s="75"/>
      <c r="DC488" s="75"/>
      <c r="DD488" s="75"/>
      <c r="DE488" s="75"/>
      <c r="DF488" s="75"/>
      <c r="DG488" s="75"/>
      <c r="DH488" s="75"/>
    </row>
    <row r="489" ht="12.75" spans="1:112">
      <c r="A489" s="6"/>
      <c r="B489" s="42"/>
      <c r="L489" s="20"/>
      <c r="N489" s="62"/>
      <c r="O489" s="62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CK489" s="75"/>
      <c r="CL489" s="75"/>
      <c r="CM489" s="75"/>
      <c r="CN489" s="75"/>
      <c r="CO489" s="75"/>
      <c r="CP489" s="75"/>
      <c r="CQ489" s="75"/>
      <c r="CR489" s="75"/>
      <c r="CS489" s="75"/>
      <c r="CT489" s="75"/>
      <c r="CU489" s="75"/>
      <c r="CV489" s="75"/>
      <c r="CW489" s="75"/>
      <c r="CX489" s="75"/>
      <c r="CY489" s="75"/>
      <c r="CZ489" s="75"/>
      <c r="DA489" s="75"/>
      <c r="DB489" s="75"/>
      <c r="DC489" s="75"/>
      <c r="DD489" s="75"/>
      <c r="DE489" s="75"/>
      <c r="DF489" s="75"/>
      <c r="DG489" s="75"/>
      <c r="DH489" s="75"/>
    </row>
    <row r="490" ht="12.75" spans="1:112">
      <c r="A490" s="6"/>
      <c r="B490" s="42"/>
      <c r="L490" s="20"/>
      <c r="N490" s="62"/>
      <c r="O490" s="62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CK490" s="75"/>
      <c r="CL490" s="75"/>
      <c r="CM490" s="75"/>
      <c r="CN490" s="75"/>
      <c r="CO490" s="75"/>
      <c r="CP490" s="75"/>
      <c r="CQ490" s="75"/>
      <c r="CR490" s="75"/>
      <c r="CS490" s="75"/>
      <c r="CT490" s="75"/>
      <c r="CU490" s="75"/>
      <c r="CV490" s="75"/>
      <c r="CW490" s="75"/>
      <c r="CX490" s="75"/>
      <c r="CY490" s="75"/>
      <c r="CZ490" s="75"/>
      <c r="DA490" s="75"/>
      <c r="DB490" s="75"/>
      <c r="DC490" s="75"/>
      <c r="DD490" s="75"/>
      <c r="DE490" s="75"/>
      <c r="DF490" s="75"/>
      <c r="DG490" s="75"/>
      <c r="DH490" s="75"/>
    </row>
    <row r="491" ht="12.75" spans="1:112">
      <c r="A491" s="6"/>
      <c r="B491" s="42"/>
      <c r="L491" s="20"/>
      <c r="N491" s="62"/>
      <c r="O491" s="62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CK491" s="75"/>
      <c r="CL491" s="75"/>
      <c r="CM491" s="75"/>
      <c r="CN491" s="75"/>
      <c r="CO491" s="75"/>
      <c r="CP491" s="75"/>
      <c r="CQ491" s="75"/>
      <c r="CR491" s="75"/>
      <c r="CS491" s="75"/>
      <c r="CT491" s="75"/>
      <c r="CU491" s="75"/>
      <c r="CV491" s="75"/>
      <c r="CW491" s="75"/>
      <c r="CX491" s="75"/>
      <c r="CY491" s="75"/>
      <c r="CZ491" s="75"/>
      <c r="DA491" s="75"/>
      <c r="DB491" s="75"/>
      <c r="DC491" s="75"/>
      <c r="DD491" s="75"/>
      <c r="DE491" s="75"/>
      <c r="DF491" s="75"/>
      <c r="DG491" s="75"/>
      <c r="DH491" s="75"/>
    </row>
    <row r="492" ht="12.75" spans="1:112">
      <c r="A492" s="6"/>
      <c r="B492" s="42"/>
      <c r="L492" s="20"/>
      <c r="N492" s="62"/>
      <c r="O492" s="62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CK492" s="75"/>
      <c r="CL492" s="75"/>
      <c r="CM492" s="75"/>
      <c r="CN492" s="75"/>
      <c r="CO492" s="75"/>
      <c r="CP492" s="75"/>
      <c r="CQ492" s="75"/>
      <c r="CR492" s="75"/>
      <c r="CS492" s="75"/>
      <c r="CT492" s="75"/>
      <c r="CU492" s="75"/>
      <c r="CV492" s="75"/>
      <c r="CW492" s="75"/>
      <c r="CX492" s="75"/>
      <c r="CY492" s="75"/>
      <c r="CZ492" s="75"/>
      <c r="DA492" s="75"/>
      <c r="DB492" s="75"/>
      <c r="DC492" s="75"/>
      <c r="DD492" s="75"/>
      <c r="DE492" s="75"/>
      <c r="DF492" s="75"/>
      <c r="DG492" s="75"/>
      <c r="DH492" s="75"/>
    </row>
    <row r="493" ht="12.75" spans="1:112">
      <c r="A493" s="6"/>
      <c r="B493" s="42"/>
      <c r="L493" s="20"/>
      <c r="N493" s="62"/>
      <c r="O493" s="62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CK493" s="75"/>
      <c r="CL493" s="75"/>
      <c r="CM493" s="75"/>
      <c r="CN493" s="75"/>
      <c r="CO493" s="75"/>
      <c r="CP493" s="75"/>
      <c r="CQ493" s="75"/>
      <c r="CR493" s="75"/>
      <c r="CS493" s="75"/>
      <c r="CT493" s="75"/>
      <c r="CU493" s="75"/>
      <c r="CV493" s="75"/>
      <c r="CW493" s="75"/>
      <c r="CX493" s="75"/>
      <c r="CY493" s="75"/>
      <c r="CZ493" s="75"/>
      <c r="DA493" s="75"/>
      <c r="DB493" s="75"/>
      <c r="DC493" s="75"/>
      <c r="DD493" s="75"/>
      <c r="DE493" s="75"/>
      <c r="DF493" s="75"/>
      <c r="DG493" s="75"/>
      <c r="DH493" s="75"/>
    </row>
    <row r="494" ht="12.75" spans="1:112">
      <c r="A494" s="6"/>
      <c r="B494" s="42"/>
      <c r="L494" s="20"/>
      <c r="N494" s="62"/>
      <c r="O494" s="62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CK494" s="75"/>
      <c r="CL494" s="75"/>
      <c r="CM494" s="75"/>
      <c r="CN494" s="75"/>
      <c r="CO494" s="75"/>
      <c r="CP494" s="75"/>
      <c r="CQ494" s="75"/>
      <c r="CR494" s="75"/>
      <c r="CS494" s="75"/>
      <c r="CT494" s="75"/>
      <c r="CU494" s="75"/>
      <c r="CV494" s="75"/>
      <c r="CW494" s="75"/>
      <c r="CX494" s="75"/>
      <c r="CY494" s="75"/>
      <c r="CZ494" s="75"/>
      <c r="DA494" s="75"/>
      <c r="DB494" s="75"/>
      <c r="DC494" s="75"/>
      <c r="DD494" s="75"/>
      <c r="DE494" s="75"/>
      <c r="DF494" s="75"/>
      <c r="DG494" s="75"/>
      <c r="DH494" s="75"/>
    </row>
    <row r="495" ht="12.75" spans="1:112">
      <c r="A495" s="6"/>
      <c r="B495" s="42"/>
      <c r="L495" s="20"/>
      <c r="N495" s="62"/>
      <c r="O495" s="62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CK495" s="75"/>
      <c r="CL495" s="75"/>
      <c r="CM495" s="75"/>
      <c r="CN495" s="75"/>
      <c r="CO495" s="75"/>
      <c r="CP495" s="75"/>
      <c r="CQ495" s="75"/>
      <c r="CR495" s="75"/>
      <c r="CS495" s="75"/>
      <c r="CT495" s="75"/>
      <c r="CU495" s="75"/>
      <c r="CV495" s="75"/>
      <c r="CW495" s="75"/>
      <c r="CX495" s="75"/>
      <c r="CY495" s="75"/>
      <c r="CZ495" s="75"/>
      <c r="DA495" s="75"/>
      <c r="DB495" s="75"/>
      <c r="DC495" s="75"/>
      <c r="DD495" s="75"/>
      <c r="DE495" s="75"/>
      <c r="DF495" s="75"/>
      <c r="DG495" s="75"/>
      <c r="DH495" s="75"/>
    </row>
    <row r="496" ht="12.75" spans="1:112">
      <c r="A496" s="6"/>
      <c r="B496" s="42"/>
      <c r="L496" s="20"/>
      <c r="N496" s="62"/>
      <c r="O496" s="62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CK496" s="75"/>
      <c r="CL496" s="75"/>
      <c r="CM496" s="75"/>
      <c r="CN496" s="75"/>
      <c r="CO496" s="75"/>
      <c r="CP496" s="75"/>
      <c r="CQ496" s="75"/>
      <c r="CR496" s="75"/>
      <c r="CS496" s="75"/>
      <c r="CT496" s="75"/>
      <c r="CU496" s="75"/>
      <c r="CV496" s="75"/>
      <c r="CW496" s="75"/>
      <c r="CX496" s="75"/>
      <c r="CY496" s="75"/>
      <c r="CZ496" s="75"/>
      <c r="DA496" s="75"/>
      <c r="DB496" s="75"/>
      <c r="DC496" s="75"/>
      <c r="DD496" s="75"/>
      <c r="DE496" s="75"/>
      <c r="DF496" s="75"/>
      <c r="DG496" s="75"/>
      <c r="DH496" s="75"/>
    </row>
    <row r="497" ht="12.75" spans="1:112">
      <c r="A497" s="6"/>
      <c r="B497" s="42"/>
      <c r="L497" s="20"/>
      <c r="N497" s="62"/>
      <c r="O497" s="62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CK497" s="75"/>
      <c r="CL497" s="75"/>
      <c r="CM497" s="75"/>
      <c r="CN497" s="75"/>
      <c r="CO497" s="75"/>
      <c r="CP497" s="75"/>
      <c r="CQ497" s="75"/>
      <c r="CR497" s="75"/>
      <c r="CS497" s="75"/>
      <c r="CT497" s="75"/>
      <c r="CU497" s="75"/>
      <c r="CV497" s="75"/>
      <c r="CW497" s="75"/>
      <c r="CX497" s="75"/>
      <c r="CY497" s="75"/>
      <c r="CZ497" s="75"/>
      <c r="DA497" s="75"/>
      <c r="DB497" s="75"/>
      <c r="DC497" s="75"/>
      <c r="DD497" s="75"/>
      <c r="DE497" s="75"/>
      <c r="DF497" s="75"/>
      <c r="DG497" s="75"/>
      <c r="DH497" s="75"/>
    </row>
    <row r="498" ht="12.75" spans="1:112">
      <c r="A498" s="6"/>
      <c r="B498" s="42"/>
      <c r="L498" s="20"/>
      <c r="N498" s="62"/>
      <c r="O498" s="62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CK498" s="75"/>
      <c r="CL498" s="75"/>
      <c r="CM498" s="75"/>
      <c r="CN498" s="75"/>
      <c r="CO498" s="75"/>
      <c r="CP498" s="75"/>
      <c r="CQ498" s="75"/>
      <c r="CR498" s="75"/>
      <c r="CS498" s="75"/>
      <c r="CT498" s="75"/>
      <c r="CU498" s="75"/>
      <c r="CV498" s="75"/>
      <c r="CW498" s="75"/>
      <c r="CX498" s="75"/>
      <c r="CY498" s="75"/>
      <c r="CZ498" s="75"/>
      <c r="DA498" s="75"/>
      <c r="DB498" s="75"/>
      <c r="DC498" s="75"/>
      <c r="DD498" s="75"/>
      <c r="DE498" s="75"/>
      <c r="DF498" s="75"/>
      <c r="DG498" s="75"/>
      <c r="DH498" s="75"/>
    </row>
    <row r="499" ht="12.75" spans="1:112">
      <c r="A499" s="6"/>
      <c r="B499" s="42"/>
      <c r="L499" s="20"/>
      <c r="N499" s="62"/>
      <c r="O499" s="62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CK499" s="75"/>
      <c r="CL499" s="75"/>
      <c r="CM499" s="75"/>
      <c r="CN499" s="75"/>
      <c r="CO499" s="75"/>
      <c r="CP499" s="75"/>
      <c r="CQ499" s="75"/>
      <c r="CR499" s="75"/>
      <c r="CS499" s="75"/>
      <c r="CT499" s="75"/>
      <c r="CU499" s="75"/>
      <c r="CV499" s="75"/>
      <c r="CW499" s="75"/>
      <c r="CX499" s="75"/>
      <c r="CY499" s="75"/>
      <c r="CZ499" s="75"/>
      <c r="DA499" s="75"/>
      <c r="DB499" s="75"/>
      <c r="DC499" s="75"/>
      <c r="DD499" s="75"/>
      <c r="DE499" s="75"/>
      <c r="DF499" s="75"/>
      <c r="DG499" s="75"/>
      <c r="DH499" s="75"/>
    </row>
    <row r="500" ht="12.75" spans="1:112">
      <c r="A500" s="6"/>
      <c r="B500" s="42"/>
      <c r="L500" s="20"/>
      <c r="N500" s="62"/>
      <c r="O500" s="62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CK500" s="75"/>
      <c r="CL500" s="75"/>
      <c r="CM500" s="75"/>
      <c r="CN500" s="75"/>
      <c r="CO500" s="75"/>
      <c r="CP500" s="75"/>
      <c r="CQ500" s="75"/>
      <c r="CR500" s="75"/>
      <c r="CS500" s="75"/>
      <c r="CT500" s="75"/>
      <c r="CU500" s="75"/>
      <c r="CV500" s="75"/>
      <c r="CW500" s="75"/>
      <c r="CX500" s="75"/>
      <c r="CY500" s="75"/>
      <c r="CZ500" s="75"/>
      <c r="DA500" s="75"/>
      <c r="DB500" s="75"/>
      <c r="DC500" s="75"/>
      <c r="DD500" s="75"/>
      <c r="DE500" s="75"/>
      <c r="DF500" s="75"/>
      <c r="DG500" s="75"/>
      <c r="DH500" s="75"/>
    </row>
    <row r="501" ht="12.75" spans="1:112">
      <c r="A501" s="6"/>
      <c r="B501" s="42"/>
      <c r="L501" s="20"/>
      <c r="N501" s="62"/>
      <c r="O501" s="62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CK501" s="75"/>
      <c r="CL501" s="75"/>
      <c r="CM501" s="75"/>
      <c r="CN501" s="75"/>
      <c r="CO501" s="75"/>
      <c r="CP501" s="75"/>
      <c r="CQ501" s="75"/>
      <c r="CR501" s="75"/>
      <c r="CS501" s="75"/>
      <c r="CT501" s="75"/>
      <c r="CU501" s="75"/>
      <c r="CV501" s="75"/>
      <c r="CW501" s="75"/>
      <c r="CX501" s="75"/>
      <c r="CY501" s="75"/>
      <c r="CZ501" s="75"/>
      <c r="DA501" s="75"/>
      <c r="DB501" s="75"/>
      <c r="DC501" s="75"/>
      <c r="DD501" s="75"/>
      <c r="DE501" s="75"/>
      <c r="DF501" s="75"/>
      <c r="DG501" s="75"/>
      <c r="DH501" s="75"/>
    </row>
    <row r="502" ht="12.75" spans="1:112">
      <c r="A502" s="6"/>
      <c r="B502" s="42"/>
      <c r="L502" s="20"/>
      <c r="N502" s="62"/>
      <c r="O502" s="62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CK502" s="75"/>
      <c r="CL502" s="75"/>
      <c r="CM502" s="75"/>
      <c r="CN502" s="75"/>
      <c r="CO502" s="75"/>
      <c r="CP502" s="75"/>
      <c r="CQ502" s="75"/>
      <c r="CR502" s="75"/>
      <c r="CS502" s="75"/>
      <c r="CT502" s="75"/>
      <c r="CU502" s="75"/>
      <c r="CV502" s="75"/>
      <c r="CW502" s="75"/>
      <c r="CX502" s="75"/>
      <c r="CY502" s="75"/>
      <c r="CZ502" s="75"/>
      <c r="DA502" s="75"/>
      <c r="DB502" s="75"/>
      <c r="DC502" s="75"/>
      <c r="DD502" s="75"/>
      <c r="DE502" s="75"/>
      <c r="DF502" s="75"/>
      <c r="DG502" s="75"/>
      <c r="DH502" s="75"/>
    </row>
    <row r="503" ht="12.75" spans="1:112">
      <c r="A503" s="6"/>
      <c r="B503" s="42"/>
      <c r="L503" s="20"/>
      <c r="N503" s="62"/>
      <c r="O503" s="62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CK503" s="75"/>
      <c r="CL503" s="75"/>
      <c r="CM503" s="75"/>
      <c r="CN503" s="75"/>
      <c r="CO503" s="75"/>
      <c r="CP503" s="75"/>
      <c r="CQ503" s="75"/>
      <c r="CR503" s="75"/>
      <c r="CS503" s="75"/>
      <c r="CT503" s="75"/>
      <c r="CU503" s="75"/>
      <c r="CV503" s="75"/>
      <c r="CW503" s="75"/>
      <c r="CX503" s="75"/>
      <c r="CY503" s="75"/>
      <c r="CZ503" s="75"/>
      <c r="DA503" s="75"/>
      <c r="DB503" s="75"/>
      <c r="DC503" s="75"/>
      <c r="DD503" s="75"/>
      <c r="DE503" s="75"/>
      <c r="DF503" s="75"/>
      <c r="DG503" s="75"/>
      <c r="DH503" s="75"/>
    </row>
    <row r="504" ht="12.75" spans="1:112">
      <c r="A504" s="6"/>
      <c r="B504" s="42"/>
      <c r="L504" s="20"/>
      <c r="N504" s="62"/>
      <c r="O504" s="62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CK504" s="75"/>
      <c r="CL504" s="75"/>
      <c r="CM504" s="75"/>
      <c r="CN504" s="75"/>
      <c r="CO504" s="75"/>
      <c r="CP504" s="75"/>
      <c r="CQ504" s="75"/>
      <c r="CR504" s="75"/>
      <c r="CS504" s="75"/>
      <c r="CT504" s="75"/>
      <c r="CU504" s="75"/>
      <c r="CV504" s="75"/>
      <c r="CW504" s="75"/>
      <c r="CX504" s="75"/>
      <c r="CY504" s="75"/>
      <c r="CZ504" s="75"/>
      <c r="DA504" s="75"/>
      <c r="DB504" s="75"/>
      <c r="DC504" s="75"/>
      <c r="DD504" s="75"/>
      <c r="DE504" s="75"/>
      <c r="DF504" s="75"/>
      <c r="DG504" s="75"/>
      <c r="DH504" s="75"/>
    </row>
    <row r="505" ht="12.75" spans="1:112">
      <c r="A505" s="6"/>
      <c r="B505" s="42"/>
      <c r="L505" s="20"/>
      <c r="N505" s="62"/>
      <c r="O505" s="62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CK505" s="75"/>
      <c r="CL505" s="75"/>
      <c r="CM505" s="75"/>
      <c r="CN505" s="75"/>
      <c r="CO505" s="75"/>
      <c r="CP505" s="75"/>
      <c r="CQ505" s="75"/>
      <c r="CR505" s="75"/>
      <c r="CS505" s="75"/>
      <c r="CT505" s="75"/>
      <c r="CU505" s="75"/>
      <c r="CV505" s="75"/>
      <c r="CW505" s="75"/>
      <c r="CX505" s="75"/>
      <c r="CY505" s="75"/>
      <c r="CZ505" s="75"/>
      <c r="DA505" s="75"/>
      <c r="DB505" s="75"/>
      <c r="DC505" s="75"/>
      <c r="DD505" s="75"/>
      <c r="DE505" s="75"/>
      <c r="DF505" s="75"/>
      <c r="DG505" s="75"/>
      <c r="DH505" s="75"/>
    </row>
    <row r="506" ht="12.75" spans="1:112">
      <c r="A506" s="6"/>
      <c r="B506" s="42"/>
      <c r="L506" s="20"/>
      <c r="N506" s="62"/>
      <c r="O506" s="62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CK506" s="75"/>
      <c r="CL506" s="75"/>
      <c r="CM506" s="75"/>
      <c r="CN506" s="75"/>
      <c r="CO506" s="75"/>
      <c r="CP506" s="75"/>
      <c r="CQ506" s="75"/>
      <c r="CR506" s="75"/>
      <c r="CS506" s="75"/>
      <c r="CT506" s="75"/>
      <c r="CU506" s="75"/>
      <c r="CV506" s="75"/>
      <c r="CW506" s="75"/>
      <c r="CX506" s="75"/>
      <c r="CY506" s="75"/>
      <c r="CZ506" s="75"/>
      <c r="DA506" s="75"/>
      <c r="DB506" s="75"/>
      <c r="DC506" s="75"/>
      <c r="DD506" s="75"/>
      <c r="DE506" s="75"/>
      <c r="DF506" s="75"/>
      <c r="DG506" s="75"/>
      <c r="DH506" s="75"/>
    </row>
    <row r="507" ht="12.75" spans="1:112">
      <c r="A507" s="6"/>
      <c r="B507" s="42"/>
      <c r="L507" s="20"/>
      <c r="N507" s="62"/>
      <c r="O507" s="62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CK507" s="75"/>
      <c r="CL507" s="75"/>
      <c r="CM507" s="75"/>
      <c r="CN507" s="75"/>
      <c r="CO507" s="75"/>
      <c r="CP507" s="75"/>
      <c r="CQ507" s="75"/>
      <c r="CR507" s="75"/>
      <c r="CS507" s="75"/>
      <c r="CT507" s="75"/>
      <c r="CU507" s="75"/>
      <c r="CV507" s="75"/>
      <c r="CW507" s="75"/>
      <c r="CX507" s="75"/>
      <c r="CY507" s="75"/>
      <c r="CZ507" s="75"/>
      <c r="DA507" s="75"/>
      <c r="DB507" s="75"/>
      <c r="DC507" s="75"/>
      <c r="DD507" s="75"/>
      <c r="DE507" s="75"/>
      <c r="DF507" s="75"/>
      <c r="DG507" s="75"/>
      <c r="DH507" s="75"/>
    </row>
    <row r="508" ht="12.75" spans="1:112">
      <c r="A508" s="6"/>
      <c r="B508" s="42"/>
      <c r="L508" s="20"/>
      <c r="N508" s="62"/>
      <c r="O508" s="62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CK508" s="75"/>
      <c r="CL508" s="75"/>
      <c r="CM508" s="75"/>
      <c r="CN508" s="75"/>
      <c r="CO508" s="75"/>
      <c r="CP508" s="75"/>
      <c r="CQ508" s="75"/>
      <c r="CR508" s="75"/>
      <c r="CS508" s="75"/>
      <c r="CT508" s="75"/>
      <c r="CU508" s="75"/>
      <c r="CV508" s="75"/>
      <c r="CW508" s="75"/>
      <c r="CX508" s="75"/>
      <c r="CY508" s="75"/>
      <c r="CZ508" s="75"/>
      <c r="DA508" s="75"/>
      <c r="DB508" s="75"/>
      <c r="DC508" s="75"/>
      <c r="DD508" s="75"/>
      <c r="DE508" s="75"/>
      <c r="DF508" s="75"/>
      <c r="DG508" s="75"/>
      <c r="DH508" s="75"/>
    </row>
    <row r="509" ht="12.75" spans="1:112">
      <c r="A509" s="6"/>
      <c r="B509" s="42"/>
      <c r="L509" s="20"/>
      <c r="N509" s="62"/>
      <c r="O509" s="62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CK509" s="75"/>
      <c r="CL509" s="75"/>
      <c r="CM509" s="75"/>
      <c r="CN509" s="75"/>
      <c r="CO509" s="75"/>
      <c r="CP509" s="75"/>
      <c r="CQ509" s="75"/>
      <c r="CR509" s="75"/>
      <c r="CS509" s="75"/>
      <c r="CT509" s="75"/>
      <c r="CU509" s="75"/>
      <c r="CV509" s="75"/>
      <c r="CW509" s="75"/>
      <c r="CX509" s="75"/>
      <c r="CY509" s="75"/>
      <c r="CZ509" s="75"/>
      <c r="DA509" s="75"/>
      <c r="DB509" s="75"/>
      <c r="DC509" s="75"/>
      <c r="DD509" s="75"/>
      <c r="DE509" s="75"/>
      <c r="DF509" s="75"/>
      <c r="DG509" s="75"/>
      <c r="DH509" s="75"/>
    </row>
    <row r="510" ht="12.75" spans="1:112">
      <c r="A510" s="6"/>
      <c r="B510" s="42"/>
      <c r="L510" s="20"/>
      <c r="N510" s="62"/>
      <c r="O510" s="62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CK510" s="75"/>
      <c r="CL510" s="75"/>
      <c r="CM510" s="75"/>
      <c r="CN510" s="75"/>
      <c r="CO510" s="75"/>
      <c r="CP510" s="75"/>
      <c r="CQ510" s="75"/>
      <c r="CR510" s="75"/>
      <c r="CS510" s="75"/>
      <c r="CT510" s="75"/>
      <c r="CU510" s="75"/>
      <c r="CV510" s="75"/>
      <c r="CW510" s="75"/>
      <c r="CX510" s="75"/>
      <c r="CY510" s="75"/>
      <c r="CZ510" s="75"/>
      <c r="DA510" s="75"/>
      <c r="DB510" s="75"/>
      <c r="DC510" s="75"/>
      <c r="DD510" s="75"/>
      <c r="DE510" s="75"/>
      <c r="DF510" s="75"/>
      <c r="DG510" s="75"/>
      <c r="DH510" s="75"/>
    </row>
    <row r="511" ht="12.75" spans="1:112">
      <c r="A511" s="6"/>
      <c r="B511" s="42"/>
      <c r="L511" s="20"/>
      <c r="N511" s="62"/>
      <c r="O511" s="62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CK511" s="75"/>
      <c r="CL511" s="75"/>
      <c r="CM511" s="75"/>
      <c r="CN511" s="75"/>
      <c r="CO511" s="75"/>
      <c r="CP511" s="75"/>
      <c r="CQ511" s="75"/>
      <c r="CR511" s="75"/>
      <c r="CS511" s="75"/>
      <c r="CT511" s="75"/>
      <c r="CU511" s="75"/>
      <c r="CV511" s="75"/>
      <c r="CW511" s="75"/>
      <c r="CX511" s="75"/>
      <c r="CY511" s="75"/>
      <c r="CZ511" s="75"/>
      <c r="DA511" s="75"/>
      <c r="DB511" s="75"/>
      <c r="DC511" s="75"/>
      <c r="DD511" s="75"/>
      <c r="DE511" s="75"/>
      <c r="DF511" s="75"/>
      <c r="DG511" s="75"/>
      <c r="DH511" s="75"/>
    </row>
    <row r="512" ht="12.75" spans="1:112">
      <c r="A512" s="6"/>
      <c r="B512" s="42"/>
      <c r="L512" s="20"/>
      <c r="N512" s="62"/>
      <c r="O512" s="62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CK512" s="75"/>
      <c r="CL512" s="75"/>
      <c r="CM512" s="75"/>
      <c r="CN512" s="75"/>
      <c r="CO512" s="75"/>
      <c r="CP512" s="75"/>
      <c r="CQ512" s="75"/>
      <c r="CR512" s="75"/>
      <c r="CS512" s="75"/>
      <c r="CT512" s="75"/>
      <c r="CU512" s="75"/>
      <c r="CV512" s="75"/>
      <c r="CW512" s="75"/>
      <c r="CX512" s="75"/>
      <c r="CY512" s="75"/>
      <c r="CZ512" s="75"/>
      <c r="DA512" s="75"/>
      <c r="DB512" s="75"/>
      <c r="DC512" s="75"/>
      <c r="DD512" s="75"/>
      <c r="DE512" s="75"/>
      <c r="DF512" s="75"/>
      <c r="DG512" s="75"/>
      <c r="DH512" s="75"/>
    </row>
    <row r="513" ht="12.75" spans="1:112">
      <c r="A513" s="6"/>
      <c r="B513" s="42"/>
      <c r="L513" s="20"/>
      <c r="N513" s="62"/>
      <c r="O513" s="62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CK513" s="75"/>
      <c r="CL513" s="75"/>
      <c r="CM513" s="75"/>
      <c r="CN513" s="75"/>
      <c r="CO513" s="75"/>
      <c r="CP513" s="75"/>
      <c r="CQ513" s="75"/>
      <c r="CR513" s="75"/>
      <c r="CS513" s="75"/>
      <c r="CT513" s="75"/>
      <c r="CU513" s="75"/>
      <c r="CV513" s="75"/>
      <c r="CW513" s="75"/>
      <c r="CX513" s="75"/>
      <c r="CY513" s="75"/>
      <c r="CZ513" s="75"/>
      <c r="DA513" s="75"/>
      <c r="DB513" s="75"/>
      <c r="DC513" s="75"/>
      <c r="DD513" s="75"/>
      <c r="DE513" s="75"/>
      <c r="DF513" s="75"/>
      <c r="DG513" s="75"/>
      <c r="DH513" s="75"/>
    </row>
    <row r="514" ht="12.75" spans="1:112">
      <c r="A514" s="6"/>
      <c r="B514" s="42"/>
      <c r="L514" s="20"/>
      <c r="N514" s="62"/>
      <c r="O514" s="62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CK514" s="75"/>
      <c r="CL514" s="75"/>
      <c r="CM514" s="75"/>
      <c r="CN514" s="75"/>
      <c r="CO514" s="75"/>
      <c r="CP514" s="75"/>
      <c r="CQ514" s="75"/>
      <c r="CR514" s="75"/>
      <c r="CS514" s="75"/>
      <c r="CT514" s="75"/>
      <c r="CU514" s="75"/>
      <c r="CV514" s="75"/>
      <c r="CW514" s="75"/>
      <c r="CX514" s="75"/>
      <c r="CY514" s="75"/>
      <c r="CZ514" s="75"/>
      <c r="DA514" s="75"/>
      <c r="DB514" s="75"/>
      <c r="DC514" s="75"/>
      <c r="DD514" s="75"/>
      <c r="DE514" s="75"/>
      <c r="DF514" s="75"/>
      <c r="DG514" s="75"/>
      <c r="DH514" s="75"/>
    </row>
    <row r="515" ht="12.75" spans="1:112">
      <c r="A515" s="6"/>
      <c r="B515" s="42"/>
      <c r="L515" s="20"/>
      <c r="N515" s="62"/>
      <c r="O515" s="62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CK515" s="75"/>
      <c r="CL515" s="75"/>
      <c r="CM515" s="75"/>
      <c r="CN515" s="75"/>
      <c r="CO515" s="75"/>
      <c r="CP515" s="75"/>
      <c r="CQ515" s="75"/>
      <c r="CR515" s="75"/>
      <c r="CS515" s="75"/>
      <c r="CT515" s="75"/>
      <c r="CU515" s="75"/>
      <c r="CV515" s="75"/>
      <c r="CW515" s="75"/>
      <c r="CX515" s="75"/>
      <c r="CY515" s="75"/>
      <c r="CZ515" s="75"/>
      <c r="DA515" s="75"/>
      <c r="DB515" s="75"/>
      <c r="DC515" s="75"/>
      <c r="DD515" s="75"/>
      <c r="DE515" s="75"/>
      <c r="DF515" s="75"/>
      <c r="DG515" s="75"/>
      <c r="DH515" s="75"/>
    </row>
    <row r="516" ht="12.75" spans="1:112">
      <c r="A516" s="6"/>
      <c r="B516" s="42"/>
      <c r="L516" s="20"/>
      <c r="N516" s="62"/>
      <c r="O516" s="62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CK516" s="75"/>
      <c r="CL516" s="75"/>
      <c r="CM516" s="75"/>
      <c r="CN516" s="75"/>
      <c r="CO516" s="75"/>
      <c r="CP516" s="75"/>
      <c r="CQ516" s="75"/>
      <c r="CR516" s="75"/>
      <c r="CS516" s="75"/>
      <c r="CT516" s="75"/>
      <c r="CU516" s="75"/>
      <c r="CV516" s="75"/>
      <c r="CW516" s="75"/>
      <c r="CX516" s="75"/>
      <c r="CY516" s="75"/>
      <c r="CZ516" s="75"/>
      <c r="DA516" s="75"/>
      <c r="DB516" s="75"/>
      <c r="DC516" s="75"/>
      <c r="DD516" s="75"/>
      <c r="DE516" s="75"/>
      <c r="DF516" s="75"/>
      <c r="DG516" s="75"/>
      <c r="DH516" s="75"/>
    </row>
    <row r="517" ht="12.75" spans="1:112">
      <c r="A517" s="6"/>
      <c r="B517" s="42"/>
      <c r="L517" s="20"/>
      <c r="N517" s="62"/>
      <c r="O517" s="62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CK517" s="75"/>
      <c r="CL517" s="75"/>
      <c r="CM517" s="75"/>
      <c r="CN517" s="75"/>
      <c r="CO517" s="75"/>
      <c r="CP517" s="75"/>
      <c r="CQ517" s="75"/>
      <c r="CR517" s="75"/>
      <c r="CS517" s="75"/>
      <c r="CT517" s="75"/>
      <c r="CU517" s="75"/>
      <c r="CV517" s="75"/>
      <c r="CW517" s="75"/>
      <c r="CX517" s="75"/>
      <c r="CY517" s="75"/>
      <c r="CZ517" s="75"/>
      <c r="DA517" s="75"/>
      <c r="DB517" s="75"/>
      <c r="DC517" s="75"/>
      <c r="DD517" s="75"/>
      <c r="DE517" s="75"/>
      <c r="DF517" s="75"/>
      <c r="DG517" s="75"/>
      <c r="DH517" s="75"/>
    </row>
    <row r="518" ht="12.75" spans="1:112">
      <c r="A518" s="6"/>
      <c r="B518" s="42"/>
      <c r="L518" s="20"/>
      <c r="N518" s="62"/>
      <c r="O518" s="62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CK518" s="75"/>
      <c r="CL518" s="75"/>
      <c r="CM518" s="75"/>
      <c r="CN518" s="75"/>
      <c r="CO518" s="75"/>
      <c r="CP518" s="75"/>
      <c r="CQ518" s="75"/>
      <c r="CR518" s="75"/>
      <c r="CS518" s="75"/>
      <c r="CT518" s="75"/>
      <c r="CU518" s="75"/>
      <c r="CV518" s="75"/>
      <c r="CW518" s="75"/>
      <c r="CX518" s="75"/>
      <c r="CY518" s="75"/>
      <c r="CZ518" s="75"/>
      <c r="DA518" s="75"/>
      <c r="DB518" s="75"/>
      <c r="DC518" s="75"/>
      <c r="DD518" s="75"/>
      <c r="DE518" s="75"/>
      <c r="DF518" s="75"/>
      <c r="DG518" s="75"/>
      <c r="DH518" s="75"/>
    </row>
    <row r="519" ht="12.75" spans="1:112">
      <c r="A519" s="6"/>
      <c r="B519" s="42"/>
      <c r="L519" s="20"/>
      <c r="N519" s="62"/>
      <c r="O519" s="62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CK519" s="75"/>
      <c r="CL519" s="75"/>
      <c r="CM519" s="75"/>
      <c r="CN519" s="75"/>
      <c r="CO519" s="75"/>
      <c r="CP519" s="75"/>
      <c r="CQ519" s="75"/>
      <c r="CR519" s="75"/>
      <c r="CS519" s="75"/>
      <c r="CT519" s="75"/>
      <c r="CU519" s="75"/>
      <c r="CV519" s="75"/>
      <c r="CW519" s="75"/>
      <c r="CX519" s="75"/>
      <c r="CY519" s="75"/>
      <c r="CZ519" s="75"/>
      <c r="DA519" s="75"/>
      <c r="DB519" s="75"/>
      <c r="DC519" s="75"/>
      <c r="DD519" s="75"/>
      <c r="DE519" s="75"/>
      <c r="DF519" s="75"/>
      <c r="DG519" s="75"/>
      <c r="DH519" s="75"/>
    </row>
    <row r="520" ht="12.75" spans="1:112">
      <c r="A520" s="6"/>
      <c r="B520" s="42"/>
      <c r="L520" s="20"/>
      <c r="N520" s="62"/>
      <c r="O520" s="62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CK520" s="75"/>
      <c r="CL520" s="75"/>
      <c r="CM520" s="75"/>
      <c r="CN520" s="75"/>
      <c r="CO520" s="75"/>
      <c r="CP520" s="75"/>
      <c r="CQ520" s="75"/>
      <c r="CR520" s="75"/>
      <c r="CS520" s="75"/>
      <c r="CT520" s="75"/>
      <c r="CU520" s="75"/>
      <c r="CV520" s="75"/>
      <c r="CW520" s="75"/>
      <c r="CX520" s="75"/>
      <c r="CY520" s="75"/>
      <c r="CZ520" s="75"/>
      <c r="DA520" s="75"/>
      <c r="DB520" s="75"/>
      <c r="DC520" s="75"/>
      <c r="DD520" s="75"/>
      <c r="DE520" s="75"/>
      <c r="DF520" s="75"/>
      <c r="DG520" s="75"/>
      <c r="DH520" s="75"/>
    </row>
    <row r="521" ht="12.75" spans="1:112">
      <c r="A521" s="6"/>
      <c r="B521" s="42"/>
      <c r="L521" s="20"/>
      <c r="N521" s="62"/>
      <c r="O521" s="62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CK521" s="75"/>
      <c r="CL521" s="75"/>
      <c r="CM521" s="75"/>
      <c r="CN521" s="75"/>
      <c r="CO521" s="75"/>
      <c r="CP521" s="75"/>
      <c r="CQ521" s="75"/>
      <c r="CR521" s="75"/>
      <c r="CS521" s="75"/>
      <c r="CT521" s="75"/>
      <c r="CU521" s="75"/>
      <c r="CV521" s="75"/>
      <c r="CW521" s="75"/>
      <c r="CX521" s="75"/>
      <c r="CY521" s="75"/>
      <c r="CZ521" s="75"/>
      <c r="DA521" s="75"/>
      <c r="DB521" s="75"/>
      <c r="DC521" s="75"/>
      <c r="DD521" s="75"/>
      <c r="DE521" s="75"/>
      <c r="DF521" s="75"/>
      <c r="DG521" s="75"/>
      <c r="DH521" s="75"/>
    </row>
    <row r="522" ht="12.75" spans="1:112">
      <c r="A522" s="6"/>
      <c r="B522" s="42"/>
      <c r="L522" s="20"/>
      <c r="N522" s="62"/>
      <c r="O522" s="62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CK522" s="75"/>
      <c r="CL522" s="75"/>
      <c r="CM522" s="75"/>
      <c r="CN522" s="75"/>
      <c r="CO522" s="75"/>
      <c r="CP522" s="75"/>
      <c r="CQ522" s="75"/>
      <c r="CR522" s="75"/>
      <c r="CS522" s="75"/>
      <c r="CT522" s="75"/>
      <c r="CU522" s="75"/>
      <c r="CV522" s="75"/>
      <c r="CW522" s="75"/>
      <c r="CX522" s="75"/>
      <c r="CY522" s="75"/>
      <c r="CZ522" s="75"/>
      <c r="DA522" s="75"/>
      <c r="DB522" s="75"/>
      <c r="DC522" s="75"/>
      <c r="DD522" s="75"/>
      <c r="DE522" s="75"/>
      <c r="DF522" s="75"/>
      <c r="DG522" s="75"/>
      <c r="DH522" s="75"/>
    </row>
    <row r="523" ht="12.75" spans="1:112">
      <c r="A523" s="6"/>
      <c r="B523" s="42"/>
      <c r="L523" s="20"/>
      <c r="N523" s="62"/>
      <c r="O523" s="62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CK523" s="75"/>
      <c r="CL523" s="75"/>
      <c r="CM523" s="75"/>
      <c r="CN523" s="75"/>
      <c r="CO523" s="75"/>
      <c r="CP523" s="75"/>
      <c r="CQ523" s="75"/>
      <c r="CR523" s="75"/>
      <c r="CS523" s="75"/>
      <c r="CT523" s="75"/>
      <c r="CU523" s="75"/>
      <c r="CV523" s="75"/>
      <c r="CW523" s="75"/>
      <c r="CX523" s="75"/>
      <c r="CY523" s="75"/>
      <c r="CZ523" s="75"/>
      <c r="DA523" s="75"/>
      <c r="DB523" s="75"/>
      <c r="DC523" s="75"/>
      <c r="DD523" s="75"/>
      <c r="DE523" s="75"/>
      <c r="DF523" s="75"/>
      <c r="DG523" s="75"/>
      <c r="DH523" s="75"/>
    </row>
    <row r="524" ht="12.75" spans="1:112">
      <c r="A524" s="6"/>
      <c r="B524" s="42"/>
      <c r="L524" s="20"/>
      <c r="N524" s="62"/>
      <c r="O524" s="62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CK524" s="75"/>
      <c r="CL524" s="75"/>
      <c r="CM524" s="75"/>
      <c r="CN524" s="75"/>
      <c r="CO524" s="75"/>
      <c r="CP524" s="75"/>
      <c r="CQ524" s="75"/>
      <c r="CR524" s="75"/>
      <c r="CS524" s="75"/>
      <c r="CT524" s="75"/>
      <c r="CU524" s="75"/>
      <c r="CV524" s="75"/>
      <c r="CW524" s="75"/>
      <c r="CX524" s="75"/>
      <c r="CY524" s="75"/>
      <c r="CZ524" s="75"/>
      <c r="DA524" s="75"/>
      <c r="DB524" s="75"/>
      <c r="DC524" s="75"/>
      <c r="DD524" s="75"/>
      <c r="DE524" s="75"/>
      <c r="DF524" s="75"/>
      <c r="DG524" s="75"/>
      <c r="DH524" s="75"/>
    </row>
    <row r="525" ht="12.75" spans="1:112">
      <c r="A525" s="6"/>
      <c r="B525" s="42"/>
      <c r="L525" s="20"/>
      <c r="N525" s="62"/>
      <c r="O525" s="62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CK525" s="75"/>
      <c r="CL525" s="75"/>
      <c r="CM525" s="75"/>
      <c r="CN525" s="75"/>
      <c r="CO525" s="75"/>
      <c r="CP525" s="75"/>
      <c r="CQ525" s="75"/>
      <c r="CR525" s="75"/>
      <c r="CS525" s="75"/>
      <c r="CT525" s="75"/>
      <c r="CU525" s="75"/>
      <c r="CV525" s="75"/>
      <c r="CW525" s="75"/>
      <c r="CX525" s="75"/>
      <c r="CY525" s="75"/>
      <c r="CZ525" s="75"/>
      <c r="DA525" s="75"/>
      <c r="DB525" s="75"/>
      <c r="DC525" s="75"/>
      <c r="DD525" s="75"/>
      <c r="DE525" s="75"/>
      <c r="DF525" s="75"/>
      <c r="DG525" s="75"/>
      <c r="DH525" s="75"/>
    </row>
    <row r="526" ht="12.75" spans="1:112">
      <c r="A526" s="6"/>
      <c r="B526" s="42"/>
      <c r="L526" s="20"/>
      <c r="N526" s="62"/>
      <c r="O526" s="62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CK526" s="75"/>
      <c r="CL526" s="75"/>
      <c r="CM526" s="75"/>
      <c r="CN526" s="75"/>
      <c r="CO526" s="75"/>
      <c r="CP526" s="75"/>
      <c r="CQ526" s="75"/>
      <c r="CR526" s="75"/>
      <c r="CS526" s="75"/>
      <c r="CT526" s="75"/>
      <c r="CU526" s="75"/>
      <c r="CV526" s="75"/>
      <c r="CW526" s="75"/>
      <c r="CX526" s="75"/>
      <c r="CY526" s="75"/>
      <c r="CZ526" s="75"/>
      <c r="DA526" s="75"/>
      <c r="DB526" s="75"/>
      <c r="DC526" s="75"/>
      <c r="DD526" s="75"/>
      <c r="DE526" s="75"/>
      <c r="DF526" s="75"/>
      <c r="DG526" s="75"/>
      <c r="DH526" s="75"/>
    </row>
    <row r="527" ht="12.75" spans="1:112">
      <c r="A527" s="6"/>
      <c r="B527" s="42"/>
      <c r="L527" s="20"/>
      <c r="N527" s="62"/>
      <c r="O527" s="62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CK527" s="75"/>
      <c r="CL527" s="75"/>
      <c r="CM527" s="75"/>
      <c r="CN527" s="75"/>
      <c r="CO527" s="75"/>
      <c r="CP527" s="75"/>
      <c r="CQ527" s="75"/>
      <c r="CR527" s="75"/>
      <c r="CS527" s="75"/>
      <c r="CT527" s="75"/>
      <c r="CU527" s="75"/>
      <c r="CV527" s="75"/>
      <c r="CW527" s="75"/>
      <c r="CX527" s="75"/>
      <c r="CY527" s="75"/>
      <c r="CZ527" s="75"/>
      <c r="DA527" s="75"/>
      <c r="DB527" s="75"/>
      <c r="DC527" s="75"/>
      <c r="DD527" s="75"/>
      <c r="DE527" s="75"/>
      <c r="DF527" s="75"/>
      <c r="DG527" s="75"/>
      <c r="DH527" s="75"/>
    </row>
    <row r="528" ht="12.75" spans="1:112">
      <c r="A528" s="6"/>
      <c r="B528" s="42"/>
      <c r="L528" s="20"/>
      <c r="N528" s="62"/>
      <c r="O528" s="62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CK528" s="75"/>
      <c r="CL528" s="75"/>
      <c r="CM528" s="75"/>
      <c r="CN528" s="75"/>
      <c r="CO528" s="75"/>
      <c r="CP528" s="75"/>
      <c r="CQ528" s="75"/>
      <c r="CR528" s="75"/>
      <c r="CS528" s="75"/>
      <c r="CT528" s="75"/>
      <c r="CU528" s="75"/>
      <c r="CV528" s="75"/>
      <c r="CW528" s="75"/>
      <c r="CX528" s="75"/>
      <c r="CY528" s="75"/>
      <c r="CZ528" s="75"/>
      <c r="DA528" s="75"/>
      <c r="DB528" s="75"/>
      <c r="DC528" s="75"/>
      <c r="DD528" s="75"/>
      <c r="DE528" s="75"/>
      <c r="DF528" s="75"/>
      <c r="DG528" s="75"/>
      <c r="DH528" s="75"/>
    </row>
    <row r="529" ht="12.75" spans="1:112">
      <c r="A529" s="6"/>
      <c r="B529" s="42"/>
      <c r="L529" s="20"/>
      <c r="N529" s="62"/>
      <c r="O529" s="62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CK529" s="75"/>
      <c r="CL529" s="75"/>
      <c r="CM529" s="75"/>
      <c r="CN529" s="75"/>
      <c r="CO529" s="75"/>
      <c r="CP529" s="75"/>
      <c r="CQ529" s="75"/>
      <c r="CR529" s="75"/>
      <c r="CS529" s="75"/>
      <c r="CT529" s="75"/>
      <c r="CU529" s="75"/>
      <c r="CV529" s="75"/>
      <c r="CW529" s="75"/>
      <c r="CX529" s="75"/>
      <c r="CY529" s="75"/>
      <c r="CZ529" s="75"/>
      <c r="DA529" s="75"/>
      <c r="DB529" s="75"/>
      <c r="DC529" s="75"/>
      <c r="DD529" s="75"/>
      <c r="DE529" s="75"/>
      <c r="DF529" s="75"/>
      <c r="DG529" s="75"/>
      <c r="DH529" s="75"/>
    </row>
    <row r="530" ht="12.75" spans="1:112">
      <c r="A530" s="6"/>
      <c r="B530" s="42"/>
      <c r="L530" s="20"/>
      <c r="N530" s="62"/>
      <c r="O530" s="62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CK530" s="75"/>
      <c r="CL530" s="75"/>
      <c r="CM530" s="75"/>
      <c r="CN530" s="75"/>
      <c r="CO530" s="75"/>
      <c r="CP530" s="75"/>
      <c r="CQ530" s="75"/>
      <c r="CR530" s="75"/>
      <c r="CS530" s="75"/>
      <c r="CT530" s="75"/>
      <c r="CU530" s="75"/>
      <c r="CV530" s="75"/>
      <c r="CW530" s="75"/>
      <c r="CX530" s="75"/>
      <c r="CY530" s="75"/>
      <c r="CZ530" s="75"/>
      <c r="DA530" s="75"/>
      <c r="DB530" s="75"/>
      <c r="DC530" s="75"/>
      <c r="DD530" s="75"/>
      <c r="DE530" s="75"/>
      <c r="DF530" s="75"/>
      <c r="DG530" s="75"/>
      <c r="DH530" s="75"/>
    </row>
    <row r="531" ht="12.75" spans="1:112">
      <c r="A531" s="6"/>
      <c r="B531" s="42"/>
      <c r="L531" s="20"/>
      <c r="N531" s="62"/>
      <c r="O531" s="62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CK531" s="75"/>
      <c r="CL531" s="75"/>
      <c r="CM531" s="75"/>
      <c r="CN531" s="75"/>
      <c r="CO531" s="75"/>
      <c r="CP531" s="75"/>
      <c r="CQ531" s="75"/>
      <c r="CR531" s="75"/>
      <c r="CS531" s="75"/>
      <c r="CT531" s="75"/>
      <c r="CU531" s="75"/>
      <c r="CV531" s="75"/>
      <c r="CW531" s="75"/>
      <c r="CX531" s="75"/>
      <c r="CY531" s="75"/>
      <c r="CZ531" s="75"/>
      <c r="DA531" s="75"/>
      <c r="DB531" s="75"/>
      <c r="DC531" s="75"/>
      <c r="DD531" s="75"/>
      <c r="DE531" s="75"/>
      <c r="DF531" s="75"/>
      <c r="DG531" s="75"/>
      <c r="DH531" s="75"/>
    </row>
    <row r="532" ht="12.75" spans="1:112">
      <c r="A532" s="6"/>
      <c r="B532" s="42"/>
      <c r="L532" s="20"/>
      <c r="N532" s="62"/>
      <c r="O532" s="62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CK532" s="75"/>
      <c r="CL532" s="75"/>
      <c r="CM532" s="75"/>
      <c r="CN532" s="75"/>
      <c r="CO532" s="75"/>
      <c r="CP532" s="75"/>
      <c r="CQ532" s="75"/>
      <c r="CR532" s="75"/>
      <c r="CS532" s="75"/>
      <c r="CT532" s="75"/>
      <c r="CU532" s="75"/>
      <c r="CV532" s="75"/>
      <c r="CW532" s="75"/>
      <c r="CX532" s="75"/>
      <c r="CY532" s="75"/>
      <c r="CZ532" s="75"/>
      <c r="DA532" s="75"/>
      <c r="DB532" s="75"/>
      <c r="DC532" s="75"/>
      <c r="DD532" s="75"/>
      <c r="DE532" s="75"/>
      <c r="DF532" s="75"/>
      <c r="DG532" s="75"/>
      <c r="DH532" s="75"/>
    </row>
    <row r="533" ht="12.75" spans="1:112">
      <c r="A533" s="6"/>
      <c r="B533" s="42"/>
      <c r="L533" s="20"/>
      <c r="N533" s="62"/>
      <c r="O533" s="62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CK533" s="75"/>
      <c r="CL533" s="75"/>
      <c r="CM533" s="75"/>
      <c r="CN533" s="75"/>
      <c r="CO533" s="75"/>
      <c r="CP533" s="75"/>
      <c r="CQ533" s="75"/>
      <c r="CR533" s="75"/>
      <c r="CS533" s="75"/>
      <c r="CT533" s="75"/>
      <c r="CU533" s="75"/>
      <c r="CV533" s="75"/>
      <c r="CW533" s="75"/>
      <c r="CX533" s="75"/>
      <c r="CY533" s="75"/>
      <c r="CZ533" s="75"/>
      <c r="DA533" s="75"/>
      <c r="DB533" s="75"/>
      <c r="DC533" s="75"/>
      <c r="DD533" s="75"/>
      <c r="DE533" s="75"/>
      <c r="DF533" s="75"/>
      <c r="DG533" s="75"/>
      <c r="DH533" s="75"/>
    </row>
    <row r="534" ht="12.75" spans="1:112">
      <c r="A534" s="6"/>
      <c r="B534" s="42"/>
      <c r="L534" s="20"/>
      <c r="N534" s="62"/>
      <c r="O534" s="62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CK534" s="75"/>
      <c r="CL534" s="75"/>
      <c r="CM534" s="75"/>
      <c r="CN534" s="75"/>
      <c r="CO534" s="75"/>
      <c r="CP534" s="75"/>
      <c r="CQ534" s="75"/>
      <c r="CR534" s="75"/>
      <c r="CS534" s="75"/>
      <c r="CT534" s="75"/>
      <c r="CU534" s="75"/>
      <c r="CV534" s="75"/>
      <c r="CW534" s="75"/>
      <c r="CX534" s="75"/>
      <c r="CY534" s="75"/>
      <c r="CZ534" s="75"/>
      <c r="DA534" s="75"/>
      <c r="DB534" s="75"/>
      <c r="DC534" s="75"/>
      <c r="DD534" s="75"/>
      <c r="DE534" s="75"/>
      <c r="DF534" s="75"/>
      <c r="DG534" s="75"/>
      <c r="DH534" s="75"/>
    </row>
    <row r="535" ht="12.75" spans="1:112">
      <c r="A535" s="6"/>
      <c r="B535" s="42"/>
      <c r="L535" s="20"/>
      <c r="N535" s="62"/>
      <c r="O535" s="62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CK535" s="75"/>
      <c r="CL535" s="75"/>
      <c r="CM535" s="75"/>
      <c r="CN535" s="75"/>
      <c r="CO535" s="75"/>
      <c r="CP535" s="75"/>
      <c r="CQ535" s="75"/>
      <c r="CR535" s="75"/>
      <c r="CS535" s="75"/>
      <c r="CT535" s="75"/>
      <c r="CU535" s="75"/>
      <c r="CV535" s="75"/>
      <c r="CW535" s="75"/>
      <c r="CX535" s="75"/>
      <c r="CY535" s="75"/>
      <c r="CZ535" s="75"/>
      <c r="DA535" s="75"/>
      <c r="DB535" s="75"/>
      <c r="DC535" s="75"/>
      <c r="DD535" s="75"/>
      <c r="DE535" s="75"/>
      <c r="DF535" s="75"/>
      <c r="DG535" s="75"/>
      <c r="DH535" s="75"/>
    </row>
    <row r="536" ht="12.75" spans="1:112">
      <c r="A536" s="6"/>
      <c r="B536" s="42"/>
      <c r="L536" s="20"/>
      <c r="N536" s="62"/>
      <c r="O536" s="62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CK536" s="75"/>
      <c r="CL536" s="75"/>
      <c r="CM536" s="75"/>
      <c r="CN536" s="75"/>
      <c r="CO536" s="75"/>
      <c r="CP536" s="75"/>
      <c r="CQ536" s="75"/>
      <c r="CR536" s="75"/>
      <c r="CS536" s="75"/>
      <c r="CT536" s="75"/>
      <c r="CU536" s="75"/>
      <c r="CV536" s="75"/>
      <c r="CW536" s="75"/>
      <c r="CX536" s="75"/>
      <c r="CY536" s="75"/>
      <c r="CZ536" s="75"/>
      <c r="DA536" s="75"/>
      <c r="DB536" s="75"/>
      <c r="DC536" s="75"/>
      <c r="DD536" s="75"/>
      <c r="DE536" s="75"/>
      <c r="DF536" s="75"/>
      <c r="DG536" s="75"/>
      <c r="DH536" s="75"/>
    </row>
    <row r="537" ht="12.75" spans="1:112">
      <c r="A537" s="6"/>
      <c r="B537" s="42"/>
      <c r="L537" s="20"/>
      <c r="N537" s="62"/>
      <c r="O537" s="62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CK537" s="75"/>
      <c r="CL537" s="75"/>
      <c r="CM537" s="75"/>
      <c r="CN537" s="75"/>
      <c r="CO537" s="75"/>
      <c r="CP537" s="75"/>
      <c r="CQ537" s="75"/>
      <c r="CR537" s="75"/>
      <c r="CS537" s="75"/>
      <c r="CT537" s="75"/>
      <c r="CU537" s="75"/>
      <c r="CV537" s="75"/>
      <c r="CW537" s="75"/>
      <c r="CX537" s="75"/>
      <c r="CY537" s="75"/>
      <c r="CZ537" s="75"/>
      <c r="DA537" s="75"/>
      <c r="DB537" s="75"/>
      <c r="DC537" s="75"/>
      <c r="DD537" s="75"/>
      <c r="DE537" s="75"/>
      <c r="DF537" s="75"/>
      <c r="DG537" s="75"/>
      <c r="DH537" s="75"/>
    </row>
    <row r="538" ht="12.75" spans="1:112">
      <c r="A538" s="6"/>
      <c r="B538" s="42"/>
      <c r="L538" s="20"/>
      <c r="N538" s="62"/>
      <c r="O538" s="62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CK538" s="75"/>
      <c r="CL538" s="75"/>
      <c r="CM538" s="75"/>
      <c r="CN538" s="75"/>
      <c r="CO538" s="75"/>
      <c r="CP538" s="75"/>
      <c r="CQ538" s="75"/>
      <c r="CR538" s="75"/>
      <c r="CS538" s="75"/>
      <c r="CT538" s="75"/>
      <c r="CU538" s="75"/>
      <c r="CV538" s="75"/>
      <c r="CW538" s="75"/>
      <c r="CX538" s="75"/>
      <c r="CY538" s="75"/>
      <c r="CZ538" s="75"/>
      <c r="DA538" s="75"/>
      <c r="DB538" s="75"/>
      <c r="DC538" s="75"/>
      <c r="DD538" s="75"/>
      <c r="DE538" s="75"/>
      <c r="DF538" s="75"/>
      <c r="DG538" s="75"/>
      <c r="DH538" s="75"/>
    </row>
    <row r="539" ht="12.75" spans="1:112">
      <c r="A539" s="6"/>
      <c r="B539" s="42"/>
      <c r="L539" s="20"/>
      <c r="N539" s="62"/>
      <c r="O539" s="62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CK539" s="75"/>
      <c r="CL539" s="75"/>
      <c r="CM539" s="75"/>
      <c r="CN539" s="75"/>
      <c r="CO539" s="75"/>
      <c r="CP539" s="75"/>
      <c r="CQ539" s="75"/>
      <c r="CR539" s="75"/>
      <c r="CS539" s="75"/>
      <c r="CT539" s="75"/>
      <c r="CU539" s="75"/>
      <c r="CV539" s="75"/>
      <c r="CW539" s="75"/>
      <c r="CX539" s="75"/>
      <c r="CY539" s="75"/>
      <c r="CZ539" s="75"/>
      <c r="DA539" s="75"/>
      <c r="DB539" s="75"/>
      <c r="DC539" s="75"/>
      <c r="DD539" s="75"/>
      <c r="DE539" s="75"/>
      <c r="DF539" s="75"/>
      <c r="DG539" s="75"/>
      <c r="DH539" s="75"/>
    </row>
    <row r="540" ht="12.75" spans="1:112">
      <c r="A540" s="6"/>
      <c r="B540" s="42"/>
      <c r="L540" s="20"/>
      <c r="N540" s="62"/>
      <c r="O540" s="62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CK540" s="75"/>
      <c r="CL540" s="75"/>
      <c r="CM540" s="75"/>
      <c r="CN540" s="75"/>
      <c r="CO540" s="75"/>
      <c r="CP540" s="75"/>
      <c r="CQ540" s="75"/>
      <c r="CR540" s="75"/>
      <c r="CS540" s="75"/>
      <c r="CT540" s="75"/>
      <c r="CU540" s="75"/>
      <c r="CV540" s="75"/>
      <c r="CW540" s="75"/>
      <c r="CX540" s="75"/>
      <c r="CY540" s="75"/>
      <c r="CZ540" s="75"/>
      <c r="DA540" s="75"/>
      <c r="DB540" s="75"/>
      <c r="DC540" s="75"/>
      <c r="DD540" s="75"/>
      <c r="DE540" s="75"/>
      <c r="DF540" s="75"/>
      <c r="DG540" s="75"/>
      <c r="DH540" s="75"/>
    </row>
    <row r="541" ht="12.75" spans="1:112">
      <c r="A541" s="6"/>
      <c r="B541" s="42"/>
      <c r="L541" s="20"/>
      <c r="N541" s="62"/>
      <c r="O541" s="62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CK541" s="75"/>
      <c r="CL541" s="75"/>
      <c r="CM541" s="75"/>
      <c r="CN541" s="75"/>
      <c r="CO541" s="75"/>
      <c r="CP541" s="75"/>
      <c r="CQ541" s="75"/>
      <c r="CR541" s="75"/>
      <c r="CS541" s="75"/>
      <c r="CT541" s="75"/>
      <c r="CU541" s="75"/>
      <c r="CV541" s="75"/>
      <c r="CW541" s="75"/>
      <c r="CX541" s="75"/>
      <c r="CY541" s="75"/>
      <c r="CZ541" s="75"/>
      <c r="DA541" s="75"/>
      <c r="DB541" s="75"/>
      <c r="DC541" s="75"/>
      <c r="DD541" s="75"/>
      <c r="DE541" s="75"/>
      <c r="DF541" s="75"/>
      <c r="DG541" s="75"/>
      <c r="DH541" s="75"/>
    </row>
    <row r="542" ht="12.75" spans="1:112">
      <c r="A542" s="6"/>
      <c r="B542" s="42"/>
      <c r="L542" s="20"/>
      <c r="N542" s="62"/>
      <c r="O542" s="62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CK542" s="75"/>
      <c r="CL542" s="75"/>
      <c r="CM542" s="75"/>
      <c r="CN542" s="75"/>
      <c r="CO542" s="75"/>
      <c r="CP542" s="75"/>
      <c r="CQ542" s="75"/>
      <c r="CR542" s="75"/>
      <c r="CS542" s="75"/>
      <c r="CT542" s="75"/>
      <c r="CU542" s="75"/>
      <c r="CV542" s="75"/>
      <c r="CW542" s="75"/>
      <c r="CX542" s="75"/>
      <c r="CY542" s="75"/>
      <c r="CZ542" s="75"/>
      <c r="DA542" s="75"/>
      <c r="DB542" s="75"/>
      <c r="DC542" s="75"/>
      <c r="DD542" s="75"/>
      <c r="DE542" s="75"/>
      <c r="DF542" s="75"/>
      <c r="DG542" s="75"/>
      <c r="DH542" s="75"/>
    </row>
    <row r="543" ht="12.75" spans="1:112">
      <c r="A543" s="6"/>
      <c r="B543" s="42"/>
      <c r="L543" s="20"/>
      <c r="N543" s="62"/>
      <c r="O543" s="62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CK543" s="75"/>
      <c r="CL543" s="75"/>
      <c r="CM543" s="75"/>
      <c r="CN543" s="75"/>
      <c r="CO543" s="75"/>
      <c r="CP543" s="75"/>
      <c r="CQ543" s="75"/>
      <c r="CR543" s="75"/>
      <c r="CS543" s="75"/>
      <c r="CT543" s="75"/>
      <c r="CU543" s="75"/>
      <c r="CV543" s="75"/>
      <c r="CW543" s="75"/>
      <c r="CX543" s="75"/>
      <c r="CY543" s="75"/>
      <c r="CZ543" s="75"/>
      <c r="DA543" s="75"/>
      <c r="DB543" s="75"/>
      <c r="DC543" s="75"/>
      <c r="DD543" s="75"/>
      <c r="DE543" s="75"/>
      <c r="DF543" s="75"/>
      <c r="DG543" s="75"/>
      <c r="DH543" s="75"/>
    </row>
    <row r="544" ht="12.75" spans="1:112">
      <c r="A544" s="6"/>
      <c r="B544" s="42"/>
      <c r="L544" s="20"/>
      <c r="N544" s="62"/>
      <c r="O544" s="62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CK544" s="75"/>
      <c r="CL544" s="75"/>
      <c r="CM544" s="75"/>
      <c r="CN544" s="75"/>
      <c r="CO544" s="75"/>
      <c r="CP544" s="75"/>
      <c r="CQ544" s="75"/>
      <c r="CR544" s="75"/>
      <c r="CS544" s="75"/>
      <c r="CT544" s="75"/>
      <c r="CU544" s="75"/>
      <c r="CV544" s="75"/>
      <c r="CW544" s="75"/>
      <c r="CX544" s="75"/>
      <c r="CY544" s="75"/>
      <c r="CZ544" s="75"/>
      <c r="DA544" s="75"/>
      <c r="DB544" s="75"/>
      <c r="DC544" s="75"/>
      <c r="DD544" s="75"/>
      <c r="DE544" s="75"/>
      <c r="DF544" s="75"/>
      <c r="DG544" s="75"/>
      <c r="DH544" s="75"/>
    </row>
    <row r="545" ht="12.75" spans="1:112">
      <c r="A545" s="6"/>
      <c r="B545" s="42"/>
      <c r="L545" s="20"/>
      <c r="N545" s="62"/>
      <c r="O545" s="62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CK545" s="75"/>
      <c r="CL545" s="75"/>
      <c r="CM545" s="75"/>
      <c r="CN545" s="75"/>
      <c r="CO545" s="75"/>
      <c r="CP545" s="75"/>
      <c r="CQ545" s="75"/>
      <c r="CR545" s="75"/>
      <c r="CS545" s="75"/>
      <c r="CT545" s="75"/>
      <c r="CU545" s="75"/>
      <c r="CV545" s="75"/>
      <c r="CW545" s="75"/>
      <c r="CX545" s="75"/>
      <c r="CY545" s="75"/>
      <c r="CZ545" s="75"/>
      <c r="DA545" s="75"/>
      <c r="DB545" s="75"/>
      <c r="DC545" s="75"/>
      <c r="DD545" s="75"/>
      <c r="DE545" s="75"/>
      <c r="DF545" s="75"/>
      <c r="DG545" s="75"/>
      <c r="DH545" s="75"/>
    </row>
    <row r="546" ht="12.75" spans="1:112">
      <c r="A546" s="6"/>
      <c r="B546" s="42"/>
      <c r="L546" s="20"/>
      <c r="N546" s="62"/>
      <c r="O546" s="62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CK546" s="75"/>
      <c r="CL546" s="75"/>
      <c r="CM546" s="75"/>
      <c r="CN546" s="75"/>
      <c r="CO546" s="75"/>
      <c r="CP546" s="75"/>
      <c r="CQ546" s="75"/>
      <c r="CR546" s="75"/>
      <c r="CS546" s="75"/>
      <c r="CT546" s="75"/>
      <c r="CU546" s="75"/>
      <c r="CV546" s="75"/>
      <c r="CW546" s="75"/>
      <c r="CX546" s="75"/>
      <c r="CY546" s="75"/>
      <c r="CZ546" s="75"/>
      <c r="DA546" s="75"/>
      <c r="DB546" s="75"/>
      <c r="DC546" s="75"/>
      <c r="DD546" s="75"/>
      <c r="DE546" s="75"/>
      <c r="DF546" s="75"/>
      <c r="DG546" s="75"/>
      <c r="DH546" s="75"/>
    </row>
    <row r="547" ht="12.75" spans="1:112">
      <c r="A547" s="6"/>
      <c r="B547" s="42"/>
      <c r="L547" s="20"/>
      <c r="N547" s="62"/>
      <c r="O547" s="62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CK547" s="75"/>
      <c r="CL547" s="75"/>
      <c r="CM547" s="75"/>
      <c r="CN547" s="75"/>
      <c r="CO547" s="75"/>
      <c r="CP547" s="75"/>
      <c r="CQ547" s="75"/>
      <c r="CR547" s="75"/>
      <c r="CS547" s="75"/>
      <c r="CT547" s="75"/>
      <c r="CU547" s="75"/>
      <c r="CV547" s="75"/>
      <c r="CW547" s="75"/>
      <c r="CX547" s="75"/>
      <c r="CY547" s="75"/>
      <c r="CZ547" s="75"/>
      <c r="DA547" s="75"/>
      <c r="DB547" s="75"/>
      <c r="DC547" s="75"/>
      <c r="DD547" s="75"/>
      <c r="DE547" s="75"/>
      <c r="DF547" s="75"/>
      <c r="DG547" s="75"/>
      <c r="DH547" s="75"/>
    </row>
    <row r="548" ht="12.75" spans="1:112">
      <c r="A548" s="6"/>
      <c r="B548" s="42"/>
      <c r="L548" s="20"/>
      <c r="N548" s="62"/>
      <c r="O548" s="62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CK548" s="75"/>
      <c r="CL548" s="75"/>
      <c r="CM548" s="75"/>
      <c r="CN548" s="75"/>
      <c r="CO548" s="75"/>
      <c r="CP548" s="75"/>
      <c r="CQ548" s="75"/>
      <c r="CR548" s="75"/>
      <c r="CS548" s="75"/>
      <c r="CT548" s="75"/>
      <c r="CU548" s="75"/>
      <c r="CV548" s="75"/>
      <c r="CW548" s="75"/>
      <c r="CX548" s="75"/>
      <c r="CY548" s="75"/>
      <c r="CZ548" s="75"/>
      <c r="DA548" s="75"/>
      <c r="DB548" s="75"/>
      <c r="DC548" s="75"/>
      <c r="DD548" s="75"/>
      <c r="DE548" s="75"/>
      <c r="DF548" s="75"/>
      <c r="DG548" s="75"/>
      <c r="DH548" s="75"/>
    </row>
    <row r="549" ht="12.75" spans="1:112">
      <c r="A549" s="6"/>
      <c r="B549" s="42"/>
      <c r="L549" s="20"/>
      <c r="N549" s="62"/>
      <c r="O549" s="62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CK549" s="75"/>
      <c r="CL549" s="75"/>
      <c r="CM549" s="75"/>
      <c r="CN549" s="75"/>
      <c r="CO549" s="75"/>
      <c r="CP549" s="75"/>
      <c r="CQ549" s="75"/>
      <c r="CR549" s="75"/>
      <c r="CS549" s="75"/>
      <c r="CT549" s="75"/>
      <c r="CU549" s="75"/>
      <c r="CV549" s="75"/>
      <c r="CW549" s="75"/>
      <c r="CX549" s="75"/>
      <c r="CY549" s="75"/>
      <c r="CZ549" s="75"/>
      <c r="DA549" s="75"/>
      <c r="DB549" s="75"/>
      <c r="DC549" s="75"/>
      <c r="DD549" s="75"/>
      <c r="DE549" s="75"/>
      <c r="DF549" s="75"/>
      <c r="DG549" s="75"/>
      <c r="DH549" s="75"/>
    </row>
    <row r="550" ht="12.75" spans="1:112">
      <c r="A550" s="6"/>
      <c r="B550" s="42"/>
      <c r="L550" s="20"/>
      <c r="N550" s="62"/>
      <c r="O550" s="62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CK550" s="75"/>
      <c r="CL550" s="75"/>
      <c r="CM550" s="75"/>
      <c r="CN550" s="75"/>
      <c r="CO550" s="75"/>
      <c r="CP550" s="75"/>
      <c r="CQ550" s="75"/>
      <c r="CR550" s="75"/>
      <c r="CS550" s="75"/>
      <c r="CT550" s="75"/>
      <c r="CU550" s="75"/>
      <c r="CV550" s="75"/>
      <c r="CW550" s="75"/>
      <c r="CX550" s="75"/>
      <c r="CY550" s="75"/>
      <c r="CZ550" s="75"/>
      <c r="DA550" s="75"/>
      <c r="DB550" s="75"/>
      <c r="DC550" s="75"/>
      <c r="DD550" s="75"/>
      <c r="DE550" s="75"/>
      <c r="DF550" s="75"/>
      <c r="DG550" s="75"/>
      <c r="DH550" s="75"/>
    </row>
    <row r="551" ht="12.75" spans="1:112">
      <c r="A551" s="6"/>
      <c r="B551" s="42"/>
      <c r="L551" s="20"/>
      <c r="N551" s="62"/>
      <c r="O551" s="62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CK551" s="75"/>
      <c r="CL551" s="75"/>
      <c r="CM551" s="75"/>
      <c r="CN551" s="75"/>
      <c r="CO551" s="75"/>
      <c r="CP551" s="75"/>
      <c r="CQ551" s="75"/>
      <c r="CR551" s="75"/>
      <c r="CS551" s="75"/>
      <c r="CT551" s="75"/>
      <c r="CU551" s="75"/>
      <c r="CV551" s="75"/>
      <c r="CW551" s="75"/>
      <c r="CX551" s="75"/>
      <c r="CY551" s="75"/>
      <c r="CZ551" s="75"/>
      <c r="DA551" s="75"/>
      <c r="DB551" s="75"/>
      <c r="DC551" s="75"/>
      <c r="DD551" s="75"/>
      <c r="DE551" s="75"/>
      <c r="DF551" s="75"/>
      <c r="DG551" s="75"/>
      <c r="DH551" s="75"/>
    </row>
    <row r="552" ht="12.75" spans="1:112">
      <c r="A552" s="6"/>
      <c r="B552" s="42"/>
      <c r="L552" s="20"/>
      <c r="N552" s="62"/>
      <c r="O552" s="62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CK552" s="75"/>
      <c r="CL552" s="75"/>
      <c r="CM552" s="75"/>
      <c r="CN552" s="75"/>
      <c r="CO552" s="75"/>
      <c r="CP552" s="75"/>
      <c r="CQ552" s="75"/>
      <c r="CR552" s="75"/>
      <c r="CS552" s="75"/>
      <c r="CT552" s="75"/>
      <c r="CU552" s="75"/>
      <c r="CV552" s="75"/>
      <c r="CW552" s="75"/>
      <c r="CX552" s="75"/>
      <c r="CY552" s="75"/>
      <c r="CZ552" s="75"/>
      <c r="DA552" s="75"/>
      <c r="DB552" s="75"/>
      <c r="DC552" s="75"/>
      <c r="DD552" s="75"/>
      <c r="DE552" s="75"/>
      <c r="DF552" s="75"/>
      <c r="DG552" s="75"/>
      <c r="DH552" s="75"/>
    </row>
    <row r="553" ht="12.75" spans="1:112">
      <c r="A553" s="6"/>
      <c r="B553" s="42"/>
      <c r="L553" s="20"/>
      <c r="N553" s="62"/>
      <c r="O553" s="62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CK553" s="75"/>
      <c r="CL553" s="75"/>
      <c r="CM553" s="75"/>
      <c r="CN553" s="75"/>
      <c r="CO553" s="75"/>
      <c r="CP553" s="75"/>
      <c r="CQ553" s="75"/>
      <c r="CR553" s="75"/>
      <c r="CS553" s="75"/>
      <c r="CT553" s="75"/>
      <c r="CU553" s="75"/>
      <c r="CV553" s="75"/>
      <c r="CW553" s="75"/>
      <c r="CX553" s="75"/>
      <c r="CY553" s="75"/>
      <c r="CZ553" s="75"/>
      <c r="DA553" s="75"/>
      <c r="DB553" s="75"/>
      <c r="DC553" s="75"/>
      <c r="DD553" s="75"/>
      <c r="DE553" s="75"/>
      <c r="DF553" s="75"/>
      <c r="DG553" s="75"/>
      <c r="DH553" s="75"/>
    </row>
    <row r="554" ht="12.75" spans="1:112">
      <c r="A554" s="6"/>
      <c r="B554" s="42"/>
      <c r="L554" s="20"/>
      <c r="N554" s="62"/>
      <c r="O554" s="62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CK554" s="75"/>
      <c r="CL554" s="75"/>
      <c r="CM554" s="75"/>
      <c r="CN554" s="75"/>
      <c r="CO554" s="75"/>
      <c r="CP554" s="75"/>
      <c r="CQ554" s="75"/>
      <c r="CR554" s="75"/>
      <c r="CS554" s="75"/>
      <c r="CT554" s="75"/>
      <c r="CU554" s="75"/>
      <c r="CV554" s="75"/>
      <c r="CW554" s="75"/>
      <c r="CX554" s="75"/>
      <c r="CY554" s="75"/>
      <c r="CZ554" s="75"/>
      <c r="DA554" s="75"/>
      <c r="DB554" s="75"/>
      <c r="DC554" s="75"/>
      <c r="DD554" s="75"/>
      <c r="DE554" s="75"/>
      <c r="DF554" s="75"/>
      <c r="DG554" s="75"/>
      <c r="DH554" s="75"/>
    </row>
    <row r="555" ht="12.75" spans="1:112">
      <c r="A555" s="6"/>
      <c r="B555" s="42"/>
      <c r="L555" s="20"/>
      <c r="N555" s="62"/>
      <c r="O555" s="62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CK555" s="75"/>
      <c r="CL555" s="75"/>
      <c r="CM555" s="75"/>
      <c r="CN555" s="75"/>
      <c r="CO555" s="75"/>
      <c r="CP555" s="75"/>
      <c r="CQ555" s="75"/>
      <c r="CR555" s="75"/>
      <c r="CS555" s="75"/>
      <c r="CT555" s="75"/>
      <c r="CU555" s="75"/>
      <c r="CV555" s="75"/>
      <c r="CW555" s="75"/>
      <c r="CX555" s="75"/>
      <c r="CY555" s="75"/>
      <c r="CZ555" s="75"/>
      <c r="DA555" s="75"/>
      <c r="DB555" s="75"/>
      <c r="DC555" s="75"/>
      <c r="DD555" s="75"/>
      <c r="DE555" s="75"/>
      <c r="DF555" s="75"/>
      <c r="DG555" s="75"/>
      <c r="DH555" s="75"/>
    </row>
    <row r="556" ht="12.75" spans="1:112">
      <c r="A556" s="6"/>
      <c r="B556" s="42"/>
      <c r="L556" s="20"/>
      <c r="N556" s="62"/>
      <c r="O556" s="62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CK556" s="75"/>
      <c r="CL556" s="75"/>
      <c r="CM556" s="75"/>
      <c r="CN556" s="75"/>
      <c r="CO556" s="75"/>
      <c r="CP556" s="75"/>
      <c r="CQ556" s="75"/>
      <c r="CR556" s="75"/>
      <c r="CS556" s="75"/>
      <c r="CT556" s="75"/>
      <c r="CU556" s="75"/>
      <c r="CV556" s="75"/>
      <c r="CW556" s="75"/>
      <c r="CX556" s="75"/>
      <c r="CY556" s="75"/>
      <c r="CZ556" s="75"/>
      <c r="DA556" s="75"/>
      <c r="DB556" s="75"/>
      <c r="DC556" s="75"/>
      <c r="DD556" s="75"/>
      <c r="DE556" s="75"/>
      <c r="DF556" s="75"/>
      <c r="DG556" s="75"/>
      <c r="DH556" s="75"/>
    </row>
    <row r="557" ht="12.75" spans="1:112">
      <c r="A557" s="6"/>
      <c r="B557" s="42"/>
      <c r="L557" s="20"/>
      <c r="N557" s="62"/>
      <c r="O557" s="62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CK557" s="75"/>
      <c r="CL557" s="75"/>
      <c r="CM557" s="75"/>
      <c r="CN557" s="75"/>
      <c r="CO557" s="75"/>
      <c r="CP557" s="75"/>
      <c r="CQ557" s="75"/>
      <c r="CR557" s="75"/>
      <c r="CS557" s="75"/>
      <c r="CT557" s="75"/>
      <c r="CU557" s="75"/>
      <c r="CV557" s="75"/>
      <c r="CW557" s="75"/>
      <c r="CX557" s="75"/>
      <c r="CY557" s="75"/>
      <c r="CZ557" s="75"/>
      <c r="DA557" s="75"/>
      <c r="DB557" s="75"/>
      <c r="DC557" s="75"/>
      <c r="DD557" s="75"/>
      <c r="DE557" s="75"/>
      <c r="DF557" s="75"/>
      <c r="DG557" s="75"/>
      <c r="DH557" s="75"/>
    </row>
    <row r="558" ht="12.75" spans="1:112">
      <c r="A558" s="6"/>
      <c r="B558" s="42"/>
      <c r="L558" s="20"/>
      <c r="N558" s="62"/>
      <c r="O558" s="62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CK558" s="75"/>
      <c r="CL558" s="75"/>
      <c r="CM558" s="75"/>
      <c r="CN558" s="75"/>
      <c r="CO558" s="75"/>
      <c r="CP558" s="75"/>
      <c r="CQ558" s="75"/>
      <c r="CR558" s="75"/>
      <c r="CS558" s="75"/>
      <c r="CT558" s="75"/>
      <c r="CU558" s="75"/>
      <c r="CV558" s="75"/>
      <c r="CW558" s="75"/>
      <c r="CX558" s="75"/>
      <c r="CY558" s="75"/>
      <c r="CZ558" s="75"/>
      <c r="DA558" s="75"/>
      <c r="DB558" s="75"/>
      <c r="DC558" s="75"/>
      <c r="DD558" s="75"/>
      <c r="DE558" s="75"/>
      <c r="DF558" s="75"/>
      <c r="DG558" s="75"/>
      <c r="DH558" s="75"/>
    </row>
    <row r="559" ht="12.75" spans="1:112">
      <c r="A559" s="6"/>
      <c r="B559" s="42"/>
      <c r="L559" s="20"/>
      <c r="N559" s="62"/>
      <c r="O559" s="62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CK559" s="75"/>
      <c r="CL559" s="75"/>
      <c r="CM559" s="75"/>
      <c r="CN559" s="75"/>
      <c r="CO559" s="75"/>
      <c r="CP559" s="75"/>
      <c r="CQ559" s="75"/>
      <c r="CR559" s="75"/>
      <c r="CS559" s="75"/>
      <c r="CT559" s="75"/>
      <c r="CU559" s="75"/>
      <c r="CV559" s="75"/>
      <c r="CW559" s="75"/>
      <c r="CX559" s="75"/>
      <c r="CY559" s="75"/>
      <c r="CZ559" s="75"/>
      <c r="DA559" s="75"/>
      <c r="DB559" s="75"/>
      <c r="DC559" s="75"/>
      <c r="DD559" s="75"/>
      <c r="DE559" s="75"/>
      <c r="DF559" s="75"/>
      <c r="DG559" s="75"/>
      <c r="DH559" s="75"/>
    </row>
    <row r="560" ht="12.75" spans="1:112">
      <c r="A560" s="6"/>
      <c r="B560" s="42"/>
      <c r="L560" s="20"/>
      <c r="N560" s="62"/>
      <c r="O560" s="62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CK560" s="75"/>
      <c r="CL560" s="75"/>
      <c r="CM560" s="75"/>
      <c r="CN560" s="75"/>
      <c r="CO560" s="75"/>
      <c r="CP560" s="75"/>
      <c r="CQ560" s="75"/>
      <c r="CR560" s="75"/>
      <c r="CS560" s="75"/>
      <c r="CT560" s="75"/>
      <c r="CU560" s="75"/>
      <c r="CV560" s="75"/>
      <c r="CW560" s="75"/>
      <c r="CX560" s="75"/>
      <c r="CY560" s="75"/>
      <c r="CZ560" s="75"/>
      <c r="DA560" s="75"/>
      <c r="DB560" s="75"/>
      <c r="DC560" s="75"/>
      <c r="DD560" s="75"/>
      <c r="DE560" s="75"/>
      <c r="DF560" s="75"/>
      <c r="DG560" s="75"/>
      <c r="DH560" s="75"/>
    </row>
    <row r="561" ht="12.75" spans="1:112">
      <c r="A561" s="6"/>
      <c r="B561" s="42"/>
      <c r="L561" s="20"/>
      <c r="N561" s="62"/>
      <c r="O561" s="62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CK561" s="75"/>
      <c r="CL561" s="75"/>
      <c r="CM561" s="75"/>
      <c r="CN561" s="75"/>
      <c r="CO561" s="75"/>
      <c r="CP561" s="75"/>
      <c r="CQ561" s="75"/>
      <c r="CR561" s="75"/>
      <c r="CS561" s="75"/>
      <c r="CT561" s="75"/>
      <c r="CU561" s="75"/>
      <c r="CV561" s="75"/>
      <c r="CW561" s="75"/>
      <c r="CX561" s="75"/>
      <c r="CY561" s="75"/>
      <c r="CZ561" s="75"/>
      <c r="DA561" s="75"/>
      <c r="DB561" s="75"/>
      <c r="DC561" s="75"/>
      <c r="DD561" s="75"/>
      <c r="DE561" s="75"/>
      <c r="DF561" s="75"/>
      <c r="DG561" s="75"/>
      <c r="DH561" s="75"/>
    </row>
    <row r="562" ht="12.75" spans="1:112">
      <c r="A562" s="6"/>
      <c r="B562" s="42"/>
      <c r="L562" s="20"/>
      <c r="N562" s="62"/>
      <c r="O562" s="62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CK562" s="75"/>
      <c r="CL562" s="75"/>
      <c r="CM562" s="75"/>
      <c r="CN562" s="75"/>
      <c r="CO562" s="75"/>
      <c r="CP562" s="75"/>
      <c r="CQ562" s="75"/>
      <c r="CR562" s="75"/>
      <c r="CS562" s="75"/>
      <c r="CT562" s="75"/>
      <c r="CU562" s="75"/>
      <c r="CV562" s="75"/>
      <c r="CW562" s="75"/>
      <c r="CX562" s="75"/>
      <c r="CY562" s="75"/>
      <c r="CZ562" s="75"/>
      <c r="DA562" s="75"/>
      <c r="DB562" s="75"/>
      <c r="DC562" s="75"/>
      <c r="DD562" s="75"/>
      <c r="DE562" s="75"/>
      <c r="DF562" s="75"/>
      <c r="DG562" s="75"/>
      <c r="DH562" s="75"/>
    </row>
    <row r="563" ht="12.75" spans="1:112">
      <c r="A563" s="6"/>
      <c r="B563" s="42"/>
      <c r="L563" s="20"/>
      <c r="N563" s="62"/>
      <c r="O563" s="62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CK563" s="75"/>
      <c r="CL563" s="75"/>
      <c r="CM563" s="75"/>
      <c r="CN563" s="75"/>
      <c r="CO563" s="75"/>
      <c r="CP563" s="75"/>
      <c r="CQ563" s="75"/>
      <c r="CR563" s="75"/>
      <c r="CS563" s="75"/>
      <c r="CT563" s="75"/>
      <c r="CU563" s="75"/>
      <c r="CV563" s="75"/>
      <c r="CW563" s="75"/>
      <c r="CX563" s="75"/>
      <c r="CY563" s="75"/>
      <c r="CZ563" s="75"/>
      <c r="DA563" s="75"/>
      <c r="DB563" s="75"/>
      <c r="DC563" s="75"/>
      <c r="DD563" s="75"/>
      <c r="DE563" s="75"/>
      <c r="DF563" s="75"/>
      <c r="DG563" s="75"/>
      <c r="DH563" s="75"/>
    </row>
    <row r="564" ht="12.75" spans="1:112">
      <c r="A564" s="6"/>
      <c r="B564" s="42"/>
      <c r="L564" s="20"/>
      <c r="N564" s="62"/>
      <c r="O564" s="62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CK564" s="75"/>
      <c r="CL564" s="75"/>
      <c r="CM564" s="75"/>
      <c r="CN564" s="75"/>
      <c r="CO564" s="75"/>
      <c r="CP564" s="75"/>
      <c r="CQ564" s="75"/>
      <c r="CR564" s="75"/>
      <c r="CS564" s="75"/>
      <c r="CT564" s="75"/>
      <c r="CU564" s="75"/>
      <c r="CV564" s="75"/>
      <c r="CW564" s="75"/>
      <c r="CX564" s="75"/>
      <c r="CY564" s="75"/>
      <c r="CZ564" s="75"/>
      <c r="DA564" s="75"/>
      <c r="DB564" s="75"/>
      <c r="DC564" s="75"/>
      <c r="DD564" s="75"/>
      <c r="DE564" s="75"/>
      <c r="DF564" s="75"/>
      <c r="DG564" s="75"/>
      <c r="DH564" s="75"/>
    </row>
    <row r="565" ht="12.75" spans="1:112">
      <c r="A565" s="6"/>
      <c r="B565" s="42"/>
      <c r="L565" s="20"/>
      <c r="N565" s="62"/>
      <c r="O565" s="62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CK565" s="75"/>
      <c r="CL565" s="75"/>
      <c r="CM565" s="75"/>
      <c r="CN565" s="75"/>
      <c r="CO565" s="75"/>
      <c r="CP565" s="75"/>
      <c r="CQ565" s="75"/>
      <c r="CR565" s="75"/>
      <c r="CS565" s="75"/>
      <c r="CT565" s="75"/>
      <c r="CU565" s="75"/>
      <c r="CV565" s="75"/>
      <c r="CW565" s="75"/>
      <c r="CX565" s="75"/>
      <c r="CY565" s="75"/>
      <c r="CZ565" s="75"/>
      <c r="DA565" s="75"/>
      <c r="DB565" s="75"/>
      <c r="DC565" s="75"/>
      <c r="DD565" s="75"/>
      <c r="DE565" s="75"/>
      <c r="DF565" s="75"/>
      <c r="DG565" s="75"/>
      <c r="DH565" s="75"/>
    </row>
    <row r="566" ht="12.75" spans="1:112">
      <c r="A566" s="6"/>
      <c r="B566" s="42"/>
      <c r="L566" s="20"/>
      <c r="N566" s="62"/>
      <c r="O566" s="62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CK566" s="75"/>
      <c r="CL566" s="75"/>
      <c r="CM566" s="75"/>
      <c r="CN566" s="75"/>
      <c r="CO566" s="75"/>
      <c r="CP566" s="75"/>
      <c r="CQ566" s="75"/>
      <c r="CR566" s="75"/>
      <c r="CS566" s="75"/>
      <c r="CT566" s="75"/>
      <c r="CU566" s="75"/>
      <c r="CV566" s="75"/>
      <c r="CW566" s="75"/>
      <c r="CX566" s="75"/>
      <c r="CY566" s="75"/>
      <c r="CZ566" s="75"/>
      <c r="DA566" s="75"/>
      <c r="DB566" s="75"/>
      <c r="DC566" s="75"/>
      <c r="DD566" s="75"/>
      <c r="DE566" s="75"/>
      <c r="DF566" s="75"/>
      <c r="DG566" s="75"/>
      <c r="DH566" s="75"/>
    </row>
    <row r="567" ht="12.75" spans="1:112">
      <c r="A567" s="6"/>
      <c r="B567" s="42"/>
      <c r="L567" s="20"/>
      <c r="N567" s="62"/>
      <c r="O567" s="62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CK567" s="75"/>
      <c r="CL567" s="75"/>
      <c r="CM567" s="75"/>
      <c r="CN567" s="75"/>
      <c r="CO567" s="75"/>
      <c r="CP567" s="75"/>
      <c r="CQ567" s="75"/>
      <c r="CR567" s="75"/>
      <c r="CS567" s="75"/>
      <c r="CT567" s="75"/>
      <c r="CU567" s="75"/>
      <c r="CV567" s="75"/>
      <c r="CW567" s="75"/>
      <c r="CX567" s="75"/>
      <c r="CY567" s="75"/>
      <c r="CZ567" s="75"/>
      <c r="DA567" s="75"/>
      <c r="DB567" s="75"/>
      <c r="DC567" s="75"/>
      <c r="DD567" s="75"/>
      <c r="DE567" s="75"/>
      <c r="DF567" s="75"/>
      <c r="DG567" s="75"/>
      <c r="DH567" s="75"/>
    </row>
    <row r="568" ht="12.75" spans="1:112">
      <c r="A568" s="6"/>
      <c r="B568" s="42"/>
      <c r="L568" s="20"/>
      <c r="N568" s="62"/>
      <c r="O568" s="62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CK568" s="75"/>
      <c r="CL568" s="75"/>
      <c r="CM568" s="75"/>
      <c r="CN568" s="75"/>
      <c r="CO568" s="75"/>
      <c r="CP568" s="75"/>
      <c r="CQ568" s="75"/>
      <c r="CR568" s="75"/>
      <c r="CS568" s="75"/>
      <c r="CT568" s="75"/>
      <c r="CU568" s="75"/>
      <c r="CV568" s="75"/>
      <c r="CW568" s="75"/>
      <c r="CX568" s="75"/>
      <c r="CY568" s="75"/>
      <c r="CZ568" s="75"/>
      <c r="DA568" s="75"/>
      <c r="DB568" s="75"/>
      <c r="DC568" s="75"/>
      <c r="DD568" s="75"/>
      <c r="DE568" s="75"/>
      <c r="DF568" s="75"/>
      <c r="DG568" s="75"/>
      <c r="DH568" s="75"/>
    </row>
    <row r="569" ht="12.75" spans="1:112">
      <c r="A569" s="6"/>
      <c r="B569" s="42"/>
      <c r="L569" s="20"/>
      <c r="N569" s="62"/>
      <c r="O569" s="62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CK569" s="75"/>
      <c r="CL569" s="75"/>
      <c r="CM569" s="75"/>
      <c r="CN569" s="75"/>
      <c r="CO569" s="75"/>
      <c r="CP569" s="75"/>
      <c r="CQ569" s="75"/>
      <c r="CR569" s="75"/>
      <c r="CS569" s="75"/>
      <c r="CT569" s="75"/>
      <c r="CU569" s="75"/>
      <c r="CV569" s="75"/>
      <c r="CW569" s="75"/>
      <c r="CX569" s="75"/>
      <c r="CY569" s="75"/>
      <c r="CZ569" s="75"/>
      <c r="DA569" s="75"/>
      <c r="DB569" s="75"/>
      <c r="DC569" s="75"/>
      <c r="DD569" s="75"/>
      <c r="DE569" s="75"/>
      <c r="DF569" s="75"/>
      <c r="DG569" s="75"/>
      <c r="DH569" s="75"/>
    </row>
    <row r="570" ht="12.75" spans="1:112">
      <c r="A570" s="6"/>
      <c r="B570" s="42"/>
      <c r="L570" s="20"/>
      <c r="N570" s="62"/>
      <c r="O570" s="62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CK570" s="75"/>
      <c r="CL570" s="75"/>
      <c r="CM570" s="75"/>
      <c r="CN570" s="75"/>
      <c r="CO570" s="75"/>
      <c r="CP570" s="75"/>
      <c r="CQ570" s="75"/>
      <c r="CR570" s="75"/>
      <c r="CS570" s="75"/>
      <c r="CT570" s="75"/>
      <c r="CU570" s="75"/>
      <c r="CV570" s="75"/>
      <c r="CW570" s="75"/>
      <c r="CX570" s="75"/>
      <c r="CY570" s="75"/>
      <c r="CZ570" s="75"/>
      <c r="DA570" s="75"/>
      <c r="DB570" s="75"/>
      <c r="DC570" s="75"/>
      <c r="DD570" s="75"/>
      <c r="DE570" s="75"/>
      <c r="DF570" s="75"/>
      <c r="DG570" s="75"/>
      <c r="DH570" s="75"/>
    </row>
    <row r="571" ht="12.75" spans="1:112">
      <c r="A571" s="6"/>
      <c r="B571" s="42"/>
      <c r="L571" s="20"/>
      <c r="N571" s="62"/>
      <c r="O571" s="62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CK571" s="75"/>
      <c r="CL571" s="75"/>
      <c r="CM571" s="75"/>
      <c r="CN571" s="75"/>
      <c r="CO571" s="75"/>
      <c r="CP571" s="75"/>
      <c r="CQ571" s="75"/>
      <c r="CR571" s="75"/>
      <c r="CS571" s="75"/>
      <c r="CT571" s="75"/>
      <c r="CU571" s="75"/>
      <c r="CV571" s="75"/>
      <c r="CW571" s="75"/>
      <c r="CX571" s="75"/>
      <c r="CY571" s="75"/>
      <c r="CZ571" s="75"/>
      <c r="DA571" s="75"/>
      <c r="DB571" s="75"/>
      <c r="DC571" s="75"/>
      <c r="DD571" s="75"/>
      <c r="DE571" s="75"/>
      <c r="DF571" s="75"/>
      <c r="DG571" s="75"/>
      <c r="DH571" s="75"/>
    </row>
    <row r="572" ht="12.75" spans="1:112">
      <c r="A572" s="6"/>
      <c r="B572" s="42"/>
      <c r="L572" s="20"/>
      <c r="N572" s="62"/>
      <c r="O572" s="62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CK572" s="75"/>
      <c r="CL572" s="75"/>
      <c r="CM572" s="75"/>
      <c r="CN572" s="75"/>
      <c r="CO572" s="75"/>
      <c r="CP572" s="75"/>
      <c r="CQ572" s="75"/>
      <c r="CR572" s="75"/>
      <c r="CS572" s="75"/>
      <c r="CT572" s="75"/>
      <c r="CU572" s="75"/>
      <c r="CV572" s="75"/>
      <c r="CW572" s="75"/>
      <c r="CX572" s="75"/>
      <c r="CY572" s="75"/>
      <c r="CZ572" s="75"/>
      <c r="DA572" s="75"/>
      <c r="DB572" s="75"/>
      <c r="DC572" s="75"/>
      <c r="DD572" s="75"/>
      <c r="DE572" s="75"/>
      <c r="DF572" s="75"/>
      <c r="DG572" s="75"/>
      <c r="DH572" s="75"/>
    </row>
    <row r="573" ht="12.75" spans="1:112">
      <c r="A573" s="6"/>
      <c r="B573" s="42"/>
      <c r="L573" s="20"/>
      <c r="N573" s="62"/>
      <c r="O573" s="62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CK573" s="75"/>
      <c r="CL573" s="75"/>
      <c r="CM573" s="75"/>
      <c r="CN573" s="75"/>
      <c r="CO573" s="75"/>
      <c r="CP573" s="75"/>
      <c r="CQ573" s="75"/>
      <c r="CR573" s="75"/>
      <c r="CS573" s="75"/>
      <c r="CT573" s="75"/>
      <c r="CU573" s="75"/>
      <c r="CV573" s="75"/>
      <c r="CW573" s="75"/>
      <c r="CX573" s="75"/>
      <c r="CY573" s="75"/>
      <c r="CZ573" s="75"/>
      <c r="DA573" s="75"/>
      <c r="DB573" s="75"/>
      <c r="DC573" s="75"/>
      <c r="DD573" s="75"/>
      <c r="DE573" s="75"/>
      <c r="DF573" s="75"/>
      <c r="DG573" s="75"/>
      <c r="DH573" s="75"/>
    </row>
    <row r="574" ht="12.75" spans="1:112">
      <c r="A574" s="6"/>
      <c r="B574" s="42"/>
      <c r="L574" s="20"/>
      <c r="N574" s="62"/>
      <c r="O574" s="62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CK574" s="75"/>
      <c r="CL574" s="75"/>
      <c r="CM574" s="75"/>
      <c r="CN574" s="75"/>
      <c r="CO574" s="75"/>
      <c r="CP574" s="75"/>
      <c r="CQ574" s="75"/>
      <c r="CR574" s="75"/>
      <c r="CS574" s="75"/>
      <c r="CT574" s="75"/>
      <c r="CU574" s="75"/>
      <c r="CV574" s="75"/>
      <c r="CW574" s="75"/>
      <c r="CX574" s="75"/>
      <c r="CY574" s="75"/>
      <c r="CZ574" s="75"/>
      <c r="DA574" s="75"/>
      <c r="DB574" s="75"/>
      <c r="DC574" s="75"/>
      <c r="DD574" s="75"/>
      <c r="DE574" s="75"/>
      <c r="DF574" s="75"/>
      <c r="DG574" s="75"/>
      <c r="DH574" s="75"/>
    </row>
    <row r="575" ht="12.75" spans="1:112">
      <c r="A575" s="6"/>
      <c r="B575" s="42"/>
      <c r="L575" s="20"/>
      <c r="N575" s="62"/>
      <c r="O575" s="62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CK575" s="75"/>
      <c r="CL575" s="75"/>
      <c r="CM575" s="75"/>
      <c r="CN575" s="75"/>
      <c r="CO575" s="75"/>
      <c r="CP575" s="75"/>
      <c r="CQ575" s="75"/>
      <c r="CR575" s="75"/>
      <c r="CS575" s="75"/>
      <c r="CT575" s="75"/>
      <c r="CU575" s="75"/>
      <c r="CV575" s="75"/>
      <c r="CW575" s="75"/>
      <c r="CX575" s="75"/>
      <c r="CY575" s="75"/>
      <c r="CZ575" s="75"/>
      <c r="DA575" s="75"/>
      <c r="DB575" s="75"/>
      <c r="DC575" s="75"/>
      <c r="DD575" s="75"/>
      <c r="DE575" s="75"/>
      <c r="DF575" s="75"/>
      <c r="DG575" s="75"/>
      <c r="DH575" s="75"/>
    </row>
    <row r="576" ht="12.75" spans="1:112">
      <c r="A576" s="6"/>
      <c r="B576" s="42"/>
      <c r="L576" s="20"/>
      <c r="N576" s="62"/>
      <c r="O576" s="62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CK576" s="75"/>
      <c r="CL576" s="75"/>
      <c r="CM576" s="75"/>
      <c r="CN576" s="75"/>
      <c r="CO576" s="75"/>
      <c r="CP576" s="75"/>
      <c r="CQ576" s="75"/>
      <c r="CR576" s="75"/>
      <c r="CS576" s="75"/>
      <c r="CT576" s="75"/>
      <c r="CU576" s="75"/>
      <c r="CV576" s="75"/>
      <c r="CW576" s="75"/>
      <c r="CX576" s="75"/>
      <c r="CY576" s="75"/>
      <c r="CZ576" s="75"/>
      <c r="DA576" s="75"/>
      <c r="DB576" s="75"/>
      <c r="DC576" s="75"/>
      <c r="DD576" s="75"/>
      <c r="DE576" s="75"/>
      <c r="DF576" s="75"/>
      <c r="DG576" s="75"/>
      <c r="DH576" s="75"/>
    </row>
    <row r="577" ht="12.75" spans="1:112">
      <c r="A577" s="6"/>
      <c r="B577" s="42"/>
      <c r="L577" s="20"/>
      <c r="N577" s="62"/>
      <c r="O577" s="62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CK577" s="75"/>
      <c r="CL577" s="75"/>
      <c r="CM577" s="75"/>
      <c r="CN577" s="75"/>
      <c r="CO577" s="75"/>
      <c r="CP577" s="75"/>
      <c r="CQ577" s="75"/>
      <c r="CR577" s="75"/>
      <c r="CS577" s="75"/>
      <c r="CT577" s="75"/>
      <c r="CU577" s="75"/>
      <c r="CV577" s="75"/>
      <c r="CW577" s="75"/>
      <c r="CX577" s="75"/>
      <c r="CY577" s="75"/>
      <c r="CZ577" s="75"/>
      <c r="DA577" s="75"/>
      <c r="DB577" s="75"/>
      <c r="DC577" s="75"/>
      <c r="DD577" s="75"/>
      <c r="DE577" s="75"/>
      <c r="DF577" s="75"/>
      <c r="DG577" s="75"/>
      <c r="DH577" s="75"/>
    </row>
    <row r="578" ht="12.75" spans="1:112">
      <c r="A578" s="6"/>
      <c r="B578" s="42"/>
      <c r="L578" s="20"/>
      <c r="N578" s="62"/>
      <c r="O578" s="62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CK578" s="75"/>
      <c r="CL578" s="75"/>
      <c r="CM578" s="75"/>
      <c r="CN578" s="75"/>
      <c r="CO578" s="75"/>
      <c r="CP578" s="75"/>
      <c r="CQ578" s="75"/>
      <c r="CR578" s="75"/>
      <c r="CS578" s="75"/>
      <c r="CT578" s="75"/>
      <c r="CU578" s="75"/>
      <c r="CV578" s="75"/>
      <c r="CW578" s="75"/>
      <c r="CX578" s="75"/>
      <c r="CY578" s="75"/>
      <c r="CZ578" s="75"/>
      <c r="DA578" s="75"/>
      <c r="DB578" s="75"/>
      <c r="DC578" s="75"/>
      <c r="DD578" s="75"/>
      <c r="DE578" s="75"/>
      <c r="DF578" s="75"/>
      <c r="DG578" s="75"/>
      <c r="DH578" s="75"/>
    </row>
    <row r="579" ht="12.75" spans="1:112">
      <c r="A579" s="6"/>
      <c r="B579" s="42"/>
      <c r="L579" s="20"/>
      <c r="N579" s="62"/>
      <c r="O579" s="62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CK579" s="75"/>
      <c r="CL579" s="75"/>
      <c r="CM579" s="75"/>
      <c r="CN579" s="75"/>
      <c r="CO579" s="75"/>
      <c r="CP579" s="75"/>
      <c r="CQ579" s="75"/>
      <c r="CR579" s="75"/>
      <c r="CS579" s="75"/>
      <c r="CT579" s="75"/>
      <c r="CU579" s="75"/>
      <c r="CV579" s="75"/>
      <c r="CW579" s="75"/>
      <c r="CX579" s="75"/>
      <c r="CY579" s="75"/>
      <c r="CZ579" s="75"/>
      <c r="DA579" s="75"/>
      <c r="DB579" s="75"/>
      <c r="DC579" s="75"/>
      <c r="DD579" s="75"/>
      <c r="DE579" s="75"/>
      <c r="DF579" s="75"/>
      <c r="DG579" s="75"/>
      <c r="DH579" s="75"/>
    </row>
    <row r="580" ht="12.75" spans="1:112">
      <c r="A580" s="6"/>
      <c r="B580" s="42"/>
      <c r="L580" s="20"/>
      <c r="N580" s="62"/>
      <c r="O580" s="62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CK580" s="75"/>
      <c r="CL580" s="75"/>
      <c r="CM580" s="75"/>
      <c r="CN580" s="75"/>
      <c r="CO580" s="75"/>
      <c r="CP580" s="75"/>
      <c r="CQ580" s="75"/>
      <c r="CR580" s="75"/>
      <c r="CS580" s="75"/>
      <c r="CT580" s="75"/>
      <c r="CU580" s="75"/>
      <c r="CV580" s="75"/>
      <c r="CW580" s="75"/>
      <c r="CX580" s="75"/>
      <c r="CY580" s="75"/>
      <c r="CZ580" s="75"/>
      <c r="DA580" s="75"/>
      <c r="DB580" s="75"/>
      <c r="DC580" s="75"/>
      <c r="DD580" s="75"/>
      <c r="DE580" s="75"/>
      <c r="DF580" s="75"/>
      <c r="DG580" s="75"/>
      <c r="DH580" s="75"/>
    </row>
    <row r="581" ht="12.75" spans="1:112">
      <c r="A581" s="6"/>
      <c r="B581" s="42"/>
      <c r="L581" s="20"/>
      <c r="N581" s="62"/>
      <c r="O581" s="62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CK581" s="75"/>
      <c r="CL581" s="75"/>
      <c r="CM581" s="75"/>
      <c r="CN581" s="75"/>
      <c r="CO581" s="75"/>
      <c r="CP581" s="75"/>
      <c r="CQ581" s="75"/>
      <c r="CR581" s="75"/>
      <c r="CS581" s="75"/>
      <c r="CT581" s="75"/>
      <c r="CU581" s="75"/>
      <c r="CV581" s="75"/>
      <c r="CW581" s="75"/>
      <c r="CX581" s="75"/>
      <c r="CY581" s="75"/>
      <c r="CZ581" s="75"/>
      <c r="DA581" s="75"/>
      <c r="DB581" s="75"/>
      <c r="DC581" s="75"/>
      <c r="DD581" s="75"/>
      <c r="DE581" s="75"/>
      <c r="DF581" s="75"/>
      <c r="DG581" s="75"/>
      <c r="DH581" s="75"/>
    </row>
    <row r="582" ht="12.75" spans="1:112">
      <c r="A582" s="6"/>
      <c r="B582" s="42"/>
      <c r="L582" s="20"/>
      <c r="N582" s="62"/>
      <c r="O582" s="62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CK582" s="75"/>
      <c r="CL582" s="75"/>
      <c r="CM582" s="75"/>
      <c r="CN582" s="75"/>
      <c r="CO582" s="75"/>
      <c r="CP582" s="75"/>
      <c r="CQ582" s="75"/>
      <c r="CR582" s="75"/>
      <c r="CS582" s="75"/>
      <c r="CT582" s="75"/>
      <c r="CU582" s="75"/>
      <c r="CV582" s="75"/>
      <c r="CW582" s="75"/>
      <c r="CX582" s="75"/>
      <c r="CY582" s="75"/>
      <c r="CZ582" s="75"/>
      <c r="DA582" s="75"/>
      <c r="DB582" s="75"/>
      <c r="DC582" s="75"/>
      <c r="DD582" s="75"/>
      <c r="DE582" s="75"/>
      <c r="DF582" s="75"/>
      <c r="DG582" s="75"/>
      <c r="DH582" s="75"/>
    </row>
    <row r="583" ht="12.75" spans="1:112">
      <c r="A583" s="6"/>
      <c r="B583" s="42"/>
      <c r="L583" s="20"/>
      <c r="N583" s="62"/>
      <c r="O583" s="62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CK583" s="75"/>
      <c r="CL583" s="75"/>
      <c r="CM583" s="75"/>
      <c r="CN583" s="75"/>
      <c r="CO583" s="75"/>
      <c r="CP583" s="75"/>
      <c r="CQ583" s="75"/>
      <c r="CR583" s="75"/>
      <c r="CS583" s="75"/>
      <c r="CT583" s="75"/>
      <c r="CU583" s="75"/>
      <c r="CV583" s="75"/>
      <c r="CW583" s="75"/>
      <c r="CX583" s="75"/>
      <c r="CY583" s="75"/>
      <c r="CZ583" s="75"/>
      <c r="DA583" s="75"/>
      <c r="DB583" s="75"/>
      <c r="DC583" s="75"/>
      <c r="DD583" s="75"/>
      <c r="DE583" s="75"/>
      <c r="DF583" s="75"/>
      <c r="DG583" s="75"/>
      <c r="DH583" s="75"/>
    </row>
    <row r="584" ht="12.75" spans="1:112">
      <c r="A584" s="6"/>
      <c r="B584" s="42"/>
      <c r="L584" s="20"/>
      <c r="N584" s="62"/>
      <c r="O584" s="62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CK584" s="75"/>
      <c r="CL584" s="75"/>
      <c r="CM584" s="75"/>
      <c r="CN584" s="75"/>
      <c r="CO584" s="75"/>
      <c r="CP584" s="75"/>
      <c r="CQ584" s="75"/>
      <c r="CR584" s="75"/>
      <c r="CS584" s="75"/>
      <c r="CT584" s="75"/>
      <c r="CU584" s="75"/>
      <c r="CV584" s="75"/>
      <c r="CW584" s="75"/>
      <c r="CX584" s="75"/>
      <c r="CY584" s="75"/>
      <c r="CZ584" s="75"/>
      <c r="DA584" s="75"/>
      <c r="DB584" s="75"/>
      <c r="DC584" s="75"/>
      <c r="DD584" s="75"/>
      <c r="DE584" s="75"/>
      <c r="DF584" s="75"/>
      <c r="DG584" s="75"/>
      <c r="DH584" s="75"/>
    </row>
    <row r="585" ht="12.75" spans="1:112">
      <c r="A585" s="6"/>
      <c r="B585" s="42"/>
      <c r="L585" s="20"/>
      <c r="N585" s="62"/>
      <c r="O585" s="62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CK585" s="75"/>
      <c r="CL585" s="75"/>
      <c r="CM585" s="75"/>
      <c r="CN585" s="75"/>
      <c r="CO585" s="75"/>
      <c r="CP585" s="75"/>
      <c r="CQ585" s="75"/>
      <c r="CR585" s="75"/>
      <c r="CS585" s="75"/>
      <c r="CT585" s="75"/>
      <c r="CU585" s="75"/>
      <c r="CV585" s="75"/>
      <c r="CW585" s="75"/>
      <c r="CX585" s="75"/>
      <c r="CY585" s="75"/>
      <c r="CZ585" s="75"/>
      <c r="DA585" s="75"/>
      <c r="DB585" s="75"/>
      <c r="DC585" s="75"/>
      <c r="DD585" s="75"/>
      <c r="DE585" s="75"/>
      <c r="DF585" s="75"/>
      <c r="DG585" s="75"/>
      <c r="DH585" s="75"/>
    </row>
    <row r="586" ht="12.75" spans="1:112">
      <c r="A586" s="6"/>
      <c r="B586" s="42"/>
      <c r="L586" s="20"/>
      <c r="N586" s="62"/>
      <c r="O586" s="62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CK586" s="75"/>
      <c r="CL586" s="75"/>
      <c r="CM586" s="75"/>
      <c r="CN586" s="75"/>
      <c r="CO586" s="75"/>
      <c r="CP586" s="75"/>
      <c r="CQ586" s="75"/>
      <c r="CR586" s="75"/>
      <c r="CS586" s="75"/>
      <c r="CT586" s="75"/>
      <c r="CU586" s="75"/>
      <c r="CV586" s="75"/>
      <c r="CW586" s="75"/>
      <c r="CX586" s="75"/>
      <c r="CY586" s="75"/>
      <c r="CZ586" s="75"/>
      <c r="DA586" s="75"/>
      <c r="DB586" s="75"/>
      <c r="DC586" s="75"/>
      <c r="DD586" s="75"/>
      <c r="DE586" s="75"/>
      <c r="DF586" s="75"/>
      <c r="DG586" s="75"/>
      <c r="DH586" s="75"/>
    </row>
    <row r="587" ht="12.75" spans="1:112">
      <c r="A587" s="6"/>
      <c r="B587" s="42"/>
      <c r="L587" s="20"/>
      <c r="N587" s="62"/>
      <c r="O587" s="62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CK587" s="75"/>
      <c r="CL587" s="75"/>
      <c r="CM587" s="75"/>
      <c r="CN587" s="75"/>
      <c r="CO587" s="75"/>
      <c r="CP587" s="75"/>
      <c r="CQ587" s="75"/>
      <c r="CR587" s="75"/>
      <c r="CS587" s="75"/>
      <c r="CT587" s="75"/>
      <c r="CU587" s="75"/>
      <c r="CV587" s="75"/>
      <c r="CW587" s="75"/>
      <c r="CX587" s="75"/>
      <c r="CY587" s="75"/>
      <c r="CZ587" s="75"/>
      <c r="DA587" s="75"/>
      <c r="DB587" s="75"/>
      <c r="DC587" s="75"/>
      <c r="DD587" s="75"/>
      <c r="DE587" s="75"/>
      <c r="DF587" s="75"/>
      <c r="DG587" s="75"/>
      <c r="DH587" s="75"/>
    </row>
    <row r="588" ht="12.75" spans="1:112">
      <c r="A588" s="6"/>
      <c r="B588" s="42"/>
      <c r="L588" s="20"/>
      <c r="N588" s="62"/>
      <c r="O588" s="62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CK588" s="75"/>
      <c r="CL588" s="75"/>
      <c r="CM588" s="75"/>
      <c r="CN588" s="75"/>
      <c r="CO588" s="75"/>
      <c r="CP588" s="75"/>
      <c r="CQ588" s="75"/>
      <c r="CR588" s="75"/>
      <c r="CS588" s="75"/>
      <c r="CT588" s="75"/>
      <c r="CU588" s="75"/>
      <c r="CV588" s="75"/>
      <c r="CW588" s="75"/>
      <c r="CX588" s="75"/>
      <c r="CY588" s="75"/>
      <c r="CZ588" s="75"/>
      <c r="DA588" s="75"/>
      <c r="DB588" s="75"/>
      <c r="DC588" s="75"/>
      <c r="DD588" s="75"/>
      <c r="DE588" s="75"/>
      <c r="DF588" s="75"/>
      <c r="DG588" s="75"/>
      <c r="DH588" s="75"/>
    </row>
    <row r="589" ht="12.75" spans="1:112">
      <c r="A589" s="6"/>
      <c r="B589" s="42"/>
      <c r="L589" s="20"/>
      <c r="N589" s="62"/>
      <c r="O589" s="62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CK589" s="75"/>
      <c r="CL589" s="75"/>
      <c r="CM589" s="75"/>
      <c r="CN589" s="75"/>
      <c r="CO589" s="75"/>
      <c r="CP589" s="75"/>
      <c r="CQ589" s="75"/>
      <c r="CR589" s="75"/>
      <c r="CS589" s="75"/>
      <c r="CT589" s="75"/>
      <c r="CU589" s="75"/>
      <c r="CV589" s="75"/>
      <c r="CW589" s="75"/>
      <c r="CX589" s="75"/>
      <c r="CY589" s="75"/>
      <c r="CZ589" s="75"/>
      <c r="DA589" s="75"/>
      <c r="DB589" s="75"/>
      <c r="DC589" s="75"/>
      <c r="DD589" s="75"/>
      <c r="DE589" s="75"/>
      <c r="DF589" s="75"/>
      <c r="DG589" s="75"/>
      <c r="DH589" s="75"/>
    </row>
    <row r="590" ht="12.75" spans="1:112">
      <c r="A590" s="6"/>
      <c r="B590" s="42"/>
      <c r="L590" s="20"/>
      <c r="N590" s="62"/>
      <c r="O590" s="62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CK590" s="75"/>
      <c r="CL590" s="75"/>
      <c r="CM590" s="75"/>
      <c r="CN590" s="75"/>
      <c r="CO590" s="75"/>
      <c r="CP590" s="75"/>
      <c r="CQ590" s="75"/>
      <c r="CR590" s="75"/>
      <c r="CS590" s="75"/>
      <c r="CT590" s="75"/>
      <c r="CU590" s="75"/>
      <c r="CV590" s="75"/>
      <c r="CW590" s="75"/>
      <c r="CX590" s="75"/>
      <c r="CY590" s="75"/>
      <c r="CZ590" s="75"/>
      <c r="DA590" s="75"/>
      <c r="DB590" s="75"/>
      <c r="DC590" s="75"/>
      <c r="DD590" s="75"/>
      <c r="DE590" s="75"/>
      <c r="DF590" s="75"/>
      <c r="DG590" s="75"/>
      <c r="DH590" s="75"/>
    </row>
    <row r="591" ht="12.75" spans="1:112">
      <c r="A591" s="6"/>
      <c r="B591" s="42"/>
      <c r="L591" s="20"/>
      <c r="N591" s="62"/>
      <c r="O591" s="62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CK591" s="75"/>
      <c r="CL591" s="75"/>
      <c r="CM591" s="75"/>
      <c r="CN591" s="75"/>
      <c r="CO591" s="75"/>
      <c r="CP591" s="75"/>
      <c r="CQ591" s="75"/>
      <c r="CR591" s="75"/>
      <c r="CS591" s="75"/>
      <c r="CT591" s="75"/>
      <c r="CU591" s="75"/>
      <c r="CV591" s="75"/>
      <c r="CW591" s="75"/>
      <c r="CX591" s="75"/>
      <c r="CY591" s="75"/>
      <c r="CZ591" s="75"/>
      <c r="DA591" s="75"/>
      <c r="DB591" s="75"/>
      <c r="DC591" s="75"/>
      <c r="DD591" s="75"/>
      <c r="DE591" s="75"/>
      <c r="DF591" s="75"/>
      <c r="DG591" s="75"/>
      <c r="DH591" s="75"/>
    </row>
    <row r="592" ht="12.75" spans="1:112">
      <c r="A592" s="6"/>
      <c r="B592" s="42"/>
      <c r="L592" s="20"/>
      <c r="N592" s="62"/>
      <c r="O592" s="62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CK592" s="75"/>
      <c r="CL592" s="75"/>
      <c r="CM592" s="75"/>
      <c r="CN592" s="75"/>
      <c r="CO592" s="75"/>
      <c r="CP592" s="75"/>
      <c r="CQ592" s="75"/>
      <c r="CR592" s="75"/>
      <c r="CS592" s="75"/>
      <c r="CT592" s="75"/>
      <c r="CU592" s="75"/>
      <c r="CV592" s="75"/>
      <c r="CW592" s="75"/>
      <c r="CX592" s="75"/>
      <c r="CY592" s="75"/>
      <c r="CZ592" s="75"/>
      <c r="DA592" s="75"/>
      <c r="DB592" s="75"/>
      <c r="DC592" s="75"/>
      <c r="DD592" s="75"/>
      <c r="DE592" s="75"/>
      <c r="DF592" s="75"/>
      <c r="DG592" s="75"/>
      <c r="DH592" s="75"/>
    </row>
    <row r="593" ht="12.75" spans="1:112">
      <c r="A593" s="6"/>
      <c r="B593" s="42"/>
      <c r="L593" s="20"/>
      <c r="N593" s="62"/>
      <c r="O593" s="62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CK593" s="75"/>
      <c r="CL593" s="75"/>
      <c r="CM593" s="75"/>
      <c r="CN593" s="75"/>
      <c r="CO593" s="75"/>
      <c r="CP593" s="75"/>
      <c r="CQ593" s="75"/>
      <c r="CR593" s="75"/>
      <c r="CS593" s="75"/>
      <c r="CT593" s="75"/>
      <c r="CU593" s="75"/>
      <c r="CV593" s="75"/>
      <c r="CW593" s="75"/>
      <c r="CX593" s="75"/>
      <c r="CY593" s="75"/>
      <c r="CZ593" s="75"/>
      <c r="DA593" s="75"/>
      <c r="DB593" s="75"/>
      <c r="DC593" s="75"/>
      <c r="DD593" s="75"/>
      <c r="DE593" s="75"/>
      <c r="DF593" s="75"/>
      <c r="DG593" s="75"/>
      <c r="DH593" s="75"/>
    </row>
    <row r="594" ht="12.75" spans="1:112">
      <c r="A594" s="6"/>
      <c r="B594" s="42"/>
      <c r="L594" s="20"/>
      <c r="N594" s="62"/>
      <c r="O594" s="62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CK594" s="75"/>
      <c r="CL594" s="75"/>
      <c r="CM594" s="75"/>
      <c r="CN594" s="75"/>
      <c r="CO594" s="75"/>
      <c r="CP594" s="75"/>
      <c r="CQ594" s="75"/>
      <c r="CR594" s="75"/>
      <c r="CS594" s="75"/>
      <c r="CT594" s="75"/>
      <c r="CU594" s="75"/>
      <c r="CV594" s="75"/>
      <c r="CW594" s="75"/>
      <c r="CX594" s="75"/>
      <c r="CY594" s="75"/>
      <c r="CZ594" s="75"/>
      <c r="DA594" s="75"/>
      <c r="DB594" s="75"/>
      <c r="DC594" s="75"/>
      <c r="DD594" s="75"/>
      <c r="DE594" s="75"/>
      <c r="DF594" s="75"/>
      <c r="DG594" s="75"/>
      <c r="DH594" s="75"/>
    </row>
    <row r="595" ht="12.75" spans="1:112">
      <c r="A595" s="6"/>
      <c r="B595" s="42"/>
      <c r="L595" s="20"/>
      <c r="N595" s="62"/>
      <c r="O595" s="62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CK595" s="75"/>
      <c r="CL595" s="75"/>
      <c r="CM595" s="75"/>
      <c r="CN595" s="75"/>
      <c r="CO595" s="75"/>
      <c r="CP595" s="75"/>
      <c r="CQ595" s="75"/>
      <c r="CR595" s="75"/>
      <c r="CS595" s="75"/>
      <c r="CT595" s="75"/>
      <c r="CU595" s="75"/>
      <c r="CV595" s="75"/>
      <c r="CW595" s="75"/>
      <c r="CX595" s="75"/>
      <c r="CY595" s="75"/>
      <c r="CZ595" s="75"/>
      <c r="DA595" s="75"/>
      <c r="DB595" s="75"/>
      <c r="DC595" s="75"/>
      <c r="DD595" s="75"/>
      <c r="DE595" s="75"/>
      <c r="DF595" s="75"/>
      <c r="DG595" s="75"/>
      <c r="DH595" s="75"/>
    </row>
    <row r="596" ht="12.75" spans="1:112">
      <c r="A596" s="6"/>
      <c r="B596" s="42"/>
      <c r="L596" s="20"/>
      <c r="N596" s="62"/>
      <c r="O596" s="62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CK596" s="75"/>
      <c r="CL596" s="75"/>
      <c r="CM596" s="75"/>
      <c r="CN596" s="75"/>
      <c r="CO596" s="75"/>
      <c r="CP596" s="75"/>
      <c r="CQ596" s="75"/>
      <c r="CR596" s="75"/>
      <c r="CS596" s="75"/>
      <c r="CT596" s="75"/>
      <c r="CU596" s="75"/>
      <c r="CV596" s="75"/>
      <c r="CW596" s="75"/>
      <c r="CX596" s="75"/>
      <c r="CY596" s="75"/>
      <c r="CZ596" s="75"/>
      <c r="DA596" s="75"/>
      <c r="DB596" s="75"/>
      <c r="DC596" s="75"/>
      <c r="DD596" s="75"/>
      <c r="DE596" s="75"/>
      <c r="DF596" s="75"/>
      <c r="DG596" s="75"/>
      <c r="DH596" s="75"/>
    </row>
    <row r="597" ht="12.75" spans="1:112">
      <c r="A597" s="6"/>
      <c r="B597" s="42"/>
      <c r="L597" s="20"/>
      <c r="N597" s="62"/>
      <c r="O597" s="62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CK597" s="75"/>
      <c r="CL597" s="75"/>
      <c r="CM597" s="75"/>
      <c r="CN597" s="75"/>
      <c r="CO597" s="75"/>
      <c r="CP597" s="75"/>
      <c r="CQ597" s="75"/>
      <c r="CR597" s="75"/>
      <c r="CS597" s="75"/>
      <c r="CT597" s="75"/>
      <c r="CU597" s="75"/>
      <c r="CV597" s="75"/>
      <c r="CW597" s="75"/>
      <c r="CX597" s="75"/>
      <c r="CY597" s="75"/>
      <c r="CZ597" s="75"/>
      <c r="DA597" s="75"/>
      <c r="DB597" s="75"/>
      <c r="DC597" s="75"/>
      <c r="DD597" s="75"/>
      <c r="DE597" s="75"/>
      <c r="DF597" s="75"/>
      <c r="DG597" s="75"/>
      <c r="DH597" s="75"/>
    </row>
    <row r="598" ht="12.75" spans="1:112">
      <c r="A598" s="6"/>
      <c r="B598" s="42"/>
      <c r="L598" s="20"/>
      <c r="N598" s="62"/>
      <c r="O598" s="62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CK598" s="75"/>
      <c r="CL598" s="75"/>
      <c r="CM598" s="75"/>
      <c r="CN598" s="75"/>
      <c r="CO598" s="75"/>
      <c r="CP598" s="75"/>
      <c r="CQ598" s="75"/>
      <c r="CR598" s="75"/>
      <c r="CS598" s="75"/>
      <c r="CT598" s="75"/>
      <c r="CU598" s="75"/>
      <c r="CV598" s="75"/>
      <c r="CW598" s="75"/>
      <c r="CX598" s="75"/>
      <c r="CY598" s="75"/>
      <c r="CZ598" s="75"/>
      <c r="DA598" s="75"/>
      <c r="DB598" s="75"/>
      <c r="DC598" s="75"/>
      <c r="DD598" s="75"/>
      <c r="DE598" s="75"/>
      <c r="DF598" s="75"/>
      <c r="DG598" s="75"/>
      <c r="DH598" s="75"/>
    </row>
    <row r="599" ht="12.75" spans="1:112">
      <c r="A599" s="6"/>
      <c r="B599" s="42"/>
      <c r="L599" s="20"/>
      <c r="N599" s="62"/>
      <c r="O599" s="62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CK599" s="75"/>
      <c r="CL599" s="75"/>
      <c r="CM599" s="75"/>
      <c r="CN599" s="75"/>
      <c r="CO599" s="75"/>
      <c r="CP599" s="75"/>
      <c r="CQ599" s="75"/>
      <c r="CR599" s="75"/>
      <c r="CS599" s="75"/>
      <c r="CT599" s="75"/>
      <c r="CU599" s="75"/>
      <c r="CV599" s="75"/>
      <c r="CW599" s="75"/>
      <c r="CX599" s="75"/>
      <c r="CY599" s="75"/>
      <c r="CZ599" s="75"/>
      <c r="DA599" s="75"/>
      <c r="DB599" s="75"/>
      <c r="DC599" s="75"/>
      <c r="DD599" s="75"/>
      <c r="DE599" s="75"/>
      <c r="DF599" s="75"/>
      <c r="DG599" s="75"/>
      <c r="DH599" s="75"/>
    </row>
    <row r="600" ht="12.75" spans="1:112">
      <c r="A600" s="6"/>
      <c r="B600" s="42"/>
      <c r="L600" s="20"/>
      <c r="N600" s="62"/>
      <c r="O600" s="62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CK600" s="75"/>
      <c r="CL600" s="75"/>
      <c r="CM600" s="75"/>
      <c r="CN600" s="75"/>
      <c r="CO600" s="75"/>
      <c r="CP600" s="75"/>
      <c r="CQ600" s="75"/>
      <c r="CR600" s="75"/>
      <c r="CS600" s="75"/>
      <c r="CT600" s="75"/>
      <c r="CU600" s="75"/>
      <c r="CV600" s="75"/>
      <c r="CW600" s="75"/>
      <c r="CX600" s="75"/>
      <c r="CY600" s="75"/>
      <c r="CZ600" s="75"/>
      <c r="DA600" s="75"/>
      <c r="DB600" s="75"/>
      <c r="DC600" s="75"/>
      <c r="DD600" s="75"/>
      <c r="DE600" s="75"/>
      <c r="DF600" s="75"/>
      <c r="DG600" s="75"/>
      <c r="DH600" s="75"/>
    </row>
    <row r="601" ht="12.75" spans="1:112">
      <c r="A601" s="6"/>
      <c r="B601" s="42"/>
      <c r="L601" s="20"/>
      <c r="N601" s="62"/>
      <c r="O601" s="62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CK601" s="75"/>
      <c r="CL601" s="75"/>
      <c r="CM601" s="75"/>
      <c r="CN601" s="75"/>
      <c r="CO601" s="75"/>
      <c r="CP601" s="75"/>
      <c r="CQ601" s="75"/>
      <c r="CR601" s="75"/>
      <c r="CS601" s="75"/>
      <c r="CT601" s="75"/>
      <c r="CU601" s="75"/>
      <c r="CV601" s="75"/>
      <c r="CW601" s="75"/>
      <c r="CX601" s="75"/>
      <c r="CY601" s="75"/>
      <c r="CZ601" s="75"/>
      <c r="DA601" s="75"/>
      <c r="DB601" s="75"/>
      <c r="DC601" s="75"/>
      <c r="DD601" s="75"/>
      <c r="DE601" s="75"/>
      <c r="DF601" s="75"/>
      <c r="DG601" s="75"/>
      <c r="DH601" s="75"/>
    </row>
    <row r="602" ht="12.75" spans="1:112">
      <c r="A602" s="6"/>
      <c r="B602" s="42"/>
      <c r="L602" s="20"/>
      <c r="N602" s="62"/>
      <c r="O602" s="62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CK602" s="75"/>
      <c r="CL602" s="75"/>
      <c r="CM602" s="75"/>
      <c r="CN602" s="75"/>
      <c r="CO602" s="75"/>
      <c r="CP602" s="75"/>
      <c r="CQ602" s="75"/>
      <c r="CR602" s="75"/>
      <c r="CS602" s="75"/>
      <c r="CT602" s="75"/>
      <c r="CU602" s="75"/>
      <c r="CV602" s="75"/>
      <c r="CW602" s="75"/>
      <c r="CX602" s="75"/>
      <c r="CY602" s="75"/>
      <c r="CZ602" s="75"/>
      <c r="DA602" s="75"/>
      <c r="DB602" s="75"/>
      <c r="DC602" s="75"/>
      <c r="DD602" s="75"/>
      <c r="DE602" s="75"/>
      <c r="DF602" s="75"/>
      <c r="DG602" s="75"/>
      <c r="DH602" s="75"/>
    </row>
    <row r="603" ht="12.75" spans="1:112">
      <c r="A603" s="6"/>
      <c r="B603" s="42"/>
      <c r="L603" s="20"/>
      <c r="N603" s="62"/>
      <c r="O603" s="62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CK603" s="75"/>
      <c r="CL603" s="75"/>
      <c r="CM603" s="75"/>
      <c r="CN603" s="75"/>
      <c r="CO603" s="75"/>
      <c r="CP603" s="75"/>
      <c r="CQ603" s="75"/>
      <c r="CR603" s="75"/>
      <c r="CS603" s="75"/>
      <c r="CT603" s="75"/>
      <c r="CU603" s="75"/>
      <c r="CV603" s="75"/>
      <c r="CW603" s="75"/>
      <c r="CX603" s="75"/>
      <c r="CY603" s="75"/>
      <c r="CZ603" s="75"/>
      <c r="DA603" s="75"/>
      <c r="DB603" s="75"/>
      <c r="DC603" s="75"/>
      <c r="DD603" s="75"/>
      <c r="DE603" s="75"/>
      <c r="DF603" s="75"/>
      <c r="DG603" s="75"/>
      <c r="DH603" s="75"/>
    </row>
    <row r="604" ht="12.75" spans="1:112">
      <c r="A604" s="6"/>
      <c r="B604" s="42"/>
      <c r="L604" s="20"/>
      <c r="N604" s="62"/>
      <c r="O604" s="62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CK604" s="75"/>
      <c r="CL604" s="75"/>
      <c r="CM604" s="75"/>
      <c r="CN604" s="75"/>
      <c r="CO604" s="75"/>
      <c r="CP604" s="75"/>
      <c r="CQ604" s="75"/>
      <c r="CR604" s="75"/>
      <c r="CS604" s="75"/>
      <c r="CT604" s="75"/>
      <c r="CU604" s="75"/>
      <c r="CV604" s="75"/>
      <c r="CW604" s="75"/>
      <c r="CX604" s="75"/>
      <c r="CY604" s="75"/>
      <c r="CZ604" s="75"/>
      <c r="DA604" s="75"/>
      <c r="DB604" s="75"/>
      <c r="DC604" s="75"/>
      <c r="DD604" s="75"/>
      <c r="DE604" s="75"/>
      <c r="DF604" s="75"/>
      <c r="DG604" s="75"/>
      <c r="DH604" s="75"/>
    </row>
    <row r="605" ht="12.75" spans="1:112">
      <c r="A605" s="6"/>
      <c r="B605" s="42"/>
      <c r="L605" s="20"/>
      <c r="N605" s="62"/>
      <c r="O605" s="62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CK605" s="75"/>
      <c r="CL605" s="75"/>
      <c r="CM605" s="75"/>
      <c r="CN605" s="75"/>
      <c r="CO605" s="75"/>
      <c r="CP605" s="75"/>
      <c r="CQ605" s="75"/>
      <c r="CR605" s="75"/>
      <c r="CS605" s="75"/>
      <c r="CT605" s="75"/>
      <c r="CU605" s="75"/>
      <c r="CV605" s="75"/>
      <c r="CW605" s="75"/>
      <c r="CX605" s="75"/>
      <c r="CY605" s="75"/>
      <c r="CZ605" s="75"/>
      <c r="DA605" s="75"/>
      <c r="DB605" s="75"/>
      <c r="DC605" s="75"/>
      <c r="DD605" s="75"/>
      <c r="DE605" s="75"/>
      <c r="DF605" s="75"/>
      <c r="DG605" s="75"/>
      <c r="DH605" s="75"/>
    </row>
    <row r="606" ht="12.75" spans="1:112">
      <c r="A606" s="6"/>
      <c r="B606" s="42"/>
      <c r="L606" s="20"/>
      <c r="N606" s="62"/>
      <c r="O606" s="62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CK606" s="75"/>
      <c r="CL606" s="75"/>
      <c r="CM606" s="75"/>
      <c r="CN606" s="75"/>
      <c r="CO606" s="75"/>
      <c r="CP606" s="75"/>
      <c r="CQ606" s="75"/>
      <c r="CR606" s="75"/>
      <c r="CS606" s="75"/>
      <c r="CT606" s="75"/>
      <c r="CU606" s="75"/>
      <c r="CV606" s="75"/>
      <c r="CW606" s="75"/>
      <c r="CX606" s="75"/>
      <c r="CY606" s="75"/>
      <c r="CZ606" s="75"/>
      <c r="DA606" s="75"/>
      <c r="DB606" s="75"/>
      <c r="DC606" s="75"/>
      <c r="DD606" s="75"/>
      <c r="DE606" s="75"/>
      <c r="DF606" s="75"/>
      <c r="DG606" s="75"/>
      <c r="DH606" s="75"/>
    </row>
    <row r="607" ht="12.75" spans="1:112">
      <c r="A607" s="6"/>
      <c r="B607" s="42"/>
      <c r="L607" s="20"/>
      <c r="N607" s="62"/>
      <c r="O607" s="62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CK607" s="75"/>
      <c r="CL607" s="75"/>
      <c r="CM607" s="75"/>
      <c r="CN607" s="75"/>
      <c r="CO607" s="75"/>
      <c r="CP607" s="75"/>
      <c r="CQ607" s="75"/>
      <c r="CR607" s="75"/>
      <c r="CS607" s="75"/>
      <c r="CT607" s="75"/>
      <c r="CU607" s="75"/>
      <c r="CV607" s="75"/>
      <c r="CW607" s="75"/>
      <c r="CX607" s="75"/>
      <c r="CY607" s="75"/>
      <c r="CZ607" s="75"/>
      <c r="DA607" s="75"/>
      <c r="DB607" s="75"/>
      <c r="DC607" s="75"/>
      <c r="DD607" s="75"/>
      <c r="DE607" s="75"/>
      <c r="DF607" s="75"/>
      <c r="DG607" s="75"/>
      <c r="DH607" s="75"/>
    </row>
    <row r="608" ht="12.75" spans="1:112">
      <c r="A608" s="6"/>
      <c r="B608" s="42"/>
      <c r="L608" s="20"/>
      <c r="N608" s="62"/>
      <c r="O608" s="62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CK608" s="75"/>
      <c r="CL608" s="75"/>
      <c r="CM608" s="75"/>
      <c r="CN608" s="75"/>
      <c r="CO608" s="75"/>
      <c r="CP608" s="75"/>
      <c r="CQ608" s="75"/>
      <c r="CR608" s="75"/>
      <c r="CS608" s="75"/>
      <c r="CT608" s="75"/>
      <c r="CU608" s="75"/>
      <c r="CV608" s="75"/>
      <c r="CW608" s="75"/>
      <c r="CX608" s="75"/>
      <c r="CY608" s="75"/>
      <c r="CZ608" s="75"/>
      <c r="DA608" s="75"/>
      <c r="DB608" s="75"/>
      <c r="DC608" s="75"/>
      <c r="DD608" s="75"/>
      <c r="DE608" s="75"/>
      <c r="DF608" s="75"/>
      <c r="DG608" s="75"/>
      <c r="DH608" s="75"/>
    </row>
    <row r="609" ht="12.75" spans="1:112">
      <c r="A609" s="6"/>
      <c r="B609" s="42"/>
      <c r="L609" s="20"/>
      <c r="N609" s="62"/>
      <c r="O609" s="62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CK609" s="75"/>
      <c r="CL609" s="75"/>
      <c r="CM609" s="75"/>
      <c r="CN609" s="75"/>
      <c r="CO609" s="75"/>
      <c r="CP609" s="75"/>
      <c r="CQ609" s="75"/>
      <c r="CR609" s="75"/>
      <c r="CS609" s="75"/>
      <c r="CT609" s="75"/>
      <c r="CU609" s="75"/>
      <c r="CV609" s="75"/>
      <c r="CW609" s="75"/>
      <c r="CX609" s="75"/>
      <c r="CY609" s="75"/>
      <c r="CZ609" s="75"/>
      <c r="DA609" s="75"/>
      <c r="DB609" s="75"/>
      <c r="DC609" s="75"/>
      <c r="DD609" s="75"/>
      <c r="DE609" s="75"/>
      <c r="DF609" s="75"/>
      <c r="DG609" s="75"/>
      <c r="DH609" s="75"/>
    </row>
    <row r="610" ht="12.75" spans="1:112">
      <c r="A610" s="6"/>
      <c r="B610" s="42"/>
      <c r="L610" s="20"/>
      <c r="N610" s="62"/>
      <c r="O610" s="62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CK610" s="75"/>
      <c r="CL610" s="75"/>
      <c r="CM610" s="75"/>
      <c r="CN610" s="75"/>
      <c r="CO610" s="75"/>
      <c r="CP610" s="75"/>
      <c r="CQ610" s="75"/>
      <c r="CR610" s="75"/>
      <c r="CS610" s="75"/>
      <c r="CT610" s="75"/>
      <c r="CU610" s="75"/>
      <c r="CV610" s="75"/>
      <c r="CW610" s="75"/>
      <c r="CX610" s="75"/>
      <c r="CY610" s="75"/>
      <c r="CZ610" s="75"/>
      <c r="DA610" s="75"/>
      <c r="DB610" s="75"/>
      <c r="DC610" s="75"/>
      <c r="DD610" s="75"/>
      <c r="DE610" s="75"/>
      <c r="DF610" s="75"/>
      <c r="DG610" s="75"/>
      <c r="DH610" s="75"/>
    </row>
    <row r="611" ht="12.75" spans="1:112">
      <c r="A611" s="6"/>
      <c r="B611" s="42"/>
      <c r="L611" s="20"/>
      <c r="N611" s="62"/>
      <c r="O611" s="62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CK611" s="75"/>
      <c r="CL611" s="75"/>
      <c r="CM611" s="75"/>
      <c r="CN611" s="75"/>
      <c r="CO611" s="75"/>
      <c r="CP611" s="75"/>
      <c r="CQ611" s="75"/>
      <c r="CR611" s="75"/>
      <c r="CS611" s="75"/>
      <c r="CT611" s="75"/>
      <c r="CU611" s="75"/>
      <c r="CV611" s="75"/>
      <c r="CW611" s="75"/>
      <c r="CX611" s="75"/>
      <c r="CY611" s="75"/>
      <c r="CZ611" s="75"/>
      <c r="DA611" s="75"/>
      <c r="DB611" s="75"/>
      <c r="DC611" s="75"/>
      <c r="DD611" s="75"/>
      <c r="DE611" s="75"/>
      <c r="DF611" s="75"/>
      <c r="DG611" s="75"/>
      <c r="DH611" s="75"/>
    </row>
    <row r="612" ht="12.75" spans="1:112">
      <c r="A612" s="6"/>
      <c r="B612" s="42"/>
      <c r="L612" s="20"/>
      <c r="N612" s="62"/>
      <c r="O612" s="62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CK612" s="75"/>
      <c r="CL612" s="75"/>
      <c r="CM612" s="75"/>
      <c r="CN612" s="75"/>
      <c r="CO612" s="75"/>
      <c r="CP612" s="75"/>
      <c r="CQ612" s="75"/>
      <c r="CR612" s="75"/>
      <c r="CS612" s="75"/>
      <c r="CT612" s="75"/>
      <c r="CU612" s="75"/>
      <c r="CV612" s="75"/>
      <c r="CW612" s="75"/>
      <c r="CX612" s="75"/>
      <c r="CY612" s="75"/>
      <c r="CZ612" s="75"/>
      <c r="DA612" s="75"/>
      <c r="DB612" s="75"/>
      <c r="DC612" s="75"/>
      <c r="DD612" s="75"/>
      <c r="DE612" s="75"/>
      <c r="DF612" s="75"/>
      <c r="DG612" s="75"/>
      <c r="DH612" s="75"/>
    </row>
    <row r="613" ht="12.75" spans="1:112">
      <c r="A613" s="6"/>
      <c r="B613" s="42"/>
      <c r="L613" s="20"/>
      <c r="N613" s="62"/>
      <c r="O613" s="62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CK613" s="75"/>
      <c r="CL613" s="75"/>
      <c r="CM613" s="75"/>
      <c r="CN613" s="75"/>
      <c r="CO613" s="75"/>
      <c r="CP613" s="75"/>
      <c r="CQ613" s="75"/>
      <c r="CR613" s="75"/>
      <c r="CS613" s="75"/>
      <c r="CT613" s="75"/>
      <c r="CU613" s="75"/>
      <c r="CV613" s="75"/>
      <c r="CW613" s="75"/>
      <c r="CX613" s="75"/>
      <c r="CY613" s="75"/>
      <c r="CZ613" s="75"/>
      <c r="DA613" s="75"/>
      <c r="DB613" s="75"/>
      <c r="DC613" s="75"/>
      <c r="DD613" s="75"/>
      <c r="DE613" s="75"/>
      <c r="DF613" s="75"/>
      <c r="DG613" s="75"/>
      <c r="DH613" s="75"/>
    </row>
    <row r="614" ht="12.75" spans="1:112">
      <c r="A614" s="6"/>
      <c r="B614" s="42"/>
      <c r="L614" s="20"/>
      <c r="N614" s="62"/>
      <c r="O614" s="62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CK614" s="75"/>
      <c r="CL614" s="75"/>
      <c r="CM614" s="75"/>
      <c r="CN614" s="75"/>
      <c r="CO614" s="75"/>
      <c r="CP614" s="75"/>
      <c r="CQ614" s="75"/>
      <c r="CR614" s="75"/>
      <c r="CS614" s="75"/>
      <c r="CT614" s="75"/>
      <c r="CU614" s="75"/>
      <c r="CV614" s="75"/>
      <c r="CW614" s="75"/>
      <c r="CX614" s="75"/>
      <c r="CY614" s="75"/>
      <c r="CZ614" s="75"/>
      <c r="DA614" s="75"/>
      <c r="DB614" s="75"/>
      <c r="DC614" s="75"/>
      <c r="DD614" s="75"/>
      <c r="DE614" s="75"/>
      <c r="DF614" s="75"/>
      <c r="DG614" s="75"/>
      <c r="DH614" s="75"/>
    </row>
    <row r="615" ht="12.75" spans="1:112">
      <c r="A615" s="6"/>
      <c r="B615" s="42"/>
      <c r="L615" s="20"/>
      <c r="N615" s="62"/>
      <c r="O615" s="62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CK615" s="75"/>
      <c r="CL615" s="75"/>
      <c r="CM615" s="75"/>
      <c r="CN615" s="75"/>
      <c r="CO615" s="75"/>
      <c r="CP615" s="75"/>
      <c r="CQ615" s="75"/>
      <c r="CR615" s="75"/>
      <c r="CS615" s="75"/>
      <c r="CT615" s="75"/>
      <c r="CU615" s="75"/>
      <c r="CV615" s="75"/>
      <c r="CW615" s="75"/>
      <c r="CX615" s="75"/>
      <c r="CY615" s="75"/>
      <c r="CZ615" s="75"/>
      <c r="DA615" s="75"/>
      <c r="DB615" s="75"/>
      <c r="DC615" s="75"/>
      <c r="DD615" s="75"/>
      <c r="DE615" s="75"/>
      <c r="DF615" s="75"/>
      <c r="DG615" s="75"/>
      <c r="DH615" s="75"/>
    </row>
    <row r="616" ht="12.75" spans="1:112">
      <c r="A616" s="6"/>
      <c r="B616" s="42"/>
      <c r="L616" s="20"/>
      <c r="N616" s="62"/>
      <c r="O616" s="62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CK616" s="75"/>
      <c r="CL616" s="75"/>
      <c r="CM616" s="75"/>
      <c r="CN616" s="75"/>
      <c r="CO616" s="75"/>
      <c r="CP616" s="75"/>
      <c r="CQ616" s="75"/>
      <c r="CR616" s="75"/>
      <c r="CS616" s="75"/>
      <c r="CT616" s="75"/>
      <c r="CU616" s="75"/>
      <c r="CV616" s="75"/>
      <c r="CW616" s="75"/>
      <c r="CX616" s="75"/>
      <c r="CY616" s="75"/>
      <c r="CZ616" s="75"/>
      <c r="DA616" s="75"/>
      <c r="DB616" s="75"/>
      <c r="DC616" s="75"/>
      <c r="DD616" s="75"/>
      <c r="DE616" s="75"/>
      <c r="DF616" s="75"/>
      <c r="DG616" s="75"/>
      <c r="DH616" s="75"/>
    </row>
    <row r="617" ht="12.75" spans="1:112">
      <c r="A617" s="6"/>
      <c r="B617" s="42"/>
      <c r="L617" s="20"/>
      <c r="N617" s="62"/>
      <c r="O617" s="62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CK617" s="75"/>
      <c r="CL617" s="75"/>
      <c r="CM617" s="75"/>
      <c r="CN617" s="75"/>
      <c r="CO617" s="75"/>
      <c r="CP617" s="75"/>
      <c r="CQ617" s="75"/>
      <c r="CR617" s="75"/>
      <c r="CS617" s="75"/>
      <c r="CT617" s="75"/>
      <c r="CU617" s="75"/>
      <c r="CV617" s="75"/>
      <c r="CW617" s="75"/>
      <c r="CX617" s="75"/>
      <c r="CY617" s="75"/>
      <c r="CZ617" s="75"/>
      <c r="DA617" s="75"/>
      <c r="DB617" s="75"/>
      <c r="DC617" s="75"/>
      <c r="DD617" s="75"/>
      <c r="DE617" s="75"/>
      <c r="DF617" s="75"/>
      <c r="DG617" s="75"/>
      <c r="DH617" s="75"/>
    </row>
    <row r="618" ht="12.75" spans="1:112">
      <c r="A618" s="6"/>
      <c r="B618" s="42"/>
      <c r="L618" s="20"/>
      <c r="N618" s="62"/>
      <c r="O618" s="62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CK618" s="75"/>
      <c r="CL618" s="75"/>
      <c r="CM618" s="75"/>
      <c r="CN618" s="75"/>
      <c r="CO618" s="75"/>
      <c r="CP618" s="75"/>
      <c r="CQ618" s="75"/>
      <c r="CR618" s="75"/>
      <c r="CS618" s="75"/>
      <c r="CT618" s="75"/>
      <c r="CU618" s="75"/>
      <c r="CV618" s="75"/>
      <c r="CW618" s="75"/>
      <c r="CX618" s="75"/>
      <c r="CY618" s="75"/>
      <c r="CZ618" s="75"/>
      <c r="DA618" s="75"/>
      <c r="DB618" s="75"/>
      <c r="DC618" s="75"/>
      <c r="DD618" s="75"/>
      <c r="DE618" s="75"/>
      <c r="DF618" s="75"/>
      <c r="DG618" s="75"/>
      <c r="DH618" s="75"/>
    </row>
    <row r="619" ht="12.75" spans="1:112">
      <c r="A619" s="6"/>
      <c r="B619" s="42"/>
      <c r="L619" s="20"/>
      <c r="N619" s="62"/>
      <c r="O619" s="62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CK619" s="75"/>
      <c r="CL619" s="75"/>
      <c r="CM619" s="75"/>
      <c r="CN619" s="75"/>
      <c r="CO619" s="75"/>
      <c r="CP619" s="75"/>
      <c r="CQ619" s="75"/>
      <c r="CR619" s="75"/>
      <c r="CS619" s="75"/>
      <c r="CT619" s="75"/>
      <c r="CU619" s="75"/>
      <c r="CV619" s="75"/>
      <c r="CW619" s="75"/>
      <c r="CX619" s="75"/>
      <c r="CY619" s="75"/>
      <c r="CZ619" s="75"/>
      <c r="DA619" s="75"/>
      <c r="DB619" s="75"/>
      <c r="DC619" s="75"/>
      <c r="DD619" s="75"/>
      <c r="DE619" s="75"/>
      <c r="DF619" s="75"/>
      <c r="DG619" s="75"/>
      <c r="DH619" s="75"/>
    </row>
    <row r="620" ht="12.75" spans="1:112">
      <c r="A620" s="6"/>
      <c r="B620" s="42"/>
      <c r="L620" s="20"/>
      <c r="N620" s="62"/>
      <c r="O620" s="62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CK620" s="75"/>
      <c r="CL620" s="75"/>
      <c r="CM620" s="75"/>
      <c r="CN620" s="75"/>
      <c r="CO620" s="75"/>
      <c r="CP620" s="75"/>
      <c r="CQ620" s="75"/>
      <c r="CR620" s="75"/>
      <c r="CS620" s="75"/>
      <c r="CT620" s="75"/>
      <c r="CU620" s="75"/>
      <c r="CV620" s="75"/>
      <c r="CW620" s="75"/>
      <c r="CX620" s="75"/>
      <c r="CY620" s="75"/>
      <c r="CZ620" s="75"/>
      <c r="DA620" s="75"/>
      <c r="DB620" s="75"/>
      <c r="DC620" s="75"/>
      <c r="DD620" s="75"/>
      <c r="DE620" s="75"/>
      <c r="DF620" s="75"/>
      <c r="DG620" s="75"/>
      <c r="DH620" s="75"/>
    </row>
    <row r="621" ht="12.75" spans="1:112">
      <c r="A621" s="6"/>
      <c r="B621" s="42"/>
      <c r="L621" s="20"/>
      <c r="N621" s="62"/>
      <c r="O621" s="62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CK621" s="75"/>
      <c r="CL621" s="75"/>
      <c r="CM621" s="75"/>
      <c r="CN621" s="75"/>
      <c r="CO621" s="75"/>
      <c r="CP621" s="75"/>
      <c r="CQ621" s="75"/>
      <c r="CR621" s="75"/>
      <c r="CS621" s="75"/>
      <c r="CT621" s="75"/>
      <c r="CU621" s="75"/>
      <c r="CV621" s="75"/>
      <c r="CW621" s="75"/>
      <c r="CX621" s="75"/>
      <c r="CY621" s="75"/>
      <c r="CZ621" s="75"/>
      <c r="DA621" s="75"/>
      <c r="DB621" s="75"/>
      <c r="DC621" s="75"/>
      <c r="DD621" s="75"/>
      <c r="DE621" s="75"/>
      <c r="DF621" s="75"/>
      <c r="DG621" s="75"/>
      <c r="DH621" s="75"/>
    </row>
    <row r="622" ht="12.75" spans="1:112">
      <c r="A622" s="6"/>
      <c r="B622" s="42"/>
      <c r="L622" s="20"/>
      <c r="N622" s="62"/>
      <c r="O622" s="62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CK622" s="75"/>
      <c r="CL622" s="75"/>
      <c r="CM622" s="75"/>
      <c r="CN622" s="75"/>
      <c r="CO622" s="75"/>
      <c r="CP622" s="75"/>
      <c r="CQ622" s="75"/>
      <c r="CR622" s="75"/>
      <c r="CS622" s="75"/>
      <c r="CT622" s="75"/>
      <c r="CU622" s="75"/>
      <c r="CV622" s="75"/>
      <c r="CW622" s="75"/>
      <c r="CX622" s="75"/>
      <c r="CY622" s="75"/>
      <c r="CZ622" s="75"/>
      <c r="DA622" s="75"/>
      <c r="DB622" s="75"/>
      <c r="DC622" s="75"/>
      <c r="DD622" s="75"/>
      <c r="DE622" s="75"/>
      <c r="DF622" s="75"/>
      <c r="DG622" s="75"/>
      <c r="DH622" s="75"/>
    </row>
    <row r="623" ht="12.75" spans="1:112">
      <c r="A623" s="6"/>
      <c r="B623" s="42"/>
      <c r="L623" s="20"/>
      <c r="N623" s="62"/>
      <c r="O623" s="62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CK623" s="75"/>
      <c r="CL623" s="75"/>
      <c r="CM623" s="75"/>
      <c r="CN623" s="75"/>
      <c r="CO623" s="75"/>
      <c r="CP623" s="75"/>
      <c r="CQ623" s="75"/>
      <c r="CR623" s="75"/>
      <c r="CS623" s="75"/>
      <c r="CT623" s="75"/>
      <c r="CU623" s="75"/>
      <c r="CV623" s="75"/>
      <c r="CW623" s="75"/>
      <c r="CX623" s="75"/>
      <c r="CY623" s="75"/>
      <c r="CZ623" s="75"/>
      <c r="DA623" s="75"/>
      <c r="DB623" s="75"/>
      <c r="DC623" s="75"/>
      <c r="DD623" s="75"/>
      <c r="DE623" s="75"/>
      <c r="DF623" s="75"/>
      <c r="DG623" s="75"/>
      <c r="DH623" s="75"/>
    </row>
    <row r="624" ht="12.75" spans="1:112">
      <c r="A624" s="6"/>
      <c r="B624" s="42"/>
      <c r="L624" s="20"/>
      <c r="N624" s="62"/>
      <c r="O624" s="62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CK624" s="75"/>
      <c r="CL624" s="75"/>
      <c r="CM624" s="75"/>
      <c r="CN624" s="75"/>
      <c r="CO624" s="75"/>
      <c r="CP624" s="75"/>
      <c r="CQ624" s="75"/>
      <c r="CR624" s="75"/>
      <c r="CS624" s="75"/>
      <c r="CT624" s="75"/>
      <c r="CU624" s="75"/>
      <c r="CV624" s="75"/>
      <c r="CW624" s="75"/>
      <c r="CX624" s="75"/>
      <c r="CY624" s="75"/>
      <c r="CZ624" s="75"/>
      <c r="DA624" s="75"/>
      <c r="DB624" s="75"/>
      <c r="DC624" s="75"/>
      <c r="DD624" s="75"/>
      <c r="DE624" s="75"/>
      <c r="DF624" s="75"/>
      <c r="DG624" s="75"/>
      <c r="DH624" s="75"/>
    </row>
    <row r="625" ht="12.75" spans="1:112">
      <c r="A625" s="6"/>
      <c r="B625" s="42"/>
      <c r="L625" s="20"/>
      <c r="N625" s="62"/>
      <c r="O625" s="62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CK625" s="75"/>
      <c r="CL625" s="75"/>
      <c r="CM625" s="75"/>
      <c r="CN625" s="75"/>
      <c r="CO625" s="75"/>
      <c r="CP625" s="75"/>
      <c r="CQ625" s="75"/>
      <c r="CR625" s="75"/>
      <c r="CS625" s="75"/>
      <c r="CT625" s="75"/>
      <c r="CU625" s="75"/>
      <c r="CV625" s="75"/>
      <c r="CW625" s="75"/>
      <c r="CX625" s="75"/>
      <c r="CY625" s="75"/>
      <c r="CZ625" s="75"/>
      <c r="DA625" s="75"/>
      <c r="DB625" s="75"/>
      <c r="DC625" s="75"/>
      <c r="DD625" s="75"/>
      <c r="DE625" s="75"/>
      <c r="DF625" s="75"/>
      <c r="DG625" s="75"/>
      <c r="DH625" s="75"/>
    </row>
    <row r="626" ht="12.75" spans="1:112">
      <c r="A626" s="6"/>
      <c r="B626" s="42"/>
      <c r="L626" s="20"/>
      <c r="N626" s="62"/>
      <c r="O626" s="62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CK626" s="75"/>
      <c r="CL626" s="75"/>
      <c r="CM626" s="75"/>
      <c r="CN626" s="75"/>
      <c r="CO626" s="75"/>
      <c r="CP626" s="75"/>
      <c r="CQ626" s="75"/>
      <c r="CR626" s="75"/>
      <c r="CS626" s="75"/>
      <c r="CT626" s="75"/>
      <c r="CU626" s="75"/>
      <c r="CV626" s="75"/>
      <c r="CW626" s="75"/>
      <c r="CX626" s="75"/>
      <c r="CY626" s="75"/>
      <c r="CZ626" s="75"/>
      <c r="DA626" s="75"/>
      <c r="DB626" s="75"/>
      <c r="DC626" s="75"/>
      <c r="DD626" s="75"/>
      <c r="DE626" s="75"/>
      <c r="DF626" s="75"/>
      <c r="DG626" s="75"/>
      <c r="DH626" s="75"/>
    </row>
    <row r="627" ht="12.75" spans="1:112">
      <c r="A627" s="6"/>
      <c r="B627" s="42"/>
      <c r="L627" s="20"/>
      <c r="N627" s="62"/>
      <c r="O627" s="62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CK627" s="75"/>
      <c r="CL627" s="75"/>
      <c r="CM627" s="75"/>
      <c r="CN627" s="75"/>
      <c r="CO627" s="75"/>
      <c r="CP627" s="75"/>
      <c r="CQ627" s="75"/>
      <c r="CR627" s="75"/>
      <c r="CS627" s="75"/>
      <c r="CT627" s="75"/>
      <c r="CU627" s="75"/>
      <c r="CV627" s="75"/>
      <c r="CW627" s="75"/>
      <c r="CX627" s="75"/>
      <c r="CY627" s="75"/>
      <c r="CZ627" s="75"/>
      <c r="DA627" s="75"/>
      <c r="DB627" s="75"/>
      <c r="DC627" s="75"/>
      <c r="DD627" s="75"/>
      <c r="DE627" s="75"/>
      <c r="DF627" s="75"/>
      <c r="DG627" s="75"/>
      <c r="DH627" s="75"/>
    </row>
    <row r="628" ht="12.75" spans="1:112">
      <c r="A628" s="6"/>
      <c r="B628" s="42"/>
      <c r="L628" s="20"/>
      <c r="N628" s="62"/>
      <c r="O628" s="62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CK628" s="75"/>
      <c r="CL628" s="75"/>
      <c r="CM628" s="75"/>
      <c r="CN628" s="75"/>
      <c r="CO628" s="75"/>
      <c r="CP628" s="75"/>
      <c r="CQ628" s="75"/>
      <c r="CR628" s="75"/>
      <c r="CS628" s="75"/>
      <c r="CT628" s="75"/>
      <c r="CU628" s="75"/>
      <c r="CV628" s="75"/>
      <c r="CW628" s="75"/>
      <c r="CX628" s="75"/>
      <c r="CY628" s="75"/>
      <c r="CZ628" s="75"/>
      <c r="DA628" s="75"/>
      <c r="DB628" s="75"/>
      <c r="DC628" s="75"/>
      <c r="DD628" s="75"/>
      <c r="DE628" s="75"/>
      <c r="DF628" s="75"/>
      <c r="DG628" s="75"/>
      <c r="DH628" s="75"/>
    </row>
    <row r="629" ht="12.75" spans="1:112">
      <c r="A629" s="6"/>
      <c r="B629" s="42"/>
      <c r="L629" s="20"/>
      <c r="N629" s="62"/>
      <c r="O629" s="62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CK629" s="75"/>
      <c r="CL629" s="75"/>
      <c r="CM629" s="75"/>
      <c r="CN629" s="75"/>
      <c r="CO629" s="75"/>
      <c r="CP629" s="75"/>
      <c r="CQ629" s="75"/>
      <c r="CR629" s="75"/>
      <c r="CS629" s="75"/>
      <c r="CT629" s="75"/>
      <c r="CU629" s="75"/>
      <c r="CV629" s="75"/>
      <c r="CW629" s="75"/>
      <c r="CX629" s="75"/>
      <c r="CY629" s="75"/>
      <c r="CZ629" s="75"/>
      <c r="DA629" s="75"/>
      <c r="DB629" s="75"/>
      <c r="DC629" s="75"/>
      <c r="DD629" s="75"/>
      <c r="DE629" s="75"/>
      <c r="DF629" s="75"/>
      <c r="DG629" s="75"/>
      <c r="DH629" s="75"/>
    </row>
    <row r="630" ht="12.75" spans="1:112">
      <c r="A630" s="6"/>
      <c r="B630" s="42"/>
      <c r="L630" s="20"/>
      <c r="N630" s="62"/>
      <c r="O630" s="62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CK630" s="75"/>
      <c r="CL630" s="75"/>
      <c r="CM630" s="75"/>
      <c r="CN630" s="75"/>
      <c r="CO630" s="75"/>
      <c r="CP630" s="75"/>
      <c r="CQ630" s="75"/>
      <c r="CR630" s="75"/>
      <c r="CS630" s="75"/>
      <c r="CT630" s="75"/>
      <c r="CU630" s="75"/>
      <c r="CV630" s="75"/>
      <c r="CW630" s="75"/>
      <c r="CX630" s="75"/>
      <c r="CY630" s="75"/>
      <c r="CZ630" s="75"/>
      <c r="DA630" s="75"/>
      <c r="DB630" s="75"/>
      <c r="DC630" s="75"/>
      <c r="DD630" s="75"/>
      <c r="DE630" s="75"/>
      <c r="DF630" s="75"/>
      <c r="DG630" s="75"/>
      <c r="DH630" s="75"/>
    </row>
    <row r="631" ht="12.75" spans="1:112">
      <c r="A631" s="6"/>
      <c r="B631" s="42"/>
      <c r="L631" s="20"/>
      <c r="N631" s="62"/>
      <c r="O631" s="62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CK631" s="75"/>
      <c r="CL631" s="75"/>
      <c r="CM631" s="75"/>
      <c r="CN631" s="75"/>
      <c r="CO631" s="75"/>
      <c r="CP631" s="75"/>
      <c r="CQ631" s="75"/>
      <c r="CR631" s="75"/>
      <c r="CS631" s="75"/>
      <c r="CT631" s="75"/>
      <c r="CU631" s="75"/>
      <c r="CV631" s="75"/>
      <c r="CW631" s="75"/>
      <c r="CX631" s="75"/>
      <c r="CY631" s="75"/>
      <c r="CZ631" s="75"/>
      <c r="DA631" s="75"/>
      <c r="DB631" s="75"/>
      <c r="DC631" s="75"/>
      <c r="DD631" s="75"/>
      <c r="DE631" s="75"/>
      <c r="DF631" s="75"/>
      <c r="DG631" s="75"/>
      <c r="DH631" s="75"/>
    </row>
    <row r="632" ht="12.75" spans="1:112">
      <c r="A632" s="6"/>
      <c r="B632" s="42"/>
      <c r="L632" s="20"/>
      <c r="N632" s="62"/>
      <c r="O632" s="62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CK632" s="75"/>
      <c r="CL632" s="75"/>
      <c r="CM632" s="75"/>
      <c r="CN632" s="75"/>
      <c r="CO632" s="75"/>
      <c r="CP632" s="75"/>
      <c r="CQ632" s="75"/>
      <c r="CR632" s="75"/>
      <c r="CS632" s="75"/>
      <c r="CT632" s="75"/>
      <c r="CU632" s="75"/>
      <c r="CV632" s="75"/>
      <c r="CW632" s="75"/>
      <c r="CX632" s="75"/>
      <c r="CY632" s="75"/>
      <c r="CZ632" s="75"/>
      <c r="DA632" s="75"/>
      <c r="DB632" s="75"/>
      <c r="DC632" s="75"/>
      <c r="DD632" s="75"/>
      <c r="DE632" s="75"/>
      <c r="DF632" s="75"/>
      <c r="DG632" s="75"/>
      <c r="DH632" s="75"/>
    </row>
    <row r="633" ht="12.75" spans="1:112">
      <c r="A633" s="6"/>
      <c r="B633" s="42"/>
      <c r="L633" s="20"/>
      <c r="N633" s="62"/>
      <c r="O633" s="62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CK633" s="75"/>
      <c r="CL633" s="75"/>
      <c r="CM633" s="75"/>
      <c r="CN633" s="75"/>
      <c r="CO633" s="75"/>
      <c r="CP633" s="75"/>
      <c r="CQ633" s="75"/>
      <c r="CR633" s="75"/>
      <c r="CS633" s="75"/>
      <c r="CT633" s="75"/>
      <c r="CU633" s="75"/>
      <c r="CV633" s="75"/>
      <c r="CW633" s="75"/>
      <c r="CX633" s="75"/>
      <c r="CY633" s="75"/>
      <c r="CZ633" s="75"/>
      <c r="DA633" s="75"/>
      <c r="DB633" s="75"/>
      <c r="DC633" s="75"/>
      <c r="DD633" s="75"/>
      <c r="DE633" s="75"/>
      <c r="DF633" s="75"/>
      <c r="DG633" s="75"/>
      <c r="DH633" s="75"/>
    </row>
    <row r="634" ht="12.75" spans="1:112">
      <c r="A634" s="6"/>
      <c r="B634" s="42"/>
      <c r="L634" s="20"/>
      <c r="N634" s="62"/>
      <c r="O634" s="62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CK634" s="75"/>
      <c r="CL634" s="75"/>
      <c r="CM634" s="75"/>
      <c r="CN634" s="75"/>
      <c r="CO634" s="75"/>
      <c r="CP634" s="75"/>
      <c r="CQ634" s="75"/>
      <c r="CR634" s="75"/>
      <c r="CS634" s="75"/>
      <c r="CT634" s="75"/>
      <c r="CU634" s="75"/>
      <c r="CV634" s="75"/>
      <c r="CW634" s="75"/>
      <c r="CX634" s="75"/>
      <c r="CY634" s="75"/>
      <c r="CZ634" s="75"/>
      <c r="DA634" s="75"/>
      <c r="DB634" s="75"/>
      <c r="DC634" s="75"/>
      <c r="DD634" s="75"/>
      <c r="DE634" s="75"/>
      <c r="DF634" s="75"/>
      <c r="DG634" s="75"/>
      <c r="DH634" s="75"/>
    </row>
    <row r="635" ht="12.75" spans="1:112">
      <c r="A635" s="6"/>
      <c r="B635" s="42"/>
      <c r="L635" s="20"/>
      <c r="N635" s="62"/>
      <c r="O635" s="62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CK635" s="75"/>
      <c r="CL635" s="75"/>
      <c r="CM635" s="75"/>
      <c r="CN635" s="75"/>
      <c r="CO635" s="75"/>
      <c r="CP635" s="75"/>
      <c r="CQ635" s="75"/>
      <c r="CR635" s="75"/>
      <c r="CS635" s="75"/>
      <c r="CT635" s="75"/>
      <c r="CU635" s="75"/>
      <c r="CV635" s="75"/>
      <c r="CW635" s="75"/>
      <c r="CX635" s="75"/>
      <c r="CY635" s="75"/>
      <c r="CZ635" s="75"/>
      <c r="DA635" s="75"/>
      <c r="DB635" s="75"/>
      <c r="DC635" s="75"/>
      <c r="DD635" s="75"/>
      <c r="DE635" s="75"/>
      <c r="DF635" s="75"/>
      <c r="DG635" s="75"/>
      <c r="DH635" s="75"/>
    </row>
    <row r="636" ht="12.75" spans="1:112">
      <c r="A636" s="6"/>
      <c r="B636" s="42"/>
      <c r="L636" s="20"/>
      <c r="N636" s="62"/>
      <c r="O636" s="62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CK636" s="75"/>
      <c r="CL636" s="75"/>
      <c r="CM636" s="75"/>
      <c r="CN636" s="75"/>
      <c r="CO636" s="75"/>
      <c r="CP636" s="75"/>
      <c r="CQ636" s="75"/>
      <c r="CR636" s="75"/>
      <c r="CS636" s="75"/>
      <c r="CT636" s="75"/>
      <c r="CU636" s="75"/>
      <c r="CV636" s="75"/>
      <c r="CW636" s="75"/>
      <c r="CX636" s="75"/>
      <c r="CY636" s="75"/>
      <c r="CZ636" s="75"/>
      <c r="DA636" s="75"/>
      <c r="DB636" s="75"/>
      <c r="DC636" s="75"/>
      <c r="DD636" s="75"/>
      <c r="DE636" s="75"/>
      <c r="DF636" s="75"/>
      <c r="DG636" s="75"/>
      <c r="DH636" s="75"/>
    </row>
    <row r="637" ht="12.75" spans="1:112">
      <c r="A637" s="6"/>
      <c r="B637" s="42"/>
      <c r="L637" s="20"/>
      <c r="N637" s="62"/>
      <c r="O637" s="62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CK637" s="75"/>
      <c r="CL637" s="75"/>
      <c r="CM637" s="75"/>
      <c r="CN637" s="75"/>
      <c r="CO637" s="75"/>
      <c r="CP637" s="75"/>
      <c r="CQ637" s="75"/>
      <c r="CR637" s="75"/>
      <c r="CS637" s="75"/>
      <c r="CT637" s="75"/>
      <c r="CU637" s="75"/>
      <c r="CV637" s="75"/>
      <c r="CW637" s="75"/>
      <c r="CX637" s="75"/>
      <c r="CY637" s="75"/>
      <c r="CZ637" s="75"/>
      <c r="DA637" s="75"/>
      <c r="DB637" s="75"/>
      <c r="DC637" s="75"/>
      <c r="DD637" s="75"/>
      <c r="DE637" s="75"/>
      <c r="DF637" s="75"/>
      <c r="DG637" s="75"/>
      <c r="DH637" s="75"/>
    </row>
    <row r="638" ht="12.75" spans="1:112">
      <c r="A638" s="6"/>
      <c r="B638" s="42"/>
      <c r="L638" s="20"/>
      <c r="N638" s="62"/>
      <c r="O638" s="62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CK638" s="75"/>
      <c r="CL638" s="75"/>
      <c r="CM638" s="75"/>
      <c r="CN638" s="75"/>
      <c r="CO638" s="75"/>
      <c r="CP638" s="75"/>
      <c r="CQ638" s="75"/>
      <c r="CR638" s="75"/>
      <c r="CS638" s="75"/>
      <c r="CT638" s="75"/>
      <c r="CU638" s="75"/>
      <c r="CV638" s="75"/>
      <c r="CW638" s="75"/>
      <c r="CX638" s="75"/>
      <c r="CY638" s="75"/>
      <c r="CZ638" s="75"/>
      <c r="DA638" s="75"/>
      <c r="DB638" s="75"/>
      <c r="DC638" s="75"/>
      <c r="DD638" s="75"/>
      <c r="DE638" s="75"/>
      <c r="DF638" s="75"/>
      <c r="DG638" s="75"/>
      <c r="DH638" s="75"/>
    </row>
    <row r="639" ht="12.75" spans="1:112">
      <c r="A639" s="6"/>
      <c r="B639" s="42"/>
      <c r="L639" s="20"/>
      <c r="N639" s="62"/>
      <c r="O639" s="62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CK639" s="75"/>
      <c r="CL639" s="75"/>
      <c r="CM639" s="75"/>
      <c r="CN639" s="75"/>
      <c r="CO639" s="75"/>
      <c r="CP639" s="75"/>
      <c r="CQ639" s="75"/>
      <c r="CR639" s="75"/>
      <c r="CS639" s="75"/>
      <c r="CT639" s="75"/>
      <c r="CU639" s="75"/>
      <c r="CV639" s="75"/>
      <c r="CW639" s="75"/>
      <c r="CX639" s="75"/>
      <c r="CY639" s="75"/>
      <c r="CZ639" s="75"/>
      <c r="DA639" s="75"/>
      <c r="DB639" s="75"/>
      <c r="DC639" s="75"/>
      <c r="DD639" s="75"/>
      <c r="DE639" s="75"/>
      <c r="DF639" s="75"/>
      <c r="DG639" s="75"/>
      <c r="DH639" s="75"/>
    </row>
    <row r="640" ht="12.75" spans="1:112">
      <c r="A640" s="6"/>
      <c r="B640" s="42"/>
      <c r="L640" s="20"/>
      <c r="N640" s="62"/>
      <c r="O640" s="62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CK640" s="75"/>
      <c r="CL640" s="75"/>
      <c r="CM640" s="75"/>
      <c r="CN640" s="75"/>
      <c r="CO640" s="75"/>
      <c r="CP640" s="75"/>
      <c r="CQ640" s="75"/>
      <c r="CR640" s="75"/>
      <c r="CS640" s="75"/>
      <c r="CT640" s="75"/>
      <c r="CU640" s="75"/>
      <c r="CV640" s="75"/>
      <c r="CW640" s="75"/>
      <c r="CX640" s="75"/>
      <c r="CY640" s="75"/>
      <c r="CZ640" s="75"/>
      <c r="DA640" s="75"/>
      <c r="DB640" s="75"/>
      <c r="DC640" s="75"/>
      <c r="DD640" s="75"/>
      <c r="DE640" s="75"/>
      <c r="DF640" s="75"/>
      <c r="DG640" s="75"/>
      <c r="DH640" s="75"/>
    </row>
    <row r="641" ht="12.75" spans="1:112">
      <c r="A641" s="6"/>
      <c r="B641" s="42"/>
      <c r="L641" s="20"/>
      <c r="N641" s="62"/>
      <c r="O641" s="62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CK641" s="75"/>
      <c r="CL641" s="75"/>
      <c r="CM641" s="75"/>
      <c r="CN641" s="75"/>
      <c r="CO641" s="75"/>
      <c r="CP641" s="75"/>
      <c r="CQ641" s="75"/>
      <c r="CR641" s="75"/>
      <c r="CS641" s="75"/>
      <c r="CT641" s="75"/>
      <c r="CU641" s="75"/>
      <c r="CV641" s="75"/>
      <c r="CW641" s="75"/>
      <c r="CX641" s="75"/>
      <c r="CY641" s="75"/>
      <c r="CZ641" s="75"/>
      <c r="DA641" s="75"/>
      <c r="DB641" s="75"/>
      <c r="DC641" s="75"/>
      <c r="DD641" s="75"/>
      <c r="DE641" s="75"/>
      <c r="DF641" s="75"/>
      <c r="DG641" s="75"/>
      <c r="DH641" s="75"/>
    </row>
    <row r="642" ht="12.75" spans="1:112">
      <c r="A642" s="6"/>
      <c r="B642" s="42"/>
      <c r="L642" s="20"/>
      <c r="N642" s="62"/>
      <c r="O642" s="62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CK642" s="75"/>
      <c r="CL642" s="75"/>
      <c r="CM642" s="75"/>
      <c r="CN642" s="75"/>
      <c r="CO642" s="75"/>
      <c r="CP642" s="75"/>
      <c r="CQ642" s="75"/>
      <c r="CR642" s="75"/>
      <c r="CS642" s="75"/>
      <c r="CT642" s="75"/>
      <c r="CU642" s="75"/>
      <c r="CV642" s="75"/>
      <c r="CW642" s="75"/>
      <c r="CX642" s="75"/>
      <c r="CY642" s="75"/>
      <c r="CZ642" s="75"/>
      <c r="DA642" s="75"/>
      <c r="DB642" s="75"/>
      <c r="DC642" s="75"/>
      <c r="DD642" s="75"/>
      <c r="DE642" s="75"/>
      <c r="DF642" s="75"/>
      <c r="DG642" s="75"/>
      <c r="DH642" s="75"/>
    </row>
    <row r="643" ht="12.75" spans="1:112">
      <c r="A643" s="6"/>
      <c r="B643" s="42"/>
      <c r="L643" s="20"/>
      <c r="N643" s="62"/>
      <c r="O643" s="62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CK643" s="75"/>
      <c r="CL643" s="75"/>
      <c r="CM643" s="75"/>
      <c r="CN643" s="75"/>
      <c r="CO643" s="75"/>
      <c r="CP643" s="75"/>
      <c r="CQ643" s="75"/>
      <c r="CR643" s="75"/>
      <c r="CS643" s="75"/>
      <c r="CT643" s="75"/>
      <c r="CU643" s="75"/>
      <c r="CV643" s="75"/>
      <c r="CW643" s="75"/>
      <c r="CX643" s="75"/>
      <c r="CY643" s="75"/>
      <c r="CZ643" s="75"/>
      <c r="DA643" s="75"/>
      <c r="DB643" s="75"/>
      <c r="DC643" s="75"/>
      <c r="DD643" s="75"/>
      <c r="DE643" s="75"/>
      <c r="DF643" s="75"/>
      <c r="DG643" s="75"/>
      <c r="DH643" s="75"/>
    </row>
    <row r="644" ht="12.75" spans="1:112">
      <c r="A644" s="6"/>
      <c r="B644" s="42"/>
      <c r="L644" s="20"/>
      <c r="N644" s="62"/>
      <c r="O644" s="62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CK644" s="75"/>
      <c r="CL644" s="75"/>
      <c r="CM644" s="75"/>
      <c r="CN644" s="75"/>
      <c r="CO644" s="75"/>
      <c r="CP644" s="75"/>
      <c r="CQ644" s="75"/>
      <c r="CR644" s="75"/>
      <c r="CS644" s="75"/>
      <c r="CT644" s="75"/>
      <c r="CU644" s="75"/>
      <c r="CV644" s="75"/>
      <c r="CW644" s="75"/>
      <c r="CX644" s="75"/>
      <c r="CY644" s="75"/>
      <c r="CZ644" s="75"/>
      <c r="DA644" s="75"/>
      <c r="DB644" s="75"/>
      <c r="DC644" s="75"/>
      <c r="DD644" s="75"/>
      <c r="DE644" s="75"/>
      <c r="DF644" s="75"/>
      <c r="DG644" s="75"/>
      <c r="DH644" s="75"/>
    </row>
    <row r="645" ht="12.75" spans="1:112">
      <c r="A645" s="6"/>
      <c r="B645" s="42"/>
      <c r="L645" s="20"/>
      <c r="N645" s="62"/>
      <c r="O645" s="62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CK645" s="75"/>
      <c r="CL645" s="75"/>
      <c r="CM645" s="75"/>
      <c r="CN645" s="75"/>
      <c r="CO645" s="75"/>
      <c r="CP645" s="75"/>
      <c r="CQ645" s="75"/>
      <c r="CR645" s="75"/>
      <c r="CS645" s="75"/>
      <c r="CT645" s="75"/>
      <c r="CU645" s="75"/>
      <c r="CV645" s="75"/>
      <c r="CW645" s="75"/>
      <c r="CX645" s="75"/>
      <c r="CY645" s="75"/>
      <c r="CZ645" s="75"/>
      <c r="DA645" s="75"/>
      <c r="DB645" s="75"/>
      <c r="DC645" s="75"/>
      <c r="DD645" s="75"/>
      <c r="DE645" s="75"/>
      <c r="DF645" s="75"/>
      <c r="DG645" s="75"/>
      <c r="DH645" s="75"/>
    </row>
    <row r="646" ht="12.75" spans="1:112">
      <c r="A646" s="6"/>
      <c r="B646" s="42"/>
      <c r="L646" s="20"/>
      <c r="N646" s="62"/>
      <c r="O646" s="62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CK646" s="75"/>
      <c r="CL646" s="75"/>
      <c r="CM646" s="75"/>
      <c r="CN646" s="75"/>
      <c r="CO646" s="75"/>
      <c r="CP646" s="75"/>
      <c r="CQ646" s="75"/>
      <c r="CR646" s="75"/>
      <c r="CS646" s="75"/>
      <c r="CT646" s="75"/>
      <c r="CU646" s="75"/>
      <c r="CV646" s="75"/>
      <c r="CW646" s="75"/>
      <c r="CX646" s="75"/>
      <c r="CY646" s="75"/>
      <c r="CZ646" s="75"/>
      <c r="DA646" s="75"/>
      <c r="DB646" s="75"/>
      <c r="DC646" s="75"/>
      <c r="DD646" s="75"/>
      <c r="DE646" s="75"/>
      <c r="DF646" s="75"/>
      <c r="DG646" s="75"/>
      <c r="DH646" s="75"/>
    </row>
    <row r="647" ht="12.75" spans="1:112">
      <c r="A647" s="6"/>
      <c r="B647" s="42"/>
      <c r="L647" s="20"/>
      <c r="N647" s="62"/>
      <c r="O647" s="62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CK647" s="75"/>
      <c r="CL647" s="75"/>
      <c r="CM647" s="75"/>
      <c r="CN647" s="75"/>
      <c r="CO647" s="75"/>
      <c r="CP647" s="75"/>
      <c r="CQ647" s="75"/>
      <c r="CR647" s="75"/>
      <c r="CS647" s="75"/>
      <c r="CT647" s="75"/>
      <c r="CU647" s="75"/>
      <c r="CV647" s="75"/>
      <c r="CW647" s="75"/>
      <c r="CX647" s="75"/>
      <c r="CY647" s="75"/>
      <c r="CZ647" s="75"/>
      <c r="DA647" s="75"/>
      <c r="DB647" s="75"/>
      <c r="DC647" s="75"/>
      <c r="DD647" s="75"/>
      <c r="DE647" s="75"/>
      <c r="DF647" s="75"/>
      <c r="DG647" s="75"/>
      <c r="DH647" s="75"/>
    </row>
    <row r="648" ht="12.75" spans="1:112">
      <c r="A648" s="6"/>
      <c r="B648" s="42"/>
      <c r="L648" s="20"/>
      <c r="N648" s="62"/>
      <c r="O648" s="62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CK648" s="75"/>
      <c r="CL648" s="75"/>
      <c r="CM648" s="75"/>
      <c r="CN648" s="75"/>
      <c r="CO648" s="75"/>
      <c r="CP648" s="75"/>
      <c r="CQ648" s="75"/>
      <c r="CR648" s="75"/>
      <c r="CS648" s="75"/>
      <c r="CT648" s="75"/>
      <c r="CU648" s="75"/>
      <c r="CV648" s="75"/>
      <c r="CW648" s="75"/>
      <c r="CX648" s="75"/>
      <c r="CY648" s="75"/>
      <c r="CZ648" s="75"/>
      <c r="DA648" s="75"/>
      <c r="DB648" s="75"/>
      <c r="DC648" s="75"/>
      <c r="DD648" s="75"/>
      <c r="DE648" s="75"/>
      <c r="DF648" s="75"/>
      <c r="DG648" s="75"/>
      <c r="DH648" s="75"/>
    </row>
    <row r="649" ht="12.75" spans="1:112">
      <c r="A649" s="6"/>
      <c r="B649" s="42"/>
      <c r="L649" s="20"/>
      <c r="N649" s="62"/>
      <c r="O649" s="62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CK649" s="75"/>
      <c r="CL649" s="75"/>
      <c r="CM649" s="75"/>
      <c r="CN649" s="75"/>
      <c r="CO649" s="75"/>
      <c r="CP649" s="75"/>
      <c r="CQ649" s="75"/>
      <c r="CR649" s="75"/>
      <c r="CS649" s="75"/>
      <c r="CT649" s="75"/>
      <c r="CU649" s="75"/>
      <c r="CV649" s="75"/>
      <c r="CW649" s="75"/>
      <c r="CX649" s="75"/>
      <c r="CY649" s="75"/>
      <c r="CZ649" s="75"/>
      <c r="DA649" s="75"/>
      <c r="DB649" s="75"/>
      <c r="DC649" s="75"/>
      <c r="DD649" s="75"/>
      <c r="DE649" s="75"/>
      <c r="DF649" s="75"/>
      <c r="DG649" s="75"/>
      <c r="DH649" s="75"/>
    </row>
    <row r="650" ht="12.75" spans="1:112">
      <c r="A650" s="6"/>
      <c r="B650" s="42"/>
      <c r="L650" s="20"/>
      <c r="N650" s="62"/>
      <c r="O650" s="62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CK650" s="75"/>
      <c r="CL650" s="75"/>
      <c r="CM650" s="75"/>
      <c r="CN650" s="75"/>
      <c r="CO650" s="75"/>
      <c r="CP650" s="75"/>
      <c r="CQ650" s="75"/>
      <c r="CR650" s="75"/>
      <c r="CS650" s="75"/>
      <c r="CT650" s="75"/>
      <c r="CU650" s="75"/>
      <c r="CV650" s="75"/>
      <c r="CW650" s="75"/>
      <c r="CX650" s="75"/>
      <c r="CY650" s="75"/>
      <c r="CZ650" s="75"/>
      <c r="DA650" s="75"/>
      <c r="DB650" s="75"/>
      <c r="DC650" s="75"/>
      <c r="DD650" s="75"/>
      <c r="DE650" s="75"/>
      <c r="DF650" s="75"/>
      <c r="DG650" s="75"/>
      <c r="DH650" s="75"/>
    </row>
    <row r="651" ht="12.75" spans="1:112">
      <c r="A651" s="6"/>
      <c r="B651" s="42"/>
      <c r="L651" s="20"/>
      <c r="N651" s="62"/>
      <c r="O651" s="62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CK651" s="75"/>
      <c r="CL651" s="75"/>
      <c r="CM651" s="75"/>
      <c r="CN651" s="75"/>
      <c r="CO651" s="75"/>
      <c r="CP651" s="75"/>
      <c r="CQ651" s="75"/>
      <c r="CR651" s="75"/>
      <c r="CS651" s="75"/>
      <c r="CT651" s="75"/>
      <c r="CU651" s="75"/>
      <c r="CV651" s="75"/>
      <c r="CW651" s="75"/>
      <c r="CX651" s="75"/>
      <c r="CY651" s="75"/>
      <c r="CZ651" s="75"/>
      <c r="DA651" s="75"/>
      <c r="DB651" s="75"/>
      <c r="DC651" s="75"/>
      <c r="DD651" s="75"/>
      <c r="DE651" s="75"/>
      <c r="DF651" s="75"/>
      <c r="DG651" s="75"/>
      <c r="DH651" s="75"/>
    </row>
    <row r="652" ht="12.75" spans="1:112">
      <c r="A652" s="6"/>
      <c r="B652" s="42"/>
      <c r="L652" s="20"/>
      <c r="N652" s="62"/>
      <c r="O652" s="62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CK652" s="75"/>
      <c r="CL652" s="75"/>
      <c r="CM652" s="75"/>
      <c r="CN652" s="75"/>
      <c r="CO652" s="75"/>
      <c r="CP652" s="75"/>
      <c r="CQ652" s="75"/>
      <c r="CR652" s="75"/>
      <c r="CS652" s="75"/>
      <c r="CT652" s="75"/>
      <c r="CU652" s="75"/>
      <c r="CV652" s="75"/>
      <c r="CW652" s="75"/>
      <c r="CX652" s="75"/>
      <c r="CY652" s="75"/>
      <c r="CZ652" s="75"/>
      <c r="DA652" s="75"/>
      <c r="DB652" s="75"/>
      <c r="DC652" s="75"/>
      <c r="DD652" s="75"/>
      <c r="DE652" s="75"/>
      <c r="DF652" s="75"/>
      <c r="DG652" s="75"/>
      <c r="DH652" s="75"/>
    </row>
    <row r="653" ht="12.75" spans="1:112">
      <c r="A653" s="6"/>
      <c r="B653" s="42"/>
      <c r="L653" s="20"/>
      <c r="N653" s="62"/>
      <c r="O653" s="62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CK653" s="75"/>
      <c r="CL653" s="75"/>
      <c r="CM653" s="75"/>
      <c r="CN653" s="75"/>
      <c r="CO653" s="75"/>
      <c r="CP653" s="75"/>
      <c r="CQ653" s="75"/>
      <c r="CR653" s="75"/>
      <c r="CS653" s="75"/>
      <c r="CT653" s="75"/>
      <c r="CU653" s="75"/>
      <c r="CV653" s="75"/>
      <c r="CW653" s="75"/>
      <c r="CX653" s="75"/>
      <c r="CY653" s="75"/>
      <c r="CZ653" s="75"/>
      <c r="DA653" s="75"/>
      <c r="DB653" s="75"/>
      <c r="DC653" s="75"/>
      <c r="DD653" s="75"/>
      <c r="DE653" s="75"/>
      <c r="DF653" s="75"/>
      <c r="DG653" s="75"/>
      <c r="DH653" s="75"/>
    </row>
    <row r="654" ht="12.75" spans="1:112">
      <c r="A654" s="6"/>
      <c r="B654" s="42"/>
      <c r="L654" s="20"/>
      <c r="N654" s="62"/>
      <c r="O654" s="62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CK654" s="75"/>
      <c r="CL654" s="75"/>
      <c r="CM654" s="75"/>
      <c r="CN654" s="75"/>
      <c r="CO654" s="75"/>
      <c r="CP654" s="75"/>
      <c r="CQ654" s="75"/>
      <c r="CR654" s="75"/>
      <c r="CS654" s="75"/>
      <c r="CT654" s="75"/>
      <c r="CU654" s="75"/>
      <c r="CV654" s="75"/>
      <c r="CW654" s="75"/>
      <c r="CX654" s="75"/>
      <c r="CY654" s="75"/>
      <c r="CZ654" s="75"/>
      <c r="DA654" s="75"/>
      <c r="DB654" s="75"/>
      <c r="DC654" s="75"/>
      <c r="DD654" s="75"/>
      <c r="DE654" s="75"/>
      <c r="DF654" s="75"/>
      <c r="DG654" s="75"/>
      <c r="DH654" s="75"/>
    </row>
    <row r="655" ht="12.75" spans="1:112">
      <c r="A655" s="6"/>
      <c r="B655" s="42"/>
      <c r="L655" s="20"/>
      <c r="N655" s="62"/>
      <c r="O655" s="62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CK655" s="75"/>
      <c r="CL655" s="75"/>
      <c r="CM655" s="75"/>
      <c r="CN655" s="75"/>
      <c r="CO655" s="75"/>
      <c r="CP655" s="75"/>
      <c r="CQ655" s="75"/>
      <c r="CR655" s="75"/>
      <c r="CS655" s="75"/>
      <c r="CT655" s="75"/>
      <c r="CU655" s="75"/>
      <c r="CV655" s="75"/>
      <c r="CW655" s="75"/>
      <c r="CX655" s="75"/>
      <c r="CY655" s="75"/>
      <c r="CZ655" s="75"/>
      <c r="DA655" s="75"/>
      <c r="DB655" s="75"/>
      <c r="DC655" s="75"/>
      <c r="DD655" s="75"/>
      <c r="DE655" s="75"/>
      <c r="DF655" s="75"/>
      <c r="DG655" s="75"/>
      <c r="DH655" s="75"/>
    </row>
    <row r="656" ht="12.75" spans="1:112">
      <c r="A656" s="6"/>
      <c r="B656" s="42"/>
      <c r="L656" s="20"/>
      <c r="N656" s="62"/>
      <c r="O656" s="62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CK656" s="75"/>
      <c r="CL656" s="75"/>
      <c r="CM656" s="75"/>
      <c r="CN656" s="75"/>
      <c r="CO656" s="75"/>
      <c r="CP656" s="75"/>
      <c r="CQ656" s="75"/>
      <c r="CR656" s="75"/>
      <c r="CS656" s="75"/>
      <c r="CT656" s="75"/>
      <c r="CU656" s="75"/>
      <c r="CV656" s="75"/>
      <c r="CW656" s="75"/>
      <c r="CX656" s="75"/>
      <c r="CY656" s="75"/>
      <c r="CZ656" s="75"/>
      <c r="DA656" s="75"/>
      <c r="DB656" s="75"/>
      <c r="DC656" s="75"/>
      <c r="DD656" s="75"/>
      <c r="DE656" s="75"/>
      <c r="DF656" s="75"/>
      <c r="DG656" s="75"/>
      <c r="DH656" s="75"/>
    </row>
    <row r="657" ht="12.75" spans="1:112">
      <c r="A657" s="6"/>
      <c r="B657" s="42"/>
      <c r="L657" s="20"/>
      <c r="N657" s="62"/>
      <c r="O657" s="62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CK657" s="75"/>
      <c r="CL657" s="75"/>
      <c r="CM657" s="75"/>
      <c r="CN657" s="75"/>
      <c r="CO657" s="75"/>
      <c r="CP657" s="75"/>
      <c r="CQ657" s="75"/>
      <c r="CR657" s="75"/>
      <c r="CS657" s="75"/>
      <c r="CT657" s="75"/>
      <c r="CU657" s="75"/>
      <c r="CV657" s="75"/>
      <c r="CW657" s="75"/>
      <c r="CX657" s="75"/>
      <c r="CY657" s="75"/>
      <c r="CZ657" s="75"/>
      <c r="DA657" s="75"/>
      <c r="DB657" s="75"/>
      <c r="DC657" s="75"/>
      <c r="DD657" s="75"/>
      <c r="DE657" s="75"/>
      <c r="DF657" s="75"/>
      <c r="DG657" s="75"/>
      <c r="DH657" s="75"/>
    </row>
    <row r="658" ht="12.75" spans="1:112">
      <c r="A658" s="6"/>
      <c r="B658" s="42"/>
      <c r="L658" s="20"/>
      <c r="N658" s="62"/>
      <c r="O658" s="62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CK658" s="75"/>
      <c r="CL658" s="75"/>
      <c r="CM658" s="75"/>
      <c r="CN658" s="75"/>
      <c r="CO658" s="75"/>
      <c r="CP658" s="75"/>
      <c r="CQ658" s="75"/>
      <c r="CR658" s="75"/>
      <c r="CS658" s="75"/>
      <c r="CT658" s="75"/>
      <c r="CU658" s="75"/>
      <c r="CV658" s="75"/>
      <c r="CW658" s="75"/>
      <c r="CX658" s="75"/>
      <c r="CY658" s="75"/>
      <c r="CZ658" s="75"/>
      <c r="DA658" s="75"/>
      <c r="DB658" s="75"/>
      <c r="DC658" s="75"/>
      <c r="DD658" s="75"/>
      <c r="DE658" s="75"/>
      <c r="DF658" s="75"/>
      <c r="DG658" s="75"/>
      <c r="DH658" s="75"/>
    </row>
    <row r="659" ht="12.75" spans="1:112">
      <c r="A659" s="6"/>
      <c r="B659" s="42"/>
      <c r="L659" s="20"/>
      <c r="N659" s="62"/>
      <c r="O659" s="62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CK659" s="75"/>
      <c r="CL659" s="75"/>
      <c r="CM659" s="75"/>
      <c r="CN659" s="75"/>
      <c r="CO659" s="75"/>
      <c r="CP659" s="75"/>
      <c r="CQ659" s="75"/>
      <c r="CR659" s="75"/>
      <c r="CS659" s="75"/>
      <c r="CT659" s="75"/>
      <c r="CU659" s="75"/>
      <c r="CV659" s="75"/>
      <c r="CW659" s="75"/>
      <c r="CX659" s="75"/>
      <c r="CY659" s="75"/>
      <c r="CZ659" s="75"/>
      <c r="DA659" s="75"/>
      <c r="DB659" s="75"/>
      <c r="DC659" s="75"/>
      <c r="DD659" s="75"/>
      <c r="DE659" s="75"/>
      <c r="DF659" s="75"/>
      <c r="DG659" s="75"/>
      <c r="DH659" s="75"/>
    </row>
    <row r="660" ht="12.75" spans="1:112">
      <c r="A660" s="6"/>
      <c r="B660" s="42"/>
      <c r="L660" s="20"/>
      <c r="N660" s="62"/>
      <c r="O660" s="62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CK660" s="75"/>
      <c r="CL660" s="75"/>
      <c r="CM660" s="75"/>
      <c r="CN660" s="75"/>
      <c r="CO660" s="75"/>
      <c r="CP660" s="75"/>
      <c r="CQ660" s="75"/>
      <c r="CR660" s="75"/>
      <c r="CS660" s="75"/>
      <c r="CT660" s="75"/>
      <c r="CU660" s="75"/>
      <c r="CV660" s="75"/>
      <c r="CW660" s="75"/>
      <c r="CX660" s="75"/>
      <c r="CY660" s="75"/>
      <c r="CZ660" s="75"/>
      <c r="DA660" s="75"/>
      <c r="DB660" s="75"/>
      <c r="DC660" s="75"/>
      <c r="DD660" s="75"/>
      <c r="DE660" s="75"/>
      <c r="DF660" s="75"/>
      <c r="DG660" s="75"/>
      <c r="DH660" s="75"/>
    </row>
    <row r="661" ht="12.75" spans="1:112">
      <c r="A661" s="6"/>
      <c r="B661" s="42"/>
      <c r="L661" s="20"/>
      <c r="N661" s="62"/>
      <c r="O661" s="62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CK661" s="75"/>
      <c r="CL661" s="75"/>
      <c r="CM661" s="75"/>
      <c r="CN661" s="75"/>
      <c r="CO661" s="75"/>
      <c r="CP661" s="75"/>
      <c r="CQ661" s="75"/>
      <c r="CR661" s="75"/>
      <c r="CS661" s="75"/>
      <c r="CT661" s="75"/>
      <c r="CU661" s="75"/>
      <c r="CV661" s="75"/>
      <c r="CW661" s="75"/>
      <c r="CX661" s="75"/>
      <c r="CY661" s="75"/>
      <c r="CZ661" s="75"/>
      <c r="DA661" s="75"/>
      <c r="DB661" s="75"/>
      <c r="DC661" s="75"/>
      <c r="DD661" s="75"/>
      <c r="DE661" s="75"/>
      <c r="DF661" s="75"/>
      <c r="DG661" s="75"/>
      <c r="DH661" s="75"/>
    </row>
    <row r="662" ht="12.75" spans="1:112">
      <c r="A662" s="6"/>
      <c r="B662" s="42"/>
      <c r="L662" s="20"/>
      <c r="N662" s="62"/>
      <c r="O662" s="62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CK662" s="75"/>
      <c r="CL662" s="75"/>
      <c r="CM662" s="75"/>
      <c r="CN662" s="75"/>
      <c r="CO662" s="75"/>
      <c r="CP662" s="75"/>
      <c r="CQ662" s="75"/>
      <c r="CR662" s="75"/>
      <c r="CS662" s="75"/>
      <c r="CT662" s="75"/>
      <c r="CU662" s="75"/>
      <c r="CV662" s="75"/>
      <c r="CW662" s="75"/>
      <c r="CX662" s="75"/>
      <c r="CY662" s="75"/>
      <c r="CZ662" s="75"/>
      <c r="DA662" s="75"/>
      <c r="DB662" s="75"/>
      <c r="DC662" s="75"/>
      <c r="DD662" s="75"/>
      <c r="DE662" s="75"/>
      <c r="DF662" s="75"/>
      <c r="DG662" s="75"/>
      <c r="DH662" s="75"/>
    </row>
    <row r="663" ht="12.75" spans="1:112">
      <c r="A663" s="6"/>
      <c r="B663" s="42"/>
      <c r="L663" s="20"/>
      <c r="N663" s="62"/>
      <c r="O663" s="62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CK663" s="75"/>
      <c r="CL663" s="75"/>
      <c r="CM663" s="75"/>
      <c r="CN663" s="75"/>
      <c r="CO663" s="75"/>
      <c r="CP663" s="75"/>
      <c r="CQ663" s="75"/>
      <c r="CR663" s="75"/>
      <c r="CS663" s="75"/>
      <c r="CT663" s="75"/>
      <c r="CU663" s="75"/>
      <c r="CV663" s="75"/>
      <c r="CW663" s="75"/>
      <c r="CX663" s="75"/>
      <c r="CY663" s="75"/>
      <c r="CZ663" s="75"/>
      <c r="DA663" s="75"/>
      <c r="DB663" s="75"/>
      <c r="DC663" s="75"/>
      <c r="DD663" s="75"/>
      <c r="DE663" s="75"/>
      <c r="DF663" s="75"/>
      <c r="DG663" s="75"/>
      <c r="DH663" s="75"/>
    </row>
    <row r="664" ht="12.75" spans="1:112">
      <c r="A664" s="6"/>
      <c r="B664" s="42"/>
      <c r="L664" s="20"/>
      <c r="N664" s="62"/>
      <c r="O664" s="62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CK664" s="75"/>
      <c r="CL664" s="75"/>
      <c r="CM664" s="75"/>
      <c r="CN664" s="75"/>
      <c r="CO664" s="75"/>
      <c r="CP664" s="75"/>
      <c r="CQ664" s="75"/>
      <c r="CR664" s="75"/>
      <c r="CS664" s="75"/>
      <c r="CT664" s="75"/>
      <c r="CU664" s="75"/>
      <c r="CV664" s="75"/>
      <c r="CW664" s="75"/>
      <c r="CX664" s="75"/>
      <c r="CY664" s="75"/>
      <c r="CZ664" s="75"/>
      <c r="DA664" s="75"/>
      <c r="DB664" s="75"/>
      <c r="DC664" s="75"/>
      <c r="DD664" s="75"/>
      <c r="DE664" s="75"/>
      <c r="DF664" s="75"/>
      <c r="DG664" s="75"/>
      <c r="DH664" s="75"/>
    </row>
    <row r="665" ht="12.75" spans="1:112">
      <c r="A665" s="6"/>
      <c r="B665" s="42"/>
      <c r="L665" s="20"/>
      <c r="N665" s="62"/>
      <c r="O665" s="62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CK665" s="75"/>
      <c r="CL665" s="75"/>
      <c r="CM665" s="75"/>
      <c r="CN665" s="75"/>
      <c r="CO665" s="75"/>
      <c r="CP665" s="75"/>
      <c r="CQ665" s="75"/>
      <c r="CR665" s="75"/>
      <c r="CS665" s="75"/>
      <c r="CT665" s="75"/>
      <c r="CU665" s="75"/>
      <c r="CV665" s="75"/>
      <c r="CW665" s="75"/>
      <c r="CX665" s="75"/>
      <c r="CY665" s="75"/>
      <c r="CZ665" s="75"/>
      <c r="DA665" s="75"/>
      <c r="DB665" s="75"/>
      <c r="DC665" s="75"/>
      <c r="DD665" s="75"/>
      <c r="DE665" s="75"/>
      <c r="DF665" s="75"/>
      <c r="DG665" s="75"/>
      <c r="DH665" s="75"/>
    </row>
    <row r="666" ht="12.75" spans="1:112">
      <c r="A666" s="6"/>
      <c r="B666" s="42"/>
      <c r="L666" s="20"/>
      <c r="N666" s="62"/>
      <c r="O666" s="62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CK666" s="75"/>
      <c r="CL666" s="75"/>
      <c r="CM666" s="75"/>
      <c r="CN666" s="75"/>
      <c r="CO666" s="75"/>
      <c r="CP666" s="75"/>
      <c r="CQ666" s="75"/>
      <c r="CR666" s="75"/>
      <c r="CS666" s="75"/>
      <c r="CT666" s="75"/>
      <c r="CU666" s="75"/>
      <c r="CV666" s="75"/>
      <c r="CW666" s="75"/>
      <c r="CX666" s="75"/>
      <c r="CY666" s="75"/>
      <c r="CZ666" s="75"/>
      <c r="DA666" s="75"/>
      <c r="DB666" s="75"/>
      <c r="DC666" s="75"/>
      <c r="DD666" s="75"/>
      <c r="DE666" s="75"/>
      <c r="DF666" s="75"/>
      <c r="DG666" s="75"/>
      <c r="DH666" s="75"/>
    </row>
    <row r="667" ht="12.75" spans="1:112">
      <c r="A667" s="6"/>
      <c r="B667" s="42"/>
      <c r="L667" s="20"/>
      <c r="N667" s="62"/>
      <c r="O667" s="62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CK667" s="75"/>
      <c r="CL667" s="75"/>
      <c r="CM667" s="75"/>
      <c r="CN667" s="75"/>
      <c r="CO667" s="75"/>
      <c r="CP667" s="75"/>
      <c r="CQ667" s="75"/>
      <c r="CR667" s="75"/>
      <c r="CS667" s="75"/>
      <c r="CT667" s="75"/>
      <c r="CU667" s="75"/>
      <c r="CV667" s="75"/>
      <c r="CW667" s="75"/>
      <c r="CX667" s="75"/>
      <c r="CY667" s="75"/>
      <c r="CZ667" s="75"/>
      <c r="DA667" s="75"/>
      <c r="DB667" s="75"/>
      <c r="DC667" s="75"/>
      <c r="DD667" s="75"/>
      <c r="DE667" s="75"/>
      <c r="DF667" s="75"/>
      <c r="DG667" s="75"/>
      <c r="DH667" s="75"/>
    </row>
    <row r="668" ht="12.75" spans="1:112">
      <c r="A668" s="6"/>
      <c r="B668" s="42"/>
      <c r="L668" s="20"/>
      <c r="N668" s="62"/>
      <c r="O668" s="62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CK668" s="75"/>
      <c r="CL668" s="75"/>
      <c r="CM668" s="75"/>
      <c r="CN668" s="75"/>
      <c r="CO668" s="75"/>
      <c r="CP668" s="75"/>
      <c r="CQ668" s="75"/>
      <c r="CR668" s="75"/>
      <c r="CS668" s="75"/>
      <c r="CT668" s="75"/>
      <c r="CU668" s="75"/>
      <c r="CV668" s="75"/>
      <c r="CW668" s="75"/>
      <c r="CX668" s="75"/>
      <c r="CY668" s="75"/>
      <c r="CZ668" s="75"/>
      <c r="DA668" s="75"/>
      <c r="DB668" s="75"/>
      <c r="DC668" s="75"/>
      <c r="DD668" s="75"/>
      <c r="DE668" s="75"/>
      <c r="DF668" s="75"/>
      <c r="DG668" s="75"/>
      <c r="DH668" s="75"/>
    </row>
    <row r="669" ht="12.75" spans="1:112">
      <c r="A669" s="6"/>
      <c r="B669" s="42"/>
      <c r="L669" s="20"/>
      <c r="N669" s="62"/>
      <c r="O669" s="62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CK669" s="75"/>
      <c r="CL669" s="75"/>
      <c r="CM669" s="75"/>
      <c r="CN669" s="75"/>
      <c r="CO669" s="75"/>
      <c r="CP669" s="75"/>
      <c r="CQ669" s="75"/>
      <c r="CR669" s="75"/>
      <c r="CS669" s="75"/>
      <c r="CT669" s="75"/>
      <c r="CU669" s="75"/>
      <c r="CV669" s="75"/>
      <c r="CW669" s="75"/>
      <c r="CX669" s="75"/>
      <c r="CY669" s="75"/>
      <c r="CZ669" s="75"/>
      <c r="DA669" s="75"/>
      <c r="DB669" s="75"/>
      <c r="DC669" s="75"/>
      <c r="DD669" s="75"/>
      <c r="DE669" s="75"/>
      <c r="DF669" s="75"/>
      <c r="DG669" s="75"/>
      <c r="DH669" s="75"/>
    </row>
    <row r="670" ht="12.75" spans="1:112">
      <c r="A670" s="6"/>
      <c r="B670" s="42"/>
      <c r="L670" s="20"/>
      <c r="N670" s="62"/>
      <c r="O670" s="62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CK670" s="75"/>
      <c r="CL670" s="75"/>
      <c r="CM670" s="75"/>
      <c r="CN670" s="75"/>
      <c r="CO670" s="75"/>
      <c r="CP670" s="75"/>
      <c r="CQ670" s="75"/>
      <c r="CR670" s="75"/>
      <c r="CS670" s="75"/>
      <c r="CT670" s="75"/>
      <c r="CU670" s="75"/>
      <c r="CV670" s="75"/>
      <c r="CW670" s="75"/>
      <c r="CX670" s="75"/>
      <c r="CY670" s="75"/>
      <c r="CZ670" s="75"/>
      <c r="DA670" s="75"/>
      <c r="DB670" s="75"/>
      <c r="DC670" s="75"/>
      <c r="DD670" s="75"/>
      <c r="DE670" s="75"/>
      <c r="DF670" s="75"/>
      <c r="DG670" s="75"/>
      <c r="DH670" s="75"/>
    </row>
    <row r="671" ht="12.75" spans="1:112">
      <c r="A671" s="6"/>
      <c r="B671" s="42"/>
      <c r="L671" s="20"/>
      <c r="N671" s="62"/>
      <c r="O671" s="62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CK671" s="75"/>
      <c r="CL671" s="75"/>
      <c r="CM671" s="75"/>
      <c r="CN671" s="75"/>
      <c r="CO671" s="75"/>
      <c r="CP671" s="75"/>
      <c r="CQ671" s="75"/>
      <c r="CR671" s="75"/>
      <c r="CS671" s="75"/>
      <c r="CT671" s="75"/>
      <c r="CU671" s="75"/>
      <c r="CV671" s="75"/>
      <c r="CW671" s="75"/>
      <c r="CX671" s="75"/>
      <c r="CY671" s="75"/>
      <c r="CZ671" s="75"/>
      <c r="DA671" s="75"/>
      <c r="DB671" s="75"/>
      <c r="DC671" s="75"/>
      <c r="DD671" s="75"/>
      <c r="DE671" s="75"/>
      <c r="DF671" s="75"/>
      <c r="DG671" s="75"/>
      <c r="DH671" s="75"/>
    </row>
    <row r="672" ht="12.75" spans="1:112">
      <c r="A672" s="6"/>
      <c r="B672" s="42"/>
      <c r="L672" s="20"/>
      <c r="N672" s="62"/>
      <c r="O672" s="62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CK672" s="75"/>
      <c r="CL672" s="75"/>
      <c r="CM672" s="75"/>
      <c r="CN672" s="75"/>
      <c r="CO672" s="75"/>
      <c r="CP672" s="75"/>
      <c r="CQ672" s="75"/>
      <c r="CR672" s="75"/>
      <c r="CS672" s="75"/>
      <c r="CT672" s="75"/>
      <c r="CU672" s="75"/>
      <c r="CV672" s="75"/>
      <c r="CW672" s="75"/>
      <c r="CX672" s="75"/>
      <c r="CY672" s="75"/>
      <c r="CZ672" s="75"/>
      <c r="DA672" s="75"/>
      <c r="DB672" s="75"/>
      <c r="DC672" s="75"/>
      <c r="DD672" s="75"/>
      <c r="DE672" s="75"/>
      <c r="DF672" s="75"/>
      <c r="DG672" s="75"/>
      <c r="DH672" s="75"/>
    </row>
    <row r="673" ht="12.75" spans="1:112">
      <c r="A673" s="6"/>
      <c r="B673" s="42"/>
      <c r="L673" s="20"/>
      <c r="N673" s="62"/>
      <c r="O673" s="62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CK673" s="75"/>
      <c r="CL673" s="75"/>
      <c r="CM673" s="75"/>
      <c r="CN673" s="75"/>
      <c r="CO673" s="75"/>
      <c r="CP673" s="75"/>
      <c r="CQ673" s="75"/>
      <c r="CR673" s="75"/>
      <c r="CS673" s="75"/>
      <c r="CT673" s="75"/>
      <c r="CU673" s="75"/>
      <c r="CV673" s="75"/>
      <c r="CW673" s="75"/>
      <c r="CX673" s="75"/>
      <c r="CY673" s="75"/>
      <c r="CZ673" s="75"/>
      <c r="DA673" s="75"/>
      <c r="DB673" s="75"/>
      <c r="DC673" s="75"/>
      <c r="DD673" s="75"/>
      <c r="DE673" s="75"/>
      <c r="DF673" s="75"/>
      <c r="DG673" s="75"/>
      <c r="DH673" s="75"/>
    </row>
    <row r="674" ht="12.75" spans="1:112">
      <c r="A674" s="6"/>
      <c r="B674" s="42"/>
      <c r="L674" s="20"/>
      <c r="N674" s="62"/>
      <c r="O674" s="62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CK674" s="75"/>
      <c r="CL674" s="75"/>
      <c r="CM674" s="75"/>
      <c r="CN674" s="75"/>
      <c r="CO674" s="75"/>
      <c r="CP674" s="75"/>
      <c r="CQ674" s="75"/>
      <c r="CR674" s="75"/>
      <c r="CS674" s="75"/>
      <c r="CT674" s="75"/>
      <c r="CU674" s="75"/>
      <c r="CV674" s="75"/>
      <c r="CW674" s="75"/>
      <c r="CX674" s="75"/>
      <c r="CY674" s="75"/>
      <c r="CZ674" s="75"/>
      <c r="DA674" s="75"/>
      <c r="DB674" s="75"/>
      <c r="DC674" s="75"/>
      <c r="DD674" s="75"/>
      <c r="DE674" s="75"/>
      <c r="DF674" s="75"/>
      <c r="DG674" s="75"/>
      <c r="DH674" s="75"/>
    </row>
    <row r="675" ht="12.75" spans="1:112">
      <c r="A675" s="6"/>
      <c r="B675" s="42"/>
      <c r="L675" s="20"/>
      <c r="N675" s="62"/>
      <c r="O675" s="62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CK675" s="75"/>
      <c r="CL675" s="75"/>
      <c r="CM675" s="75"/>
      <c r="CN675" s="75"/>
      <c r="CO675" s="75"/>
      <c r="CP675" s="75"/>
      <c r="CQ675" s="75"/>
      <c r="CR675" s="75"/>
      <c r="CS675" s="75"/>
      <c r="CT675" s="75"/>
      <c r="CU675" s="75"/>
      <c r="CV675" s="75"/>
      <c r="CW675" s="75"/>
      <c r="CX675" s="75"/>
      <c r="CY675" s="75"/>
      <c r="CZ675" s="75"/>
      <c r="DA675" s="75"/>
      <c r="DB675" s="75"/>
      <c r="DC675" s="75"/>
      <c r="DD675" s="75"/>
      <c r="DE675" s="75"/>
      <c r="DF675" s="75"/>
      <c r="DG675" s="75"/>
      <c r="DH675" s="75"/>
    </row>
    <row r="676" ht="12.75" spans="1:112">
      <c r="A676" s="6"/>
      <c r="B676" s="42"/>
      <c r="L676" s="20"/>
      <c r="N676" s="62"/>
      <c r="O676" s="62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CK676" s="75"/>
      <c r="CL676" s="75"/>
      <c r="CM676" s="75"/>
      <c r="CN676" s="75"/>
      <c r="CO676" s="75"/>
      <c r="CP676" s="75"/>
      <c r="CQ676" s="75"/>
      <c r="CR676" s="75"/>
      <c r="CS676" s="75"/>
      <c r="CT676" s="75"/>
      <c r="CU676" s="75"/>
      <c r="CV676" s="75"/>
      <c r="CW676" s="75"/>
      <c r="CX676" s="75"/>
      <c r="CY676" s="75"/>
      <c r="CZ676" s="75"/>
      <c r="DA676" s="75"/>
      <c r="DB676" s="75"/>
      <c r="DC676" s="75"/>
      <c r="DD676" s="75"/>
      <c r="DE676" s="75"/>
      <c r="DF676" s="75"/>
      <c r="DG676" s="75"/>
      <c r="DH676" s="75"/>
    </row>
    <row r="677" ht="12.75" spans="1:112">
      <c r="A677" s="6"/>
      <c r="B677" s="42"/>
      <c r="L677" s="20"/>
      <c r="N677" s="62"/>
      <c r="O677" s="62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CK677" s="75"/>
      <c r="CL677" s="75"/>
      <c r="CM677" s="75"/>
      <c r="CN677" s="75"/>
      <c r="CO677" s="75"/>
      <c r="CP677" s="75"/>
      <c r="CQ677" s="75"/>
      <c r="CR677" s="75"/>
      <c r="CS677" s="75"/>
      <c r="CT677" s="75"/>
      <c r="CU677" s="75"/>
      <c r="CV677" s="75"/>
      <c r="CW677" s="75"/>
      <c r="CX677" s="75"/>
      <c r="CY677" s="75"/>
      <c r="CZ677" s="75"/>
      <c r="DA677" s="75"/>
      <c r="DB677" s="75"/>
      <c r="DC677" s="75"/>
      <c r="DD677" s="75"/>
      <c r="DE677" s="75"/>
      <c r="DF677" s="75"/>
      <c r="DG677" s="75"/>
      <c r="DH677" s="75"/>
    </row>
    <row r="678" ht="12.75" spans="1:112">
      <c r="A678" s="6"/>
      <c r="B678" s="42"/>
      <c r="L678" s="20"/>
      <c r="N678" s="62"/>
      <c r="O678" s="62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CK678" s="75"/>
      <c r="CL678" s="75"/>
      <c r="CM678" s="75"/>
      <c r="CN678" s="75"/>
      <c r="CO678" s="75"/>
      <c r="CP678" s="75"/>
      <c r="CQ678" s="75"/>
      <c r="CR678" s="75"/>
      <c r="CS678" s="75"/>
      <c r="CT678" s="75"/>
      <c r="CU678" s="75"/>
      <c r="CV678" s="75"/>
      <c r="CW678" s="75"/>
      <c r="CX678" s="75"/>
      <c r="CY678" s="75"/>
      <c r="CZ678" s="75"/>
      <c r="DA678" s="75"/>
      <c r="DB678" s="75"/>
      <c r="DC678" s="75"/>
      <c r="DD678" s="75"/>
      <c r="DE678" s="75"/>
      <c r="DF678" s="75"/>
      <c r="DG678" s="75"/>
      <c r="DH678" s="75"/>
    </row>
    <row r="679" ht="12.75" spans="1:112">
      <c r="A679" s="6"/>
      <c r="B679" s="42"/>
      <c r="L679" s="20"/>
      <c r="N679" s="62"/>
      <c r="O679" s="62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CK679" s="75"/>
      <c r="CL679" s="75"/>
      <c r="CM679" s="75"/>
      <c r="CN679" s="75"/>
      <c r="CO679" s="75"/>
      <c r="CP679" s="75"/>
      <c r="CQ679" s="75"/>
      <c r="CR679" s="75"/>
      <c r="CS679" s="75"/>
      <c r="CT679" s="75"/>
      <c r="CU679" s="75"/>
      <c r="CV679" s="75"/>
      <c r="CW679" s="75"/>
      <c r="CX679" s="75"/>
      <c r="CY679" s="75"/>
      <c r="CZ679" s="75"/>
      <c r="DA679" s="75"/>
      <c r="DB679" s="75"/>
      <c r="DC679" s="75"/>
      <c r="DD679" s="75"/>
      <c r="DE679" s="75"/>
      <c r="DF679" s="75"/>
      <c r="DG679" s="75"/>
      <c r="DH679" s="75"/>
    </row>
    <row r="680" ht="12.75" spans="1:112">
      <c r="A680" s="6"/>
      <c r="B680" s="42"/>
      <c r="L680" s="20"/>
      <c r="N680" s="62"/>
      <c r="O680" s="62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CK680" s="75"/>
      <c r="CL680" s="75"/>
      <c r="CM680" s="75"/>
      <c r="CN680" s="75"/>
      <c r="CO680" s="75"/>
      <c r="CP680" s="75"/>
      <c r="CQ680" s="75"/>
      <c r="CR680" s="75"/>
      <c r="CS680" s="75"/>
      <c r="CT680" s="75"/>
      <c r="CU680" s="75"/>
      <c r="CV680" s="75"/>
      <c r="CW680" s="75"/>
      <c r="CX680" s="75"/>
      <c r="CY680" s="75"/>
      <c r="CZ680" s="75"/>
      <c r="DA680" s="75"/>
      <c r="DB680" s="75"/>
      <c r="DC680" s="75"/>
      <c r="DD680" s="75"/>
      <c r="DE680" s="75"/>
      <c r="DF680" s="75"/>
      <c r="DG680" s="75"/>
      <c r="DH680" s="75"/>
    </row>
    <row r="681" ht="12.75" spans="1:112">
      <c r="A681" s="6"/>
      <c r="B681" s="42"/>
      <c r="L681" s="20"/>
      <c r="N681" s="62"/>
      <c r="O681" s="62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CK681" s="75"/>
      <c r="CL681" s="75"/>
      <c r="CM681" s="75"/>
      <c r="CN681" s="75"/>
      <c r="CO681" s="75"/>
      <c r="CP681" s="75"/>
      <c r="CQ681" s="75"/>
      <c r="CR681" s="75"/>
      <c r="CS681" s="75"/>
      <c r="CT681" s="75"/>
      <c r="CU681" s="75"/>
      <c r="CV681" s="75"/>
      <c r="CW681" s="75"/>
      <c r="CX681" s="75"/>
      <c r="CY681" s="75"/>
      <c r="CZ681" s="75"/>
      <c r="DA681" s="75"/>
      <c r="DB681" s="75"/>
      <c r="DC681" s="75"/>
      <c r="DD681" s="75"/>
      <c r="DE681" s="75"/>
      <c r="DF681" s="75"/>
      <c r="DG681" s="75"/>
      <c r="DH681" s="75"/>
    </row>
    <row r="682" ht="12.75" spans="1:112">
      <c r="A682" s="6"/>
      <c r="B682" s="42"/>
      <c r="L682" s="20"/>
      <c r="N682" s="62"/>
      <c r="O682" s="62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CK682" s="75"/>
      <c r="CL682" s="75"/>
      <c r="CM682" s="75"/>
      <c r="CN682" s="75"/>
      <c r="CO682" s="75"/>
      <c r="CP682" s="75"/>
      <c r="CQ682" s="75"/>
      <c r="CR682" s="75"/>
      <c r="CS682" s="75"/>
      <c r="CT682" s="75"/>
      <c r="CU682" s="75"/>
      <c r="CV682" s="75"/>
      <c r="CW682" s="75"/>
      <c r="CX682" s="75"/>
      <c r="CY682" s="75"/>
      <c r="CZ682" s="75"/>
      <c r="DA682" s="75"/>
      <c r="DB682" s="75"/>
      <c r="DC682" s="75"/>
      <c r="DD682" s="75"/>
      <c r="DE682" s="75"/>
      <c r="DF682" s="75"/>
      <c r="DG682" s="75"/>
      <c r="DH682" s="75"/>
    </row>
    <row r="683" ht="12.75" spans="1:112">
      <c r="A683" s="6"/>
      <c r="B683" s="42"/>
      <c r="L683" s="20"/>
      <c r="N683" s="62"/>
      <c r="O683" s="62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CK683" s="75"/>
      <c r="CL683" s="75"/>
      <c r="CM683" s="75"/>
      <c r="CN683" s="75"/>
      <c r="CO683" s="75"/>
      <c r="CP683" s="75"/>
      <c r="CQ683" s="75"/>
      <c r="CR683" s="75"/>
      <c r="CS683" s="75"/>
      <c r="CT683" s="75"/>
      <c r="CU683" s="75"/>
      <c r="CV683" s="75"/>
      <c r="CW683" s="75"/>
      <c r="CX683" s="75"/>
      <c r="CY683" s="75"/>
      <c r="CZ683" s="75"/>
      <c r="DA683" s="75"/>
      <c r="DB683" s="75"/>
      <c r="DC683" s="75"/>
      <c r="DD683" s="75"/>
      <c r="DE683" s="75"/>
      <c r="DF683" s="75"/>
      <c r="DG683" s="75"/>
      <c r="DH683" s="75"/>
    </row>
    <row r="684" ht="12.75" spans="1:112">
      <c r="A684" s="6"/>
      <c r="B684" s="42"/>
      <c r="L684" s="20"/>
      <c r="N684" s="62"/>
      <c r="O684" s="62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CK684" s="75"/>
      <c r="CL684" s="75"/>
      <c r="CM684" s="75"/>
      <c r="CN684" s="75"/>
      <c r="CO684" s="75"/>
      <c r="CP684" s="75"/>
      <c r="CQ684" s="75"/>
      <c r="CR684" s="75"/>
      <c r="CS684" s="75"/>
      <c r="CT684" s="75"/>
      <c r="CU684" s="75"/>
      <c r="CV684" s="75"/>
      <c r="CW684" s="75"/>
      <c r="CX684" s="75"/>
      <c r="CY684" s="75"/>
      <c r="CZ684" s="75"/>
      <c r="DA684" s="75"/>
      <c r="DB684" s="75"/>
      <c r="DC684" s="75"/>
      <c r="DD684" s="75"/>
      <c r="DE684" s="75"/>
      <c r="DF684" s="75"/>
      <c r="DG684" s="75"/>
      <c r="DH684" s="75"/>
    </row>
    <row r="685" ht="12.75" spans="1:112">
      <c r="A685" s="6"/>
      <c r="B685" s="42"/>
      <c r="L685" s="20"/>
      <c r="N685" s="62"/>
      <c r="O685" s="62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CK685" s="75"/>
      <c r="CL685" s="75"/>
      <c r="CM685" s="75"/>
      <c r="CN685" s="75"/>
      <c r="CO685" s="75"/>
      <c r="CP685" s="75"/>
      <c r="CQ685" s="75"/>
      <c r="CR685" s="75"/>
      <c r="CS685" s="75"/>
      <c r="CT685" s="75"/>
      <c r="CU685" s="75"/>
      <c r="CV685" s="75"/>
      <c r="CW685" s="75"/>
      <c r="CX685" s="75"/>
      <c r="CY685" s="75"/>
      <c r="CZ685" s="75"/>
      <c r="DA685" s="75"/>
      <c r="DB685" s="75"/>
      <c r="DC685" s="75"/>
      <c r="DD685" s="75"/>
      <c r="DE685" s="75"/>
      <c r="DF685" s="75"/>
      <c r="DG685" s="75"/>
      <c r="DH685" s="75"/>
    </row>
    <row r="686" ht="12.75" spans="1:112">
      <c r="A686" s="6"/>
      <c r="B686" s="42"/>
      <c r="L686" s="20"/>
      <c r="N686" s="62"/>
      <c r="O686" s="62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CK686" s="75"/>
      <c r="CL686" s="75"/>
      <c r="CM686" s="75"/>
      <c r="CN686" s="75"/>
      <c r="CO686" s="75"/>
      <c r="CP686" s="75"/>
      <c r="CQ686" s="75"/>
      <c r="CR686" s="75"/>
      <c r="CS686" s="75"/>
      <c r="CT686" s="75"/>
      <c r="CU686" s="75"/>
      <c r="CV686" s="75"/>
      <c r="CW686" s="75"/>
      <c r="CX686" s="75"/>
      <c r="CY686" s="75"/>
      <c r="CZ686" s="75"/>
      <c r="DA686" s="75"/>
      <c r="DB686" s="75"/>
      <c r="DC686" s="75"/>
      <c r="DD686" s="75"/>
      <c r="DE686" s="75"/>
      <c r="DF686" s="75"/>
      <c r="DG686" s="75"/>
      <c r="DH686" s="75"/>
    </row>
    <row r="687" ht="12.75" spans="1:112">
      <c r="A687" s="6"/>
      <c r="B687" s="42"/>
      <c r="L687" s="20"/>
      <c r="N687" s="62"/>
      <c r="O687" s="62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CK687" s="75"/>
      <c r="CL687" s="75"/>
      <c r="CM687" s="75"/>
      <c r="CN687" s="75"/>
      <c r="CO687" s="75"/>
      <c r="CP687" s="75"/>
      <c r="CQ687" s="75"/>
      <c r="CR687" s="75"/>
      <c r="CS687" s="75"/>
      <c r="CT687" s="75"/>
      <c r="CU687" s="75"/>
      <c r="CV687" s="75"/>
      <c r="CW687" s="75"/>
      <c r="CX687" s="75"/>
      <c r="CY687" s="75"/>
      <c r="CZ687" s="75"/>
      <c r="DA687" s="75"/>
      <c r="DB687" s="75"/>
      <c r="DC687" s="75"/>
      <c r="DD687" s="75"/>
      <c r="DE687" s="75"/>
      <c r="DF687" s="75"/>
      <c r="DG687" s="75"/>
      <c r="DH687" s="75"/>
    </row>
    <row r="688" ht="12.75" spans="1:112">
      <c r="A688" s="6"/>
      <c r="B688" s="42"/>
      <c r="L688" s="20"/>
      <c r="N688" s="62"/>
      <c r="O688" s="62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CK688" s="75"/>
      <c r="CL688" s="75"/>
      <c r="CM688" s="75"/>
      <c r="CN688" s="75"/>
      <c r="CO688" s="75"/>
      <c r="CP688" s="75"/>
      <c r="CQ688" s="75"/>
      <c r="CR688" s="75"/>
      <c r="CS688" s="75"/>
      <c r="CT688" s="75"/>
      <c r="CU688" s="75"/>
      <c r="CV688" s="75"/>
      <c r="CW688" s="75"/>
      <c r="CX688" s="75"/>
      <c r="CY688" s="75"/>
      <c r="CZ688" s="75"/>
      <c r="DA688" s="75"/>
      <c r="DB688" s="75"/>
      <c r="DC688" s="75"/>
      <c r="DD688" s="75"/>
      <c r="DE688" s="75"/>
      <c r="DF688" s="75"/>
      <c r="DG688" s="75"/>
      <c r="DH688" s="75"/>
    </row>
    <row r="689" ht="12.75" spans="1:112">
      <c r="A689" s="6"/>
      <c r="B689" s="42"/>
      <c r="L689" s="20"/>
      <c r="N689" s="62"/>
      <c r="O689" s="62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CK689" s="75"/>
      <c r="CL689" s="75"/>
      <c r="CM689" s="75"/>
      <c r="CN689" s="75"/>
      <c r="CO689" s="75"/>
      <c r="CP689" s="75"/>
      <c r="CQ689" s="75"/>
      <c r="CR689" s="75"/>
      <c r="CS689" s="75"/>
      <c r="CT689" s="75"/>
      <c r="CU689" s="75"/>
      <c r="CV689" s="75"/>
      <c r="CW689" s="75"/>
      <c r="CX689" s="75"/>
      <c r="CY689" s="75"/>
      <c r="CZ689" s="75"/>
      <c r="DA689" s="75"/>
      <c r="DB689" s="75"/>
      <c r="DC689" s="75"/>
      <c r="DD689" s="75"/>
      <c r="DE689" s="75"/>
      <c r="DF689" s="75"/>
      <c r="DG689" s="75"/>
      <c r="DH689" s="75"/>
    </row>
    <row r="690" ht="12.75" spans="1:112">
      <c r="A690" s="6"/>
      <c r="B690" s="42"/>
      <c r="L690" s="20"/>
      <c r="N690" s="62"/>
      <c r="O690" s="62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CK690" s="75"/>
      <c r="CL690" s="75"/>
      <c r="CM690" s="75"/>
      <c r="CN690" s="75"/>
      <c r="CO690" s="75"/>
      <c r="CP690" s="75"/>
      <c r="CQ690" s="75"/>
      <c r="CR690" s="75"/>
      <c r="CS690" s="75"/>
      <c r="CT690" s="75"/>
      <c r="CU690" s="75"/>
      <c r="CV690" s="75"/>
      <c r="CW690" s="75"/>
      <c r="CX690" s="75"/>
      <c r="CY690" s="75"/>
      <c r="CZ690" s="75"/>
      <c r="DA690" s="75"/>
      <c r="DB690" s="75"/>
      <c r="DC690" s="75"/>
      <c r="DD690" s="75"/>
      <c r="DE690" s="75"/>
      <c r="DF690" s="75"/>
      <c r="DG690" s="75"/>
      <c r="DH690" s="75"/>
    </row>
    <row r="691" ht="12.75" spans="1:112">
      <c r="A691" s="6"/>
      <c r="B691" s="42"/>
      <c r="L691" s="20"/>
      <c r="N691" s="62"/>
      <c r="O691" s="62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CK691" s="75"/>
      <c r="CL691" s="75"/>
      <c r="CM691" s="75"/>
      <c r="CN691" s="75"/>
      <c r="CO691" s="75"/>
      <c r="CP691" s="75"/>
      <c r="CQ691" s="75"/>
      <c r="CR691" s="75"/>
      <c r="CS691" s="75"/>
      <c r="CT691" s="75"/>
      <c r="CU691" s="75"/>
      <c r="CV691" s="75"/>
      <c r="CW691" s="75"/>
      <c r="CX691" s="75"/>
      <c r="CY691" s="75"/>
      <c r="CZ691" s="75"/>
      <c r="DA691" s="75"/>
      <c r="DB691" s="75"/>
      <c r="DC691" s="75"/>
      <c r="DD691" s="75"/>
      <c r="DE691" s="75"/>
      <c r="DF691" s="75"/>
      <c r="DG691" s="75"/>
      <c r="DH691" s="75"/>
    </row>
    <row r="692" ht="12.75" spans="1:112">
      <c r="A692" s="6"/>
      <c r="B692" s="42"/>
      <c r="L692" s="20"/>
      <c r="N692" s="62"/>
      <c r="O692" s="62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CK692" s="75"/>
      <c r="CL692" s="75"/>
      <c r="CM692" s="75"/>
      <c r="CN692" s="75"/>
      <c r="CO692" s="75"/>
      <c r="CP692" s="75"/>
      <c r="CQ692" s="75"/>
      <c r="CR692" s="75"/>
      <c r="CS692" s="75"/>
      <c r="CT692" s="75"/>
      <c r="CU692" s="75"/>
      <c r="CV692" s="75"/>
      <c r="CW692" s="75"/>
      <c r="CX692" s="75"/>
      <c r="CY692" s="75"/>
      <c r="CZ692" s="75"/>
      <c r="DA692" s="75"/>
      <c r="DB692" s="75"/>
      <c r="DC692" s="75"/>
      <c r="DD692" s="75"/>
      <c r="DE692" s="75"/>
      <c r="DF692" s="75"/>
      <c r="DG692" s="75"/>
      <c r="DH692" s="75"/>
    </row>
    <row r="693" ht="12.75" spans="1:112">
      <c r="A693" s="6"/>
      <c r="B693" s="42"/>
      <c r="L693" s="20"/>
      <c r="N693" s="62"/>
      <c r="O693" s="62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CK693" s="75"/>
      <c r="CL693" s="75"/>
      <c r="CM693" s="75"/>
      <c r="CN693" s="75"/>
      <c r="CO693" s="75"/>
      <c r="CP693" s="75"/>
      <c r="CQ693" s="75"/>
      <c r="CR693" s="75"/>
      <c r="CS693" s="75"/>
      <c r="CT693" s="75"/>
      <c r="CU693" s="75"/>
      <c r="CV693" s="75"/>
      <c r="CW693" s="75"/>
      <c r="CX693" s="75"/>
      <c r="CY693" s="75"/>
      <c r="CZ693" s="75"/>
      <c r="DA693" s="75"/>
      <c r="DB693" s="75"/>
      <c r="DC693" s="75"/>
      <c r="DD693" s="75"/>
      <c r="DE693" s="75"/>
      <c r="DF693" s="75"/>
      <c r="DG693" s="75"/>
      <c r="DH693" s="75"/>
    </row>
    <row r="694" ht="12.75" spans="1:112">
      <c r="A694" s="6"/>
      <c r="B694" s="42"/>
      <c r="L694" s="20"/>
      <c r="N694" s="62"/>
      <c r="O694" s="62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CK694" s="75"/>
      <c r="CL694" s="75"/>
      <c r="CM694" s="75"/>
      <c r="CN694" s="75"/>
      <c r="CO694" s="75"/>
      <c r="CP694" s="75"/>
      <c r="CQ694" s="75"/>
      <c r="CR694" s="75"/>
      <c r="CS694" s="75"/>
      <c r="CT694" s="75"/>
      <c r="CU694" s="75"/>
      <c r="CV694" s="75"/>
      <c r="CW694" s="75"/>
      <c r="CX694" s="75"/>
      <c r="CY694" s="75"/>
      <c r="CZ694" s="75"/>
      <c r="DA694" s="75"/>
      <c r="DB694" s="75"/>
      <c r="DC694" s="75"/>
      <c r="DD694" s="75"/>
      <c r="DE694" s="75"/>
      <c r="DF694" s="75"/>
      <c r="DG694" s="75"/>
      <c r="DH694" s="75"/>
    </row>
    <row r="695" ht="12.75" spans="1:112">
      <c r="A695" s="6"/>
      <c r="B695" s="42"/>
      <c r="L695" s="20"/>
      <c r="N695" s="62"/>
      <c r="O695" s="62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CK695" s="75"/>
      <c r="CL695" s="75"/>
      <c r="CM695" s="75"/>
      <c r="CN695" s="75"/>
      <c r="CO695" s="75"/>
      <c r="CP695" s="75"/>
      <c r="CQ695" s="75"/>
      <c r="CR695" s="75"/>
      <c r="CS695" s="75"/>
      <c r="CT695" s="75"/>
      <c r="CU695" s="75"/>
      <c r="CV695" s="75"/>
      <c r="CW695" s="75"/>
      <c r="CX695" s="75"/>
      <c r="CY695" s="75"/>
      <c r="CZ695" s="75"/>
      <c r="DA695" s="75"/>
      <c r="DB695" s="75"/>
      <c r="DC695" s="75"/>
      <c r="DD695" s="75"/>
      <c r="DE695" s="75"/>
      <c r="DF695" s="75"/>
      <c r="DG695" s="75"/>
      <c r="DH695" s="75"/>
    </row>
    <row r="696" ht="12.75" spans="1:112">
      <c r="A696" s="6"/>
      <c r="B696" s="42"/>
      <c r="L696" s="20"/>
      <c r="N696" s="62"/>
      <c r="O696" s="62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CK696" s="75"/>
      <c r="CL696" s="75"/>
      <c r="CM696" s="75"/>
      <c r="CN696" s="75"/>
      <c r="CO696" s="75"/>
      <c r="CP696" s="75"/>
      <c r="CQ696" s="75"/>
      <c r="CR696" s="75"/>
      <c r="CS696" s="75"/>
      <c r="CT696" s="75"/>
      <c r="CU696" s="75"/>
      <c r="CV696" s="75"/>
      <c r="CW696" s="75"/>
      <c r="CX696" s="75"/>
      <c r="CY696" s="75"/>
      <c r="CZ696" s="75"/>
      <c r="DA696" s="75"/>
      <c r="DB696" s="75"/>
      <c r="DC696" s="75"/>
      <c r="DD696" s="75"/>
      <c r="DE696" s="75"/>
      <c r="DF696" s="75"/>
      <c r="DG696" s="75"/>
      <c r="DH696" s="75"/>
    </row>
    <row r="697" ht="12.75" spans="1:112">
      <c r="A697" s="6"/>
      <c r="B697" s="42"/>
      <c r="L697" s="20"/>
      <c r="N697" s="62"/>
      <c r="O697" s="62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CK697" s="75"/>
      <c r="CL697" s="75"/>
      <c r="CM697" s="75"/>
      <c r="CN697" s="75"/>
      <c r="CO697" s="75"/>
      <c r="CP697" s="75"/>
      <c r="CQ697" s="75"/>
      <c r="CR697" s="75"/>
      <c r="CS697" s="75"/>
      <c r="CT697" s="75"/>
      <c r="CU697" s="75"/>
      <c r="CV697" s="75"/>
      <c r="CW697" s="75"/>
      <c r="CX697" s="75"/>
      <c r="CY697" s="75"/>
      <c r="CZ697" s="75"/>
      <c r="DA697" s="75"/>
      <c r="DB697" s="75"/>
      <c r="DC697" s="75"/>
      <c r="DD697" s="75"/>
      <c r="DE697" s="75"/>
      <c r="DF697" s="75"/>
      <c r="DG697" s="75"/>
      <c r="DH697" s="75"/>
    </row>
    <row r="698" ht="12.75" spans="1:112">
      <c r="A698" s="6"/>
      <c r="B698" s="42"/>
      <c r="L698" s="20"/>
      <c r="N698" s="62"/>
      <c r="O698" s="62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CK698" s="75"/>
      <c r="CL698" s="75"/>
      <c r="CM698" s="75"/>
      <c r="CN698" s="75"/>
      <c r="CO698" s="75"/>
      <c r="CP698" s="75"/>
      <c r="CQ698" s="75"/>
      <c r="CR698" s="75"/>
      <c r="CS698" s="75"/>
      <c r="CT698" s="75"/>
      <c r="CU698" s="75"/>
      <c r="CV698" s="75"/>
      <c r="CW698" s="75"/>
      <c r="CX698" s="75"/>
      <c r="CY698" s="75"/>
      <c r="CZ698" s="75"/>
      <c r="DA698" s="75"/>
      <c r="DB698" s="75"/>
      <c r="DC698" s="75"/>
      <c r="DD698" s="75"/>
      <c r="DE698" s="75"/>
      <c r="DF698" s="75"/>
      <c r="DG698" s="75"/>
      <c r="DH698" s="75"/>
    </row>
    <row r="699" ht="12.75" spans="1:112">
      <c r="A699" s="6"/>
      <c r="B699" s="42"/>
      <c r="L699" s="20"/>
      <c r="N699" s="62"/>
      <c r="O699" s="62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CK699" s="75"/>
      <c r="CL699" s="75"/>
      <c r="CM699" s="75"/>
      <c r="CN699" s="75"/>
      <c r="CO699" s="75"/>
      <c r="CP699" s="75"/>
      <c r="CQ699" s="75"/>
      <c r="CR699" s="75"/>
      <c r="CS699" s="75"/>
      <c r="CT699" s="75"/>
      <c r="CU699" s="75"/>
      <c r="CV699" s="75"/>
      <c r="CW699" s="75"/>
      <c r="CX699" s="75"/>
      <c r="CY699" s="75"/>
      <c r="CZ699" s="75"/>
      <c r="DA699" s="75"/>
      <c r="DB699" s="75"/>
      <c r="DC699" s="75"/>
      <c r="DD699" s="75"/>
      <c r="DE699" s="75"/>
      <c r="DF699" s="75"/>
      <c r="DG699" s="75"/>
      <c r="DH699" s="75"/>
    </row>
    <row r="700" ht="12.75" spans="1:112">
      <c r="A700" s="6"/>
      <c r="B700" s="42"/>
      <c r="L700" s="20"/>
      <c r="N700" s="62"/>
      <c r="O700" s="62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CK700" s="75"/>
      <c r="CL700" s="75"/>
      <c r="CM700" s="75"/>
      <c r="CN700" s="75"/>
      <c r="CO700" s="75"/>
      <c r="CP700" s="75"/>
      <c r="CQ700" s="75"/>
      <c r="CR700" s="75"/>
      <c r="CS700" s="75"/>
      <c r="CT700" s="75"/>
      <c r="CU700" s="75"/>
      <c r="CV700" s="75"/>
      <c r="CW700" s="75"/>
      <c r="CX700" s="75"/>
      <c r="CY700" s="75"/>
      <c r="CZ700" s="75"/>
      <c r="DA700" s="75"/>
      <c r="DB700" s="75"/>
      <c r="DC700" s="75"/>
      <c r="DD700" s="75"/>
      <c r="DE700" s="75"/>
      <c r="DF700" s="75"/>
      <c r="DG700" s="75"/>
      <c r="DH700" s="75"/>
    </row>
    <row r="701" ht="12.75" spans="1:112">
      <c r="A701" s="6"/>
      <c r="B701" s="42"/>
      <c r="L701" s="20"/>
      <c r="N701" s="62"/>
      <c r="O701" s="62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CK701" s="75"/>
      <c r="CL701" s="75"/>
      <c r="CM701" s="75"/>
      <c r="CN701" s="75"/>
      <c r="CO701" s="75"/>
      <c r="CP701" s="75"/>
      <c r="CQ701" s="75"/>
      <c r="CR701" s="75"/>
      <c r="CS701" s="75"/>
      <c r="CT701" s="75"/>
      <c r="CU701" s="75"/>
      <c r="CV701" s="75"/>
      <c r="CW701" s="75"/>
      <c r="CX701" s="75"/>
      <c r="CY701" s="75"/>
      <c r="CZ701" s="75"/>
      <c r="DA701" s="75"/>
      <c r="DB701" s="75"/>
      <c r="DC701" s="75"/>
      <c r="DD701" s="75"/>
      <c r="DE701" s="75"/>
      <c r="DF701" s="75"/>
      <c r="DG701" s="75"/>
      <c r="DH701" s="75"/>
    </row>
    <row r="702" ht="12.75" spans="1:112">
      <c r="A702" s="6"/>
      <c r="B702" s="42"/>
      <c r="L702" s="20"/>
      <c r="N702" s="62"/>
      <c r="O702" s="62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CK702" s="75"/>
      <c r="CL702" s="75"/>
      <c r="CM702" s="75"/>
      <c r="CN702" s="75"/>
      <c r="CO702" s="75"/>
      <c r="CP702" s="75"/>
      <c r="CQ702" s="75"/>
      <c r="CR702" s="75"/>
      <c r="CS702" s="75"/>
      <c r="CT702" s="75"/>
      <c r="CU702" s="75"/>
      <c r="CV702" s="75"/>
      <c r="CW702" s="75"/>
      <c r="CX702" s="75"/>
      <c r="CY702" s="75"/>
      <c r="CZ702" s="75"/>
      <c r="DA702" s="75"/>
      <c r="DB702" s="75"/>
      <c r="DC702" s="75"/>
      <c r="DD702" s="75"/>
      <c r="DE702" s="75"/>
      <c r="DF702" s="75"/>
      <c r="DG702" s="75"/>
      <c r="DH702" s="75"/>
    </row>
    <row r="703" ht="12.75" spans="1:112">
      <c r="A703" s="6"/>
      <c r="B703" s="42"/>
      <c r="L703" s="20"/>
      <c r="N703" s="62"/>
      <c r="O703" s="62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CK703" s="75"/>
      <c r="CL703" s="75"/>
      <c r="CM703" s="75"/>
      <c r="CN703" s="75"/>
      <c r="CO703" s="75"/>
      <c r="CP703" s="75"/>
      <c r="CQ703" s="75"/>
      <c r="CR703" s="75"/>
      <c r="CS703" s="75"/>
      <c r="CT703" s="75"/>
      <c r="CU703" s="75"/>
      <c r="CV703" s="75"/>
      <c r="CW703" s="75"/>
      <c r="CX703" s="75"/>
      <c r="CY703" s="75"/>
      <c r="CZ703" s="75"/>
      <c r="DA703" s="75"/>
      <c r="DB703" s="75"/>
      <c r="DC703" s="75"/>
      <c r="DD703" s="75"/>
      <c r="DE703" s="75"/>
      <c r="DF703" s="75"/>
      <c r="DG703" s="75"/>
      <c r="DH703" s="75"/>
    </row>
    <row r="704" ht="12.75" spans="1:112">
      <c r="A704" s="6"/>
      <c r="B704" s="42"/>
      <c r="L704" s="20"/>
      <c r="N704" s="62"/>
      <c r="O704" s="62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CK704" s="75"/>
      <c r="CL704" s="75"/>
      <c r="CM704" s="75"/>
      <c r="CN704" s="75"/>
      <c r="CO704" s="75"/>
      <c r="CP704" s="75"/>
      <c r="CQ704" s="75"/>
      <c r="CR704" s="75"/>
      <c r="CS704" s="75"/>
      <c r="CT704" s="75"/>
      <c r="CU704" s="75"/>
      <c r="CV704" s="75"/>
      <c r="CW704" s="75"/>
      <c r="CX704" s="75"/>
      <c r="CY704" s="75"/>
      <c r="CZ704" s="75"/>
      <c r="DA704" s="75"/>
      <c r="DB704" s="75"/>
      <c r="DC704" s="75"/>
      <c r="DD704" s="75"/>
      <c r="DE704" s="75"/>
      <c r="DF704" s="75"/>
      <c r="DG704" s="75"/>
      <c r="DH704" s="75"/>
    </row>
    <row r="705" ht="12.75" spans="1:112">
      <c r="A705" s="6"/>
      <c r="B705" s="42"/>
      <c r="L705" s="20"/>
      <c r="N705" s="62"/>
      <c r="O705" s="62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CK705" s="75"/>
      <c r="CL705" s="75"/>
      <c r="CM705" s="75"/>
      <c r="CN705" s="75"/>
      <c r="CO705" s="75"/>
      <c r="CP705" s="75"/>
      <c r="CQ705" s="75"/>
      <c r="CR705" s="75"/>
      <c r="CS705" s="75"/>
      <c r="CT705" s="75"/>
      <c r="CU705" s="75"/>
      <c r="CV705" s="75"/>
      <c r="CW705" s="75"/>
      <c r="CX705" s="75"/>
      <c r="CY705" s="75"/>
      <c r="CZ705" s="75"/>
      <c r="DA705" s="75"/>
      <c r="DB705" s="75"/>
      <c r="DC705" s="75"/>
      <c r="DD705" s="75"/>
      <c r="DE705" s="75"/>
      <c r="DF705" s="75"/>
      <c r="DG705" s="75"/>
      <c r="DH705" s="75"/>
    </row>
    <row r="706" ht="12.75" spans="1:112">
      <c r="A706" s="6"/>
      <c r="B706" s="42"/>
      <c r="L706" s="20"/>
      <c r="N706" s="62"/>
      <c r="O706" s="62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CK706" s="75"/>
      <c r="CL706" s="75"/>
      <c r="CM706" s="75"/>
      <c r="CN706" s="75"/>
      <c r="CO706" s="75"/>
      <c r="CP706" s="75"/>
      <c r="CQ706" s="75"/>
      <c r="CR706" s="75"/>
      <c r="CS706" s="75"/>
      <c r="CT706" s="75"/>
      <c r="CU706" s="75"/>
      <c r="CV706" s="75"/>
      <c r="CW706" s="75"/>
      <c r="CX706" s="75"/>
      <c r="CY706" s="75"/>
      <c r="CZ706" s="75"/>
      <c r="DA706" s="75"/>
      <c r="DB706" s="75"/>
      <c r="DC706" s="75"/>
      <c r="DD706" s="75"/>
      <c r="DE706" s="75"/>
      <c r="DF706" s="75"/>
      <c r="DG706" s="75"/>
      <c r="DH706" s="75"/>
    </row>
    <row r="707" ht="12.75" spans="1:112">
      <c r="A707" s="6"/>
      <c r="B707" s="42"/>
      <c r="L707" s="20"/>
      <c r="N707" s="62"/>
      <c r="O707" s="62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CK707" s="75"/>
      <c r="CL707" s="75"/>
      <c r="CM707" s="75"/>
      <c r="CN707" s="75"/>
      <c r="CO707" s="75"/>
      <c r="CP707" s="75"/>
      <c r="CQ707" s="75"/>
      <c r="CR707" s="75"/>
      <c r="CS707" s="75"/>
      <c r="CT707" s="75"/>
      <c r="CU707" s="75"/>
      <c r="CV707" s="75"/>
      <c r="CW707" s="75"/>
      <c r="CX707" s="75"/>
      <c r="CY707" s="75"/>
      <c r="CZ707" s="75"/>
      <c r="DA707" s="75"/>
      <c r="DB707" s="75"/>
      <c r="DC707" s="75"/>
      <c r="DD707" s="75"/>
      <c r="DE707" s="75"/>
      <c r="DF707" s="75"/>
      <c r="DG707" s="75"/>
      <c r="DH707" s="75"/>
    </row>
    <row r="708" ht="12.75" spans="1:112">
      <c r="A708" s="6"/>
      <c r="B708" s="42"/>
      <c r="L708" s="20"/>
      <c r="N708" s="62"/>
      <c r="O708" s="62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CK708" s="75"/>
      <c r="CL708" s="75"/>
      <c r="CM708" s="75"/>
      <c r="CN708" s="75"/>
      <c r="CO708" s="75"/>
      <c r="CP708" s="75"/>
      <c r="CQ708" s="75"/>
      <c r="CR708" s="75"/>
      <c r="CS708" s="75"/>
      <c r="CT708" s="75"/>
      <c r="CU708" s="75"/>
      <c r="CV708" s="75"/>
      <c r="CW708" s="75"/>
      <c r="CX708" s="75"/>
      <c r="CY708" s="75"/>
      <c r="CZ708" s="75"/>
      <c r="DA708" s="75"/>
      <c r="DB708" s="75"/>
      <c r="DC708" s="75"/>
      <c r="DD708" s="75"/>
      <c r="DE708" s="75"/>
      <c r="DF708" s="75"/>
      <c r="DG708" s="75"/>
      <c r="DH708" s="75"/>
    </row>
    <row r="709" ht="12.75" spans="1:112">
      <c r="A709" s="6"/>
      <c r="B709" s="42"/>
      <c r="L709" s="20"/>
      <c r="N709" s="62"/>
      <c r="O709" s="62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CK709" s="75"/>
      <c r="CL709" s="75"/>
      <c r="CM709" s="75"/>
      <c r="CN709" s="75"/>
      <c r="CO709" s="75"/>
      <c r="CP709" s="75"/>
      <c r="CQ709" s="75"/>
      <c r="CR709" s="75"/>
      <c r="CS709" s="75"/>
      <c r="CT709" s="75"/>
      <c r="CU709" s="75"/>
      <c r="CV709" s="75"/>
      <c r="CW709" s="75"/>
      <c r="CX709" s="75"/>
      <c r="CY709" s="75"/>
      <c r="CZ709" s="75"/>
      <c r="DA709" s="75"/>
      <c r="DB709" s="75"/>
      <c r="DC709" s="75"/>
      <c r="DD709" s="75"/>
      <c r="DE709" s="75"/>
      <c r="DF709" s="75"/>
      <c r="DG709" s="75"/>
      <c r="DH709" s="75"/>
    </row>
    <row r="710" ht="12.75" spans="1:112">
      <c r="A710" s="6"/>
      <c r="B710" s="42"/>
      <c r="L710" s="20"/>
      <c r="N710" s="62"/>
      <c r="O710" s="62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CK710" s="75"/>
      <c r="CL710" s="75"/>
      <c r="CM710" s="75"/>
      <c r="CN710" s="75"/>
      <c r="CO710" s="75"/>
      <c r="CP710" s="75"/>
      <c r="CQ710" s="75"/>
      <c r="CR710" s="75"/>
      <c r="CS710" s="75"/>
      <c r="CT710" s="75"/>
      <c r="CU710" s="75"/>
      <c r="CV710" s="75"/>
      <c r="CW710" s="75"/>
      <c r="CX710" s="75"/>
      <c r="CY710" s="75"/>
      <c r="CZ710" s="75"/>
      <c r="DA710" s="75"/>
      <c r="DB710" s="75"/>
      <c r="DC710" s="75"/>
      <c r="DD710" s="75"/>
      <c r="DE710" s="75"/>
      <c r="DF710" s="75"/>
      <c r="DG710" s="75"/>
      <c r="DH710" s="75"/>
    </row>
    <row r="711" ht="12.75" spans="1:112">
      <c r="A711" s="6"/>
      <c r="B711" s="42"/>
      <c r="L711" s="20"/>
      <c r="N711" s="62"/>
      <c r="O711" s="62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CK711" s="75"/>
      <c r="CL711" s="75"/>
      <c r="CM711" s="75"/>
      <c r="CN711" s="75"/>
      <c r="CO711" s="75"/>
      <c r="CP711" s="75"/>
      <c r="CQ711" s="75"/>
      <c r="CR711" s="75"/>
      <c r="CS711" s="75"/>
      <c r="CT711" s="75"/>
      <c r="CU711" s="75"/>
      <c r="CV711" s="75"/>
      <c r="CW711" s="75"/>
      <c r="CX711" s="75"/>
      <c r="CY711" s="75"/>
      <c r="CZ711" s="75"/>
      <c r="DA711" s="75"/>
      <c r="DB711" s="75"/>
      <c r="DC711" s="75"/>
      <c r="DD711" s="75"/>
      <c r="DE711" s="75"/>
      <c r="DF711" s="75"/>
      <c r="DG711" s="75"/>
      <c r="DH711" s="75"/>
    </row>
    <row r="712" ht="12.75" spans="1:112">
      <c r="A712" s="6"/>
      <c r="B712" s="42"/>
      <c r="L712" s="20"/>
      <c r="N712" s="62"/>
      <c r="O712" s="62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CK712" s="75"/>
      <c r="CL712" s="75"/>
      <c r="CM712" s="75"/>
      <c r="CN712" s="75"/>
      <c r="CO712" s="75"/>
      <c r="CP712" s="75"/>
      <c r="CQ712" s="75"/>
      <c r="CR712" s="75"/>
      <c r="CS712" s="75"/>
      <c r="CT712" s="75"/>
      <c r="CU712" s="75"/>
      <c r="CV712" s="75"/>
      <c r="CW712" s="75"/>
      <c r="CX712" s="75"/>
      <c r="CY712" s="75"/>
      <c r="CZ712" s="75"/>
      <c r="DA712" s="75"/>
      <c r="DB712" s="75"/>
      <c r="DC712" s="75"/>
      <c r="DD712" s="75"/>
      <c r="DE712" s="75"/>
      <c r="DF712" s="75"/>
      <c r="DG712" s="75"/>
      <c r="DH712" s="75"/>
    </row>
    <row r="713" ht="12.75" spans="1:112">
      <c r="A713" s="6"/>
      <c r="B713" s="42"/>
      <c r="L713" s="20"/>
      <c r="N713" s="62"/>
      <c r="O713" s="62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CK713" s="75"/>
      <c r="CL713" s="75"/>
      <c r="CM713" s="75"/>
      <c r="CN713" s="75"/>
      <c r="CO713" s="75"/>
      <c r="CP713" s="75"/>
      <c r="CQ713" s="75"/>
      <c r="CR713" s="75"/>
      <c r="CS713" s="75"/>
      <c r="CT713" s="75"/>
      <c r="CU713" s="75"/>
      <c r="CV713" s="75"/>
      <c r="CW713" s="75"/>
      <c r="CX713" s="75"/>
      <c r="CY713" s="75"/>
      <c r="CZ713" s="75"/>
      <c r="DA713" s="75"/>
      <c r="DB713" s="75"/>
      <c r="DC713" s="75"/>
      <c r="DD713" s="75"/>
      <c r="DE713" s="75"/>
      <c r="DF713" s="75"/>
      <c r="DG713" s="75"/>
      <c r="DH713" s="75"/>
    </row>
    <row r="714" ht="12.75" spans="1:112">
      <c r="A714" s="6"/>
      <c r="B714" s="42"/>
      <c r="L714" s="20"/>
      <c r="N714" s="62"/>
      <c r="O714" s="62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CK714" s="75"/>
      <c r="CL714" s="75"/>
      <c r="CM714" s="75"/>
      <c r="CN714" s="75"/>
      <c r="CO714" s="75"/>
      <c r="CP714" s="75"/>
      <c r="CQ714" s="75"/>
      <c r="CR714" s="75"/>
      <c r="CS714" s="75"/>
      <c r="CT714" s="75"/>
      <c r="CU714" s="75"/>
      <c r="CV714" s="75"/>
      <c r="CW714" s="75"/>
      <c r="CX714" s="75"/>
      <c r="CY714" s="75"/>
      <c r="CZ714" s="75"/>
      <c r="DA714" s="75"/>
      <c r="DB714" s="75"/>
      <c r="DC714" s="75"/>
      <c r="DD714" s="75"/>
      <c r="DE714" s="75"/>
      <c r="DF714" s="75"/>
      <c r="DG714" s="75"/>
      <c r="DH714" s="75"/>
    </row>
    <row r="715" ht="12.75" spans="1:112">
      <c r="A715" s="6"/>
      <c r="B715" s="42"/>
      <c r="L715" s="20"/>
      <c r="N715" s="62"/>
      <c r="O715" s="62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CK715" s="75"/>
      <c r="CL715" s="75"/>
      <c r="CM715" s="75"/>
      <c r="CN715" s="75"/>
      <c r="CO715" s="75"/>
      <c r="CP715" s="75"/>
      <c r="CQ715" s="75"/>
      <c r="CR715" s="75"/>
      <c r="CS715" s="75"/>
      <c r="CT715" s="75"/>
      <c r="CU715" s="75"/>
      <c r="CV715" s="75"/>
      <c r="CW715" s="75"/>
      <c r="CX715" s="75"/>
      <c r="CY715" s="75"/>
      <c r="CZ715" s="75"/>
      <c r="DA715" s="75"/>
      <c r="DB715" s="75"/>
      <c r="DC715" s="75"/>
      <c r="DD715" s="75"/>
      <c r="DE715" s="75"/>
      <c r="DF715" s="75"/>
      <c r="DG715" s="75"/>
      <c r="DH715" s="75"/>
    </row>
    <row r="716" ht="12.75" spans="1:112">
      <c r="A716" s="6"/>
      <c r="B716" s="42"/>
      <c r="L716" s="20"/>
      <c r="N716" s="62"/>
      <c r="O716" s="62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CK716" s="75"/>
      <c r="CL716" s="75"/>
      <c r="CM716" s="75"/>
      <c r="CN716" s="75"/>
      <c r="CO716" s="75"/>
      <c r="CP716" s="75"/>
      <c r="CQ716" s="75"/>
      <c r="CR716" s="75"/>
      <c r="CS716" s="75"/>
      <c r="CT716" s="75"/>
      <c r="CU716" s="75"/>
      <c r="CV716" s="75"/>
      <c r="CW716" s="75"/>
      <c r="CX716" s="75"/>
      <c r="CY716" s="75"/>
      <c r="CZ716" s="75"/>
      <c r="DA716" s="75"/>
      <c r="DB716" s="75"/>
      <c r="DC716" s="75"/>
      <c r="DD716" s="75"/>
      <c r="DE716" s="75"/>
      <c r="DF716" s="75"/>
      <c r="DG716" s="75"/>
      <c r="DH716" s="75"/>
    </row>
    <row r="717" ht="12.75" spans="1:112">
      <c r="A717" s="6"/>
      <c r="B717" s="42"/>
      <c r="L717" s="20"/>
      <c r="N717" s="62"/>
      <c r="O717" s="62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CK717" s="75"/>
      <c r="CL717" s="75"/>
      <c r="CM717" s="75"/>
      <c r="CN717" s="75"/>
      <c r="CO717" s="75"/>
      <c r="CP717" s="75"/>
      <c r="CQ717" s="75"/>
      <c r="CR717" s="75"/>
      <c r="CS717" s="75"/>
      <c r="CT717" s="75"/>
      <c r="CU717" s="75"/>
      <c r="CV717" s="75"/>
      <c r="CW717" s="75"/>
      <c r="CX717" s="75"/>
      <c r="CY717" s="75"/>
      <c r="CZ717" s="75"/>
      <c r="DA717" s="75"/>
      <c r="DB717" s="75"/>
      <c r="DC717" s="75"/>
      <c r="DD717" s="75"/>
      <c r="DE717" s="75"/>
      <c r="DF717" s="75"/>
      <c r="DG717" s="75"/>
      <c r="DH717" s="75"/>
    </row>
    <row r="718" ht="12.75" spans="1:112">
      <c r="A718" s="6"/>
      <c r="B718" s="42"/>
      <c r="L718" s="20"/>
      <c r="N718" s="62"/>
      <c r="O718" s="62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CK718" s="75"/>
      <c r="CL718" s="75"/>
      <c r="CM718" s="75"/>
      <c r="CN718" s="75"/>
      <c r="CO718" s="75"/>
      <c r="CP718" s="75"/>
      <c r="CQ718" s="75"/>
      <c r="CR718" s="75"/>
      <c r="CS718" s="75"/>
      <c r="CT718" s="75"/>
      <c r="CU718" s="75"/>
      <c r="CV718" s="75"/>
      <c r="CW718" s="75"/>
      <c r="CX718" s="75"/>
      <c r="CY718" s="75"/>
      <c r="CZ718" s="75"/>
      <c r="DA718" s="75"/>
      <c r="DB718" s="75"/>
      <c r="DC718" s="75"/>
      <c r="DD718" s="75"/>
      <c r="DE718" s="75"/>
      <c r="DF718" s="75"/>
      <c r="DG718" s="75"/>
      <c r="DH718" s="75"/>
    </row>
    <row r="719" ht="12.75" spans="1:112">
      <c r="A719" s="6"/>
      <c r="B719" s="42"/>
      <c r="L719" s="20"/>
      <c r="N719" s="62"/>
      <c r="O719" s="62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CK719" s="75"/>
      <c r="CL719" s="75"/>
      <c r="CM719" s="75"/>
      <c r="CN719" s="75"/>
      <c r="CO719" s="75"/>
      <c r="CP719" s="75"/>
      <c r="CQ719" s="75"/>
      <c r="CR719" s="75"/>
      <c r="CS719" s="75"/>
      <c r="CT719" s="75"/>
      <c r="CU719" s="75"/>
      <c r="CV719" s="75"/>
      <c r="CW719" s="75"/>
      <c r="CX719" s="75"/>
      <c r="CY719" s="75"/>
      <c r="CZ719" s="75"/>
      <c r="DA719" s="75"/>
      <c r="DB719" s="75"/>
      <c r="DC719" s="75"/>
      <c r="DD719" s="75"/>
      <c r="DE719" s="75"/>
      <c r="DF719" s="75"/>
      <c r="DG719" s="75"/>
      <c r="DH719" s="75"/>
    </row>
    <row r="720" ht="12.75" spans="1:112">
      <c r="A720" s="6"/>
      <c r="B720" s="42"/>
      <c r="L720" s="20"/>
      <c r="N720" s="62"/>
      <c r="O720" s="62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CK720" s="75"/>
      <c r="CL720" s="75"/>
      <c r="CM720" s="75"/>
      <c r="CN720" s="75"/>
      <c r="CO720" s="75"/>
      <c r="CP720" s="75"/>
      <c r="CQ720" s="75"/>
      <c r="CR720" s="75"/>
      <c r="CS720" s="75"/>
      <c r="CT720" s="75"/>
      <c r="CU720" s="75"/>
      <c r="CV720" s="75"/>
      <c r="CW720" s="75"/>
      <c r="CX720" s="75"/>
      <c r="CY720" s="75"/>
      <c r="CZ720" s="75"/>
      <c r="DA720" s="75"/>
      <c r="DB720" s="75"/>
      <c r="DC720" s="75"/>
      <c r="DD720" s="75"/>
      <c r="DE720" s="75"/>
      <c r="DF720" s="75"/>
      <c r="DG720" s="75"/>
      <c r="DH720" s="75"/>
    </row>
    <row r="721" ht="12.75" spans="1:112">
      <c r="A721" s="6"/>
      <c r="B721" s="42"/>
      <c r="L721" s="20"/>
      <c r="N721" s="62"/>
      <c r="O721" s="62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CK721" s="75"/>
      <c r="CL721" s="75"/>
      <c r="CM721" s="75"/>
      <c r="CN721" s="75"/>
      <c r="CO721" s="75"/>
      <c r="CP721" s="75"/>
      <c r="CQ721" s="75"/>
      <c r="CR721" s="75"/>
      <c r="CS721" s="75"/>
      <c r="CT721" s="75"/>
      <c r="CU721" s="75"/>
      <c r="CV721" s="75"/>
      <c r="CW721" s="75"/>
      <c r="CX721" s="75"/>
      <c r="CY721" s="75"/>
      <c r="CZ721" s="75"/>
      <c r="DA721" s="75"/>
      <c r="DB721" s="75"/>
      <c r="DC721" s="75"/>
      <c r="DD721" s="75"/>
      <c r="DE721" s="75"/>
      <c r="DF721" s="75"/>
      <c r="DG721" s="75"/>
      <c r="DH721" s="75"/>
    </row>
    <row r="722" ht="12.75" spans="1:112">
      <c r="A722" s="6"/>
      <c r="B722" s="42"/>
      <c r="L722" s="20"/>
      <c r="N722" s="62"/>
      <c r="O722" s="62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CK722" s="75"/>
      <c r="CL722" s="75"/>
      <c r="CM722" s="75"/>
      <c r="CN722" s="75"/>
      <c r="CO722" s="75"/>
      <c r="CP722" s="75"/>
      <c r="CQ722" s="75"/>
      <c r="CR722" s="75"/>
      <c r="CS722" s="75"/>
      <c r="CT722" s="75"/>
      <c r="CU722" s="75"/>
      <c r="CV722" s="75"/>
      <c r="CW722" s="75"/>
      <c r="CX722" s="75"/>
      <c r="CY722" s="75"/>
      <c r="CZ722" s="75"/>
      <c r="DA722" s="75"/>
      <c r="DB722" s="75"/>
      <c r="DC722" s="75"/>
      <c r="DD722" s="75"/>
      <c r="DE722" s="75"/>
      <c r="DF722" s="75"/>
      <c r="DG722" s="75"/>
      <c r="DH722" s="75"/>
    </row>
    <row r="723" ht="12.75" spans="1:112">
      <c r="A723" s="6"/>
      <c r="B723" s="42"/>
      <c r="L723" s="20"/>
      <c r="N723" s="62"/>
      <c r="O723" s="62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CK723" s="75"/>
      <c r="CL723" s="75"/>
      <c r="CM723" s="75"/>
      <c r="CN723" s="75"/>
      <c r="CO723" s="75"/>
      <c r="CP723" s="75"/>
      <c r="CQ723" s="75"/>
      <c r="CR723" s="75"/>
      <c r="CS723" s="75"/>
      <c r="CT723" s="75"/>
      <c r="CU723" s="75"/>
      <c r="CV723" s="75"/>
      <c r="CW723" s="75"/>
      <c r="CX723" s="75"/>
      <c r="CY723" s="75"/>
      <c r="CZ723" s="75"/>
      <c r="DA723" s="75"/>
      <c r="DB723" s="75"/>
      <c r="DC723" s="75"/>
      <c r="DD723" s="75"/>
      <c r="DE723" s="75"/>
      <c r="DF723" s="75"/>
      <c r="DG723" s="75"/>
      <c r="DH723" s="75"/>
    </row>
    <row r="724" ht="12.75" spans="1:112">
      <c r="A724" s="6"/>
      <c r="B724" s="42"/>
      <c r="L724" s="20"/>
      <c r="N724" s="62"/>
      <c r="O724" s="62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CK724" s="75"/>
      <c r="CL724" s="75"/>
      <c r="CM724" s="75"/>
      <c r="CN724" s="75"/>
      <c r="CO724" s="75"/>
      <c r="CP724" s="75"/>
      <c r="CQ724" s="75"/>
      <c r="CR724" s="75"/>
      <c r="CS724" s="75"/>
      <c r="CT724" s="75"/>
      <c r="CU724" s="75"/>
      <c r="CV724" s="75"/>
      <c r="CW724" s="75"/>
      <c r="CX724" s="75"/>
      <c r="CY724" s="75"/>
      <c r="CZ724" s="75"/>
      <c r="DA724" s="75"/>
      <c r="DB724" s="75"/>
      <c r="DC724" s="75"/>
      <c r="DD724" s="75"/>
      <c r="DE724" s="75"/>
      <c r="DF724" s="75"/>
      <c r="DG724" s="75"/>
      <c r="DH724" s="75"/>
    </row>
    <row r="725" ht="12.75" spans="1:112">
      <c r="A725" s="6"/>
      <c r="B725" s="42"/>
      <c r="L725" s="20"/>
      <c r="N725" s="62"/>
      <c r="O725" s="62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CK725" s="75"/>
      <c r="CL725" s="75"/>
      <c r="CM725" s="75"/>
      <c r="CN725" s="75"/>
      <c r="CO725" s="75"/>
      <c r="CP725" s="75"/>
      <c r="CQ725" s="75"/>
      <c r="CR725" s="75"/>
      <c r="CS725" s="75"/>
      <c r="CT725" s="75"/>
      <c r="CU725" s="75"/>
      <c r="CV725" s="75"/>
      <c r="CW725" s="75"/>
      <c r="CX725" s="75"/>
      <c r="CY725" s="75"/>
      <c r="CZ725" s="75"/>
      <c r="DA725" s="75"/>
      <c r="DB725" s="75"/>
      <c r="DC725" s="75"/>
      <c r="DD725" s="75"/>
      <c r="DE725" s="75"/>
      <c r="DF725" s="75"/>
      <c r="DG725" s="75"/>
      <c r="DH725" s="75"/>
    </row>
    <row r="726" ht="12.75" spans="1:112">
      <c r="A726" s="6"/>
      <c r="B726" s="42"/>
      <c r="L726" s="20"/>
      <c r="N726" s="62"/>
      <c r="O726" s="62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CK726" s="75"/>
      <c r="CL726" s="75"/>
      <c r="CM726" s="75"/>
      <c r="CN726" s="75"/>
      <c r="CO726" s="75"/>
      <c r="CP726" s="75"/>
      <c r="CQ726" s="75"/>
      <c r="CR726" s="75"/>
      <c r="CS726" s="75"/>
      <c r="CT726" s="75"/>
      <c r="CU726" s="75"/>
      <c r="CV726" s="75"/>
      <c r="CW726" s="75"/>
      <c r="CX726" s="75"/>
      <c r="CY726" s="75"/>
      <c r="CZ726" s="75"/>
      <c r="DA726" s="75"/>
      <c r="DB726" s="75"/>
      <c r="DC726" s="75"/>
      <c r="DD726" s="75"/>
      <c r="DE726" s="75"/>
      <c r="DF726" s="75"/>
      <c r="DG726" s="75"/>
      <c r="DH726" s="75"/>
    </row>
    <row r="727" ht="12.75" spans="1:112">
      <c r="A727" s="6"/>
      <c r="B727" s="42"/>
      <c r="L727" s="20"/>
      <c r="N727" s="62"/>
      <c r="O727" s="62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CK727" s="75"/>
      <c r="CL727" s="75"/>
      <c r="CM727" s="75"/>
      <c r="CN727" s="75"/>
      <c r="CO727" s="75"/>
      <c r="CP727" s="75"/>
      <c r="CQ727" s="75"/>
      <c r="CR727" s="75"/>
      <c r="CS727" s="75"/>
      <c r="CT727" s="75"/>
      <c r="CU727" s="75"/>
      <c r="CV727" s="75"/>
      <c r="CW727" s="75"/>
      <c r="CX727" s="75"/>
      <c r="CY727" s="75"/>
      <c r="CZ727" s="75"/>
      <c r="DA727" s="75"/>
      <c r="DB727" s="75"/>
      <c r="DC727" s="75"/>
      <c r="DD727" s="75"/>
      <c r="DE727" s="75"/>
      <c r="DF727" s="75"/>
      <c r="DG727" s="75"/>
      <c r="DH727" s="75"/>
    </row>
    <row r="728" ht="12.75" spans="1:112">
      <c r="A728" s="6"/>
      <c r="B728" s="42"/>
      <c r="L728" s="20"/>
      <c r="N728" s="62"/>
      <c r="O728" s="62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CK728" s="75"/>
      <c r="CL728" s="75"/>
      <c r="CM728" s="75"/>
      <c r="CN728" s="75"/>
      <c r="CO728" s="75"/>
      <c r="CP728" s="75"/>
      <c r="CQ728" s="75"/>
      <c r="CR728" s="75"/>
      <c r="CS728" s="75"/>
      <c r="CT728" s="75"/>
      <c r="CU728" s="75"/>
      <c r="CV728" s="75"/>
      <c r="CW728" s="75"/>
      <c r="CX728" s="75"/>
      <c r="CY728" s="75"/>
      <c r="CZ728" s="75"/>
      <c r="DA728" s="75"/>
      <c r="DB728" s="75"/>
      <c r="DC728" s="75"/>
      <c r="DD728" s="75"/>
      <c r="DE728" s="75"/>
      <c r="DF728" s="75"/>
      <c r="DG728" s="75"/>
      <c r="DH728" s="75"/>
    </row>
    <row r="729" ht="12.75" spans="1:112">
      <c r="A729" s="6"/>
      <c r="B729" s="42"/>
      <c r="L729" s="20"/>
      <c r="N729" s="62"/>
      <c r="O729" s="62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CK729" s="75"/>
      <c r="CL729" s="75"/>
      <c r="CM729" s="75"/>
      <c r="CN729" s="75"/>
      <c r="CO729" s="75"/>
      <c r="CP729" s="75"/>
      <c r="CQ729" s="75"/>
      <c r="CR729" s="75"/>
      <c r="CS729" s="75"/>
      <c r="CT729" s="75"/>
      <c r="CU729" s="75"/>
      <c r="CV729" s="75"/>
      <c r="CW729" s="75"/>
      <c r="CX729" s="75"/>
      <c r="CY729" s="75"/>
      <c r="CZ729" s="75"/>
      <c r="DA729" s="75"/>
      <c r="DB729" s="75"/>
      <c r="DC729" s="75"/>
      <c r="DD729" s="75"/>
      <c r="DE729" s="75"/>
      <c r="DF729" s="75"/>
      <c r="DG729" s="75"/>
      <c r="DH729" s="75"/>
    </row>
    <row r="730" ht="12.75" spans="1:112">
      <c r="A730" s="6"/>
      <c r="B730" s="42"/>
      <c r="L730" s="20"/>
      <c r="N730" s="62"/>
      <c r="O730" s="62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CK730" s="75"/>
      <c r="CL730" s="75"/>
      <c r="CM730" s="75"/>
      <c r="CN730" s="75"/>
      <c r="CO730" s="75"/>
      <c r="CP730" s="75"/>
      <c r="CQ730" s="75"/>
      <c r="CR730" s="75"/>
      <c r="CS730" s="75"/>
      <c r="CT730" s="75"/>
      <c r="CU730" s="75"/>
      <c r="CV730" s="75"/>
      <c r="CW730" s="75"/>
      <c r="CX730" s="75"/>
      <c r="CY730" s="75"/>
      <c r="CZ730" s="75"/>
      <c r="DA730" s="75"/>
      <c r="DB730" s="75"/>
      <c r="DC730" s="75"/>
      <c r="DD730" s="75"/>
      <c r="DE730" s="75"/>
      <c r="DF730" s="75"/>
      <c r="DG730" s="75"/>
      <c r="DH730" s="75"/>
    </row>
    <row r="731" ht="12.75" spans="1:112">
      <c r="A731" s="6"/>
      <c r="B731" s="42"/>
      <c r="L731" s="20"/>
      <c r="N731" s="62"/>
      <c r="O731" s="62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CK731" s="75"/>
      <c r="CL731" s="75"/>
      <c r="CM731" s="75"/>
      <c r="CN731" s="75"/>
      <c r="CO731" s="75"/>
      <c r="CP731" s="75"/>
      <c r="CQ731" s="75"/>
      <c r="CR731" s="75"/>
      <c r="CS731" s="75"/>
      <c r="CT731" s="75"/>
      <c r="CU731" s="75"/>
      <c r="CV731" s="75"/>
      <c r="CW731" s="75"/>
      <c r="CX731" s="75"/>
      <c r="CY731" s="75"/>
      <c r="CZ731" s="75"/>
      <c r="DA731" s="75"/>
      <c r="DB731" s="75"/>
      <c r="DC731" s="75"/>
      <c r="DD731" s="75"/>
      <c r="DE731" s="75"/>
      <c r="DF731" s="75"/>
      <c r="DG731" s="75"/>
      <c r="DH731" s="75"/>
    </row>
    <row r="732" ht="12.75" spans="1:112">
      <c r="A732" s="6"/>
      <c r="B732" s="42"/>
      <c r="L732" s="20"/>
      <c r="N732" s="62"/>
      <c r="O732" s="62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CK732" s="75"/>
      <c r="CL732" s="75"/>
      <c r="CM732" s="75"/>
      <c r="CN732" s="75"/>
      <c r="CO732" s="75"/>
      <c r="CP732" s="75"/>
      <c r="CQ732" s="75"/>
      <c r="CR732" s="75"/>
      <c r="CS732" s="75"/>
      <c r="CT732" s="75"/>
      <c r="CU732" s="75"/>
      <c r="CV732" s="75"/>
      <c r="CW732" s="75"/>
      <c r="CX732" s="75"/>
      <c r="CY732" s="75"/>
      <c r="CZ732" s="75"/>
      <c r="DA732" s="75"/>
      <c r="DB732" s="75"/>
      <c r="DC732" s="75"/>
      <c r="DD732" s="75"/>
      <c r="DE732" s="75"/>
      <c r="DF732" s="75"/>
      <c r="DG732" s="75"/>
      <c r="DH732" s="75"/>
    </row>
    <row r="733" ht="12.75" spans="1:112">
      <c r="A733" s="6"/>
      <c r="B733" s="42"/>
      <c r="L733" s="20"/>
      <c r="N733" s="62"/>
      <c r="O733" s="62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CK733" s="75"/>
      <c r="CL733" s="75"/>
      <c r="CM733" s="75"/>
      <c r="CN733" s="75"/>
      <c r="CO733" s="75"/>
      <c r="CP733" s="75"/>
      <c r="CQ733" s="75"/>
      <c r="CR733" s="75"/>
      <c r="CS733" s="75"/>
      <c r="CT733" s="75"/>
      <c r="CU733" s="75"/>
      <c r="CV733" s="75"/>
      <c r="CW733" s="75"/>
      <c r="CX733" s="75"/>
      <c r="CY733" s="75"/>
      <c r="CZ733" s="75"/>
      <c r="DA733" s="75"/>
      <c r="DB733" s="75"/>
      <c r="DC733" s="75"/>
      <c r="DD733" s="75"/>
      <c r="DE733" s="75"/>
      <c r="DF733" s="75"/>
      <c r="DG733" s="75"/>
      <c r="DH733" s="75"/>
    </row>
    <row r="734" ht="12.75" spans="1:112">
      <c r="A734" s="6"/>
      <c r="B734" s="42"/>
      <c r="L734" s="20"/>
      <c r="N734" s="62"/>
      <c r="O734" s="62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CK734" s="75"/>
      <c r="CL734" s="75"/>
      <c r="CM734" s="75"/>
      <c r="CN734" s="75"/>
      <c r="CO734" s="75"/>
      <c r="CP734" s="75"/>
      <c r="CQ734" s="75"/>
      <c r="CR734" s="75"/>
      <c r="CS734" s="75"/>
      <c r="CT734" s="75"/>
      <c r="CU734" s="75"/>
      <c r="CV734" s="75"/>
      <c r="CW734" s="75"/>
      <c r="CX734" s="75"/>
      <c r="CY734" s="75"/>
      <c r="CZ734" s="75"/>
      <c r="DA734" s="75"/>
      <c r="DB734" s="75"/>
      <c r="DC734" s="75"/>
      <c r="DD734" s="75"/>
      <c r="DE734" s="75"/>
      <c r="DF734" s="75"/>
      <c r="DG734" s="75"/>
      <c r="DH734" s="75"/>
    </row>
    <row r="735" ht="12.75" spans="1:112">
      <c r="A735" s="6"/>
      <c r="B735" s="42"/>
      <c r="L735" s="20"/>
      <c r="N735" s="62"/>
      <c r="O735" s="62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CK735" s="75"/>
      <c r="CL735" s="75"/>
      <c r="CM735" s="75"/>
      <c r="CN735" s="75"/>
      <c r="CO735" s="75"/>
      <c r="CP735" s="75"/>
      <c r="CQ735" s="75"/>
      <c r="CR735" s="75"/>
      <c r="CS735" s="75"/>
      <c r="CT735" s="75"/>
      <c r="CU735" s="75"/>
      <c r="CV735" s="75"/>
      <c r="CW735" s="75"/>
      <c r="CX735" s="75"/>
      <c r="CY735" s="75"/>
      <c r="CZ735" s="75"/>
      <c r="DA735" s="75"/>
      <c r="DB735" s="75"/>
      <c r="DC735" s="75"/>
      <c r="DD735" s="75"/>
      <c r="DE735" s="75"/>
      <c r="DF735" s="75"/>
      <c r="DG735" s="75"/>
      <c r="DH735" s="75"/>
    </row>
    <row r="736" ht="12.75" spans="1:112">
      <c r="A736" s="6"/>
      <c r="B736" s="42"/>
      <c r="L736" s="20"/>
      <c r="N736" s="62"/>
      <c r="O736" s="62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CK736" s="75"/>
      <c r="CL736" s="75"/>
      <c r="CM736" s="75"/>
      <c r="CN736" s="75"/>
      <c r="CO736" s="75"/>
      <c r="CP736" s="75"/>
      <c r="CQ736" s="75"/>
      <c r="CR736" s="75"/>
      <c r="CS736" s="75"/>
      <c r="CT736" s="75"/>
      <c r="CU736" s="75"/>
      <c r="CV736" s="75"/>
      <c r="CW736" s="75"/>
      <c r="CX736" s="75"/>
      <c r="CY736" s="75"/>
      <c r="CZ736" s="75"/>
      <c r="DA736" s="75"/>
      <c r="DB736" s="75"/>
      <c r="DC736" s="75"/>
      <c r="DD736" s="75"/>
      <c r="DE736" s="75"/>
      <c r="DF736" s="75"/>
      <c r="DG736" s="75"/>
      <c r="DH736" s="75"/>
    </row>
    <row r="737" ht="12.75" spans="1:112">
      <c r="A737" s="6"/>
      <c r="B737" s="42"/>
      <c r="L737" s="20"/>
      <c r="N737" s="62"/>
      <c r="O737" s="62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CK737" s="75"/>
      <c r="CL737" s="75"/>
      <c r="CM737" s="75"/>
      <c r="CN737" s="75"/>
      <c r="CO737" s="75"/>
      <c r="CP737" s="75"/>
      <c r="CQ737" s="75"/>
      <c r="CR737" s="75"/>
      <c r="CS737" s="75"/>
      <c r="CT737" s="75"/>
      <c r="CU737" s="75"/>
      <c r="CV737" s="75"/>
      <c r="CW737" s="75"/>
      <c r="CX737" s="75"/>
      <c r="CY737" s="75"/>
      <c r="CZ737" s="75"/>
      <c r="DA737" s="75"/>
      <c r="DB737" s="75"/>
      <c r="DC737" s="75"/>
      <c r="DD737" s="75"/>
      <c r="DE737" s="75"/>
      <c r="DF737" s="75"/>
      <c r="DG737" s="75"/>
      <c r="DH737" s="75"/>
    </row>
    <row r="738" ht="12.75" spans="1:112">
      <c r="A738" s="6"/>
      <c r="B738" s="42"/>
      <c r="L738" s="20"/>
      <c r="N738" s="62"/>
      <c r="O738" s="62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CK738" s="75"/>
      <c r="CL738" s="75"/>
      <c r="CM738" s="75"/>
      <c r="CN738" s="75"/>
      <c r="CO738" s="75"/>
      <c r="CP738" s="75"/>
      <c r="CQ738" s="75"/>
      <c r="CR738" s="75"/>
      <c r="CS738" s="75"/>
      <c r="CT738" s="75"/>
      <c r="CU738" s="75"/>
      <c r="CV738" s="75"/>
      <c r="CW738" s="75"/>
      <c r="CX738" s="75"/>
      <c r="CY738" s="75"/>
      <c r="CZ738" s="75"/>
      <c r="DA738" s="75"/>
      <c r="DB738" s="75"/>
      <c r="DC738" s="75"/>
      <c r="DD738" s="75"/>
      <c r="DE738" s="75"/>
      <c r="DF738" s="75"/>
      <c r="DG738" s="75"/>
      <c r="DH738" s="75"/>
    </row>
    <row r="739" ht="12.75" spans="1:112">
      <c r="A739" s="6"/>
      <c r="B739" s="42"/>
      <c r="L739" s="20"/>
      <c r="N739" s="62"/>
      <c r="O739" s="62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CK739" s="75"/>
      <c r="CL739" s="75"/>
      <c r="CM739" s="75"/>
      <c r="CN739" s="75"/>
      <c r="CO739" s="75"/>
      <c r="CP739" s="75"/>
      <c r="CQ739" s="75"/>
      <c r="CR739" s="75"/>
      <c r="CS739" s="75"/>
      <c r="CT739" s="75"/>
      <c r="CU739" s="75"/>
      <c r="CV739" s="75"/>
      <c r="CW739" s="75"/>
      <c r="CX739" s="75"/>
      <c r="CY739" s="75"/>
      <c r="CZ739" s="75"/>
      <c r="DA739" s="75"/>
      <c r="DB739" s="75"/>
      <c r="DC739" s="75"/>
      <c r="DD739" s="75"/>
      <c r="DE739" s="75"/>
      <c r="DF739" s="75"/>
      <c r="DG739" s="75"/>
      <c r="DH739" s="75"/>
    </row>
    <row r="740" ht="12.75" spans="1:112">
      <c r="A740" s="6"/>
      <c r="B740" s="42"/>
      <c r="L740" s="20"/>
      <c r="N740" s="62"/>
      <c r="O740" s="62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CK740" s="75"/>
      <c r="CL740" s="75"/>
      <c r="CM740" s="75"/>
      <c r="CN740" s="75"/>
      <c r="CO740" s="75"/>
      <c r="CP740" s="75"/>
      <c r="CQ740" s="75"/>
      <c r="CR740" s="75"/>
      <c r="CS740" s="75"/>
      <c r="CT740" s="75"/>
      <c r="CU740" s="75"/>
      <c r="CV740" s="75"/>
      <c r="CW740" s="75"/>
      <c r="CX740" s="75"/>
      <c r="CY740" s="75"/>
      <c r="CZ740" s="75"/>
      <c r="DA740" s="75"/>
      <c r="DB740" s="75"/>
      <c r="DC740" s="75"/>
      <c r="DD740" s="75"/>
      <c r="DE740" s="75"/>
      <c r="DF740" s="75"/>
      <c r="DG740" s="75"/>
      <c r="DH740" s="75"/>
    </row>
    <row r="741" ht="12.75" spans="1:112">
      <c r="A741" s="6"/>
      <c r="B741" s="42"/>
      <c r="L741" s="20"/>
      <c r="N741" s="62"/>
      <c r="O741" s="62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CK741" s="75"/>
      <c r="CL741" s="75"/>
      <c r="CM741" s="75"/>
      <c r="CN741" s="75"/>
      <c r="CO741" s="75"/>
      <c r="CP741" s="75"/>
      <c r="CQ741" s="75"/>
      <c r="CR741" s="75"/>
      <c r="CS741" s="75"/>
      <c r="CT741" s="75"/>
      <c r="CU741" s="75"/>
      <c r="CV741" s="75"/>
      <c r="CW741" s="75"/>
      <c r="CX741" s="75"/>
      <c r="CY741" s="75"/>
      <c r="CZ741" s="75"/>
      <c r="DA741" s="75"/>
      <c r="DB741" s="75"/>
      <c r="DC741" s="75"/>
      <c r="DD741" s="75"/>
      <c r="DE741" s="75"/>
      <c r="DF741" s="75"/>
      <c r="DG741" s="75"/>
      <c r="DH741" s="75"/>
    </row>
    <row r="742" ht="12.75" spans="1:112">
      <c r="A742" s="6"/>
      <c r="B742" s="42"/>
      <c r="L742" s="20"/>
      <c r="N742" s="62"/>
      <c r="O742" s="62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CK742" s="75"/>
      <c r="CL742" s="75"/>
      <c r="CM742" s="75"/>
      <c r="CN742" s="75"/>
      <c r="CO742" s="75"/>
      <c r="CP742" s="75"/>
      <c r="CQ742" s="75"/>
      <c r="CR742" s="75"/>
      <c r="CS742" s="75"/>
      <c r="CT742" s="75"/>
      <c r="CU742" s="75"/>
      <c r="CV742" s="75"/>
      <c r="CW742" s="75"/>
      <c r="CX742" s="75"/>
      <c r="CY742" s="75"/>
      <c r="CZ742" s="75"/>
      <c r="DA742" s="75"/>
      <c r="DB742" s="75"/>
      <c r="DC742" s="75"/>
      <c r="DD742" s="75"/>
      <c r="DE742" s="75"/>
      <c r="DF742" s="75"/>
      <c r="DG742" s="75"/>
      <c r="DH742" s="75"/>
    </row>
    <row r="743" ht="12.75" spans="1:112">
      <c r="A743" s="6"/>
      <c r="B743" s="42"/>
      <c r="L743" s="20"/>
      <c r="N743" s="62"/>
      <c r="O743" s="62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CK743" s="75"/>
      <c r="CL743" s="75"/>
      <c r="CM743" s="75"/>
      <c r="CN743" s="75"/>
      <c r="CO743" s="75"/>
      <c r="CP743" s="75"/>
      <c r="CQ743" s="75"/>
      <c r="CR743" s="75"/>
      <c r="CS743" s="75"/>
      <c r="CT743" s="75"/>
      <c r="CU743" s="75"/>
      <c r="CV743" s="75"/>
      <c r="CW743" s="75"/>
      <c r="CX743" s="75"/>
      <c r="CY743" s="75"/>
      <c r="CZ743" s="75"/>
      <c r="DA743" s="75"/>
      <c r="DB743" s="75"/>
      <c r="DC743" s="75"/>
      <c r="DD743" s="75"/>
      <c r="DE743" s="75"/>
      <c r="DF743" s="75"/>
      <c r="DG743" s="75"/>
      <c r="DH743" s="75"/>
    </row>
    <row r="744" ht="12.75" spans="1:112">
      <c r="A744" s="6"/>
      <c r="B744" s="42"/>
      <c r="L744" s="20"/>
      <c r="N744" s="62"/>
      <c r="O744" s="62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CK744" s="75"/>
      <c r="CL744" s="75"/>
      <c r="CM744" s="75"/>
      <c r="CN744" s="75"/>
      <c r="CO744" s="75"/>
      <c r="CP744" s="75"/>
      <c r="CQ744" s="75"/>
      <c r="CR744" s="75"/>
      <c r="CS744" s="75"/>
      <c r="CT744" s="75"/>
      <c r="CU744" s="75"/>
      <c r="CV744" s="75"/>
      <c r="CW744" s="75"/>
      <c r="CX744" s="75"/>
      <c r="CY744" s="75"/>
      <c r="CZ744" s="75"/>
      <c r="DA744" s="75"/>
      <c r="DB744" s="75"/>
      <c r="DC744" s="75"/>
      <c r="DD744" s="75"/>
      <c r="DE744" s="75"/>
      <c r="DF744" s="75"/>
      <c r="DG744" s="75"/>
      <c r="DH744" s="75"/>
    </row>
    <row r="745" ht="12.75" spans="1:112">
      <c r="A745" s="6"/>
      <c r="B745" s="42"/>
      <c r="L745" s="20"/>
      <c r="N745" s="62"/>
      <c r="O745" s="62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CK745" s="75"/>
      <c r="CL745" s="75"/>
      <c r="CM745" s="75"/>
      <c r="CN745" s="75"/>
      <c r="CO745" s="75"/>
      <c r="CP745" s="75"/>
      <c r="CQ745" s="75"/>
      <c r="CR745" s="75"/>
      <c r="CS745" s="75"/>
      <c r="CT745" s="75"/>
      <c r="CU745" s="75"/>
      <c r="CV745" s="75"/>
      <c r="CW745" s="75"/>
      <c r="CX745" s="75"/>
      <c r="CY745" s="75"/>
      <c r="CZ745" s="75"/>
      <c r="DA745" s="75"/>
      <c r="DB745" s="75"/>
      <c r="DC745" s="75"/>
      <c r="DD745" s="75"/>
      <c r="DE745" s="75"/>
      <c r="DF745" s="75"/>
      <c r="DG745" s="75"/>
      <c r="DH745" s="75"/>
    </row>
    <row r="746" ht="12.75" spans="1:112">
      <c r="A746" s="6"/>
      <c r="B746" s="42"/>
      <c r="L746" s="20"/>
      <c r="N746" s="62"/>
      <c r="O746" s="62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CK746" s="75"/>
      <c r="CL746" s="75"/>
      <c r="CM746" s="75"/>
      <c r="CN746" s="75"/>
      <c r="CO746" s="75"/>
      <c r="CP746" s="75"/>
      <c r="CQ746" s="75"/>
      <c r="CR746" s="75"/>
      <c r="CS746" s="75"/>
      <c r="CT746" s="75"/>
      <c r="CU746" s="75"/>
      <c r="CV746" s="75"/>
      <c r="CW746" s="75"/>
      <c r="CX746" s="75"/>
      <c r="CY746" s="75"/>
      <c r="CZ746" s="75"/>
      <c r="DA746" s="75"/>
      <c r="DB746" s="75"/>
      <c r="DC746" s="75"/>
      <c r="DD746" s="75"/>
      <c r="DE746" s="75"/>
      <c r="DF746" s="75"/>
      <c r="DG746" s="75"/>
      <c r="DH746" s="75"/>
    </row>
    <row r="747" ht="12.75" spans="1:112">
      <c r="A747" s="6"/>
      <c r="B747" s="42"/>
      <c r="L747" s="20"/>
      <c r="N747" s="62"/>
      <c r="O747" s="62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CK747" s="75"/>
      <c r="CL747" s="75"/>
      <c r="CM747" s="75"/>
      <c r="CN747" s="75"/>
      <c r="CO747" s="75"/>
      <c r="CP747" s="75"/>
      <c r="CQ747" s="75"/>
      <c r="CR747" s="75"/>
      <c r="CS747" s="75"/>
      <c r="CT747" s="75"/>
      <c r="CU747" s="75"/>
      <c r="CV747" s="75"/>
      <c r="CW747" s="75"/>
      <c r="CX747" s="75"/>
      <c r="CY747" s="75"/>
      <c r="CZ747" s="75"/>
      <c r="DA747" s="75"/>
      <c r="DB747" s="75"/>
      <c r="DC747" s="75"/>
      <c r="DD747" s="75"/>
      <c r="DE747" s="75"/>
      <c r="DF747" s="75"/>
      <c r="DG747" s="75"/>
      <c r="DH747" s="75"/>
    </row>
    <row r="748" ht="12.75" spans="1:112">
      <c r="A748" s="6"/>
      <c r="B748" s="42"/>
      <c r="L748" s="20"/>
      <c r="N748" s="62"/>
      <c r="O748" s="62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CK748" s="75"/>
      <c r="CL748" s="75"/>
      <c r="CM748" s="75"/>
      <c r="CN748" s="75"/>
      <c r="CO748" s="75"/>
      <c r="CP748" s="75"/>
      <c r="CQ748" s="75"/>
      <c r="CR748" s="75"/>
      <c r="CS748" s="75"/>
      <c r="CT748" s="75"/>
      <c r="CU748" s="75"/>
      <c r="CV748" s="75"/>
      <c r="CW748" s="75"/>
      <c r="CX748" s="75"/>
      <c r="CY748" s="75"/>
      <c r="CZ748" s="75"/>
      <c r="DA748" s="75"/>
      <c r="DB748" s="75"/>
      <c r="DC748" s="75"/>
      <c r="DD748" s="75"/>
      <c r="DE748" s="75"/>
      <c r="DF748" s="75"/>
      <c r="DG748" s="75"/>
      <c r="DH748" s="75"/>
    </row>
    <row r="749" ht="12.75" spans="1:112">
      <c r="A749" s="6"/>
      <c r="B749" s="42"/>
      <c r="L749" s="20"/>
      <c r="N749" s="62"/>
      <c r="O749" s="62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CK749" s="75"/>
      <c r="CL749" s="75"/>
      <c r="CM749" s="75"/>
      <c r="CN749" s="75"/>
      <c r="CO749" s="75"/>
      <c r="CP749" s="75"/>
      <c r="CQ749" s="75"/>
      <c r="CR749" s="75"/>
      <c r="CS749" s="75"/>
      <c r="CT749" s="75"/>
      <c r="CU749" s="75"/>
      <c r="CV749" s="75"/>
      <c r="CW749" s="75"/>
      <c r="CX749" s="75"/>
      <c r="CY749" s="75"/>
      <c r="CZ749" s="75"/>
      <c r="DA749" s="75"/>
      <c r="DB749" s="75"/>
      <c r="DC749" s="75"/>
      <c r="DD749" s="75"/>
      <c r="DE749" s="75"/>
      <c r="DF749" s="75"/>
      <c r="DG749" s="75"/>
      <c r="DH749" s="75"/>
    </row>
    <row r="750" ht="12.75" spans="1:112">
      <c r="A750" s="6"/>
      <c r="B750" s="42"/>
      <c r="L750" s="20"/>
      <c r="N750" s="62"/>
      <c r="O750" s="62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CK750" s="75"/>
      <c r="CL750" s="75"/>
      <c r="CM750" s="75"/>
      <c r="CN750" s="75"/>
      <c r="CO750" s="75"/>
      <c r="CP750" s="75"/>
      <c r="CQ750" s="75"/>
      <c r="CR750" s="75"/>
      <c r="CS750" s="75"/>
      <c r="CT750" s="75"/>
      <c r="CU750" s="75"/>
      <c r="CV750" s="75"/>
      <c r="CW750" s="75"/>
      <c r="CX750" s="75"/>
      <c r="CY750" s="75"/>
      <c r="CZ750" s="75"/>
      <c r="DA750" s="75"/>
      <c r="DB750" s="75"/>
      <c r="DC750" s="75"/>
      <c r="DD750" s="75"/>
      <c r="DE750" s="75"/>
      <c r="DF750" s="75"/>
      <c r="DG750" s="75"/>
      <c r="DH750" s="75"/>
    </row>
    <row r="751" ht="12.75" spans="1:112">
      <c r="A751" s="6"/>
      <c r="B751" s="42"/>
      <c r="L751" s="20"/>
      <c r="N751" s="62"/>
      <c r="O751" s="62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CK751" s="75"/>
      <c r="CL751" s="75"/>
      <c r="CM751" s="75"/>
      <c r="CN751" s="75"/>
      <c r="CO751" s="75"/>
      <c r="CP751" s="75"/>
      <c r="CQ751" s="75"/>
      <c r="CR751" s="75"/>
      <c r="CS751" s="75"/>
      <c r="CT751" s="75"/>
      <c r="CU751" s="75"/>
      <c r="CV751" s="75"/>
      <c r="CW751" s="75"/>
      <c r="CX751" s="75"/>
      <c r="CY751" s="75"/>
      <c r="CZ751" s="75"/>
      <c r="DA751" s="75"/>
      <c r="DB751" s="75"/>
      <c r="DC751" s="75"/>
      <c r="DD751" s="75"/>
      <c r="DE751" s="75"/>
      <c r="DF751" s="75"/>
      <c r="DG751" s="75"/>
      <c r="DH751" s="75"/>
    </row>
    <row r="752" ht="12.75" spans="1:112">
      <c r="A752" s="6"/>
      <c r="B752" s="42"/>
      <c r="L752" s="20"/>
      <c r="N752" s="62"/>
      <c r="O752" s="62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CK752" s="75"/>
      <c r="CL752" s="75"/>
      <c r="CM752" s="75"/>
      <c r="CN752" s="75"/>
      <c r="CO752" s="75"/>
      <c r="CP752" s="75"/>
      <c r="CQ752" s="75"/>
      <c r="CR752" s="75"/>
      <c r="CS752" s="75"/>
      <c r="CT752" s="75"/>
      <c r="CU752" s="75"/>
      <c r="CV752" s="75"/>
      <c r="CW752" s="75"/>
      <c r="CX752" s="75"/>
      <c r="CY752" s="75"/>
      <c r="CZ752" s="75"/>
      <c r="DA752" s="75"/>
      <c r="DB752" s="75"/>
      <c r="DC752" s="75"/>
      <c r="DD752" s="75"/>
      <c r="DE752" s="75"/>
      <c r="DF752" s="75"/>
      <c r="DG752" s="75"/>
      <c r="DH752" s="75"/>
    </row>
    <row r="753" ht="12.75" spans="1:112">
      <c r="A753" s="6"/>
      <c r="B753" s="42"/>
      <c r="L753" s="20"/>
      <c r="N753" s="62"/>
      <c r="O753" s="62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CK753" s="75"/>
      <c r="CL753" s="75"/>
      <c r="CM753" s="75"/>
      <c r="CN753" s="75"/>
      <c r="CO753" s="75"/>
      <c r="CP753" s="75"/>
      <c r="CQ753" s="75"/>
      <c r="CR753" s="75"/>
      <c r="CS753" s="75"/>
      <c r="CT753" s="75"/>
      <c r="CU753" s="75"/>
      <c r="CV753" s="75"/>
      <c r="CW753" s="75"/>
      <c r="CX753" s="75"/>
      <c r="CY753" s="75"/>
      <c r="CZ753" s="75"/>
      <c r="DA753" s="75"/>
      <c r="DB753" s="75"/>
      <c r="DC753" s="75"/>
      <c r="DD753" s="75"/>
      <c r="DE753" s="75"/>
      <c r="DF753" s="75"/>
      <c r="DG753" s="75"/>
      <c r="DH753" s="75"/>
    </row>
    <row r="754" ht="12.75" spans="1:112">
      <c r="A754" s="6"/>
      <c r="B754" s="42"/>
      <c r="L754" s="20"/>
      <c r="N754" s="62"/>
      <c r="O754" s="62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CK754" s="75"/>
      <c r="CL754" s="75"/>
      <c r="CM754" s="75"/>
      <c r="CN754" s="75"/>
      <c r="CO754" s="75"/>
      <c r="CP754" s="75"/>
      <c r="CQ754" s="75"/>
      <c r="CR754" s="75"/>
      <c r="CS754" s="75"/>
      <c r="CT754" s="75"/>
      <c r="CU754" s="75"/>
      <c r="CV754" s="75"/>
      <c r="CW754" s="75"/>
      <c r="CX754" s="75"/>
      <c r="CY754" s="75"/>
      <c r="CZ754" s="75"/>
      <c r="DA754" s="75"/>
      <c r="DB754" s="75"/>
      <c r="DC754" s="75"/>
      <c r="DD754" s="75"/>
      <c r="DE754" s="75"/>
      <c r="DF754" s="75"/>
      <c r="DG754" s="75"/>
      <c r="DH754" s="75"/>
    </row>
    <row r="755" ht="12.75" spans="1:112">
      <c r="A755" s="6"/>
      <c r="B755" s="42"/>
      <c r="L755" s="20"/>
      <c r="N755" s="62"/>
      <c r="O755" s="62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CK755" s="75"/>
      <c r="CL755" s="75"/>
      <c r="CM755" s="75"/>
      <c r="CN755" s="75"/>
      <c r="CO755" s="75"/>
      <c r="CP755" s="75"/>
      <c r="CQ755" s="75"/>
      <c r="CR755" s="75"/>
      <c r="CS755" s="75"/>
      <c r="CT755" s="75"/>
      <c r="CU755" s="75"/>
      <c r="CV755" s="75"/>
      <c r="CW755" s="75"/>
      <c r="CX755" s="75"/>
      <c r="CY755" s="75"/>
      <c r="CZ755" s="75"/>
      <c r="DA755" s="75"/>
      <c r="DB755" s="75"/>
      <c r="DC755" s="75"/>
      <c r="DD755" s="75"/>
      <c r="DE755" s="75"/>
      <c r="DF755" s="75"/>
      <c r="DG755" s="75"/>
      <c r="DH755" s="75"/>
    </row>
    <row r="756" ht="12.75" spans="1:112">
      <c r="A756" s="6"/>
      <c r="B756" s="42"/>
      <c r="L756" s="20"/>
      <c r="N756" s="62"/>
      <c r="O756" s="62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CK756" s="75"/>
      <c r="CL756" s="75"/>
      <c r="CM756" s="75"/>
      <c r="CN756" s="75"/>
      <c r="CO756" s="75"/>
      <c r="CP756" s="75"/>
      <c r="CQ756" s="75"/>
      <c r="CR756" s="75"/>
      <c r="CS756" s="75"/>
      <c r="CT756" s="75"/>
      <c r="CU756" s="75"/>
      <c r="CV756" s="75"/>
      <c r="CW756" s="75"/>
      <c r="CX756" s="75"/>
      <c r="CY756" s="75"/>
      <c r="CZ756" s="75"/>
      <c r="DA756" s="75"/>
      <c r="DB756" s="75"/>
      <c r="DC756" s="75"/>
      <c r="DD756" s="75"/>
      <c r="DE756" s="75"/>
      <c r="DF756" s="75"/>
      <c r="DG756" s="75"/>
      <c r="DH756" s="75"/>
    </row>
    <row r="757" ht="12.75" spans="1:112">
      <c r="A757" s="6"/>
      <c r="B757" s="42"/>
      <c r="L757" s="20"/>
      <c r="N757" s="62"/>
      <c r="O757" s="62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CK757" s="75"/>
      <c r="CL757" s="75"/>
      <c r="CM757" s="75"/>
      <c r="CN757" s="75"/>
      <c r="CO757" s="75"/>
      <c r="CP757" s="75"/>
      <c r="CQ757" s="75"/>
      <c r="CR757" s="75"/>
      <c r="CS757" s="75"/>
      <c r="CT757" s="75"/>
      <c r="CU757" s="75"/>
      <c r="CV757" s="75"/>
      <c r="CW757" s="75"/>
      <c r="CX757" s="75"/>
      <c r="CY757" s="75"/>
      <c r="CZ757" s="75"/>
      <c r="DA757" s="75"/>
      <c r="DB757" s="75"/>
      <c r="DC757" s="75"/>
      <c r="DD757" s="75"/>
      <c r="DE757" s="75"/>
      <c r="DF757" s="75"/>
      <c r="DG757" s="75"/>
      <c r="DH757" s="75"/>
    </row>
    <row r="758" ht="12.75" spans="1:112">
      <c r="A758" s="6"/>
      <c r="B758" s="42"/>
      <c r="L758" s="20"/>
      <c r="N758" s="62"/>
      <c r="O758" s="62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CK758" s="75"/>
      <c r="CL758" s="75"/>
      <c r="CM758" s="75"/>
      <c r="CN758" s="75"/>
      <c r="CO758" s="75"/>
      <c r="CP758" s="75"/>
      <c r="CQ758" s="75"/>
      <c r="CR758" s="75"/>
      <c r="CS758" s="75"/>
      <c r="CT758" s="75"/>
      <c r="CU758" s="75"/>
      <c r="CV758" s="75"/>
      <c r="CW758" s="75"/>
      <c r="CX758" s="75"/>
      <c r="CY758" s="75"/>
      <c r="CZ758" s="75"/>
      <c r="DA758" s="75"/>
      <c r="DB758" s="75"/>
      <c r="DC758" s="75"/>
      <c r="DD758" s="75"/>
      <c r="DE758" s="75"/>
      <c r="DF758" s="75"/>
      <c r="DG758" s="75"/>
      <c r="DH758" s="75"/>
    </row>
    <row r="759" ht="12.75" spans="1:112">
      <c r="A759" s="6"/>
      <c r="B759" s="42"/>
      <c r="L759" s="20"/>
      <c r="N759" s="62"/>
      <c r="O759" s="62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CK759" s="75"/>
      <c r="CL759" s="75"/>
      <c r="CM759" s="75"/>
      <c r="CN759" s="75"/>
      <c r="CO759" s="75"/>
      <c r="CP759" s="75"/>
      <c r="CQ759" s="75"/>
      <c r="CR759" s="75"/>
      <c r="CS759" s="75"/>
      <c r="CT759" s="75"/>
      <c r="CU759" s="75"/>
      <c r="CV759" s="75"/>
      <c r="CW759" s="75"/>
      <c r="CX759" s="75"/>
      <c r="CY759" s="75"/>
      <c r="CZ759" s="75"/>
      <c r="DA759" s="75"/>
      <c r="DB759" s="75"/>
      <c r="DC759" s="75"/>
      <c r="DD759" s="75"/>
      <c r="DE759" s="75"/>
      <c r="DF759" s="75"/>
      <c r="DG759" s="75"/>
      <c r="DH759" s="75"/>
    </row>
    <row r="760" ht="12.75" spans="1:112">
      <c r="A760" s="6"/>
      <c r="B760" s="42"/>
      <c r="L760" s="20"/>
      <c r="N760" s="62"/>
      <c r="O760" s="62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CK760" s="75"/>
      <c r="CL760" s="75"/>
      <c r="CM760" s="75"/>
      <c r="CN760" s="75"/>
      <c r="CO760" s="75"/>
      <c r="CP760" s="75"/>
      <c r="CQ760" s="75"/>
      <c r="CR760" s="75"/>
      <c r="CS760" s="75"/>
      <c r="CT760" s="75"/>
      <c r="CU760" s="75"/>
      <c r="CV760" s="75"/>
      <c r="CW760" s="75"/>
      <c r="CX760" s="75"/>
      <c r="CY760" s="75"/>
      <c r="CZ760" s="75"/>
      <c r="DA760" s="75"/>
      <c r="DB760" s="75"/>
      <c r="DC760" s="75"/>
      <c r="DD760" s="75"/>
      <c r="DE760" s="75"/>
      <c r="DF760" s="75"/>
      <c r="DG760" s="75"/>
      <c r="DH760" s="75"/>
    </row>
    <row r="761" ht="12.75" spans="1:112">
      <c r="A761" s="6"/>
      <c r="B761" s="42"/>
      <c r="L761" s="20"/>
      <c r="N761" s="62"/>
      <c r="O761" s="62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CK761" s="75"/>
      <c r="CL761" s="75"/>
      <c r="CM761" s="75"/>
      <c r="CN761" s="75"/>
      <c r="CO761" s="75"/>
      <c r="CP761" s="75"/>
      <c r="CQ761" s="75"/>
      <c r="CR761" s="75"/>
      <c r="CS761" s="75"/>
      <c r="CT761" s="75"/>
      <c r="CU761" s="75"/>
      <c r="CV761" s="75"/>
      <c r="CW761" s="75"/>
      <c r="CX761" s="75"/>
      <c r="CY761" s="75"/>
      <c r="CZ761" s="75"/>
      <c r="DA761" s="75"/>
      <c r="DB761" s="75"/>
      <c r="DC761" s="75"/>
      <c r="DD761" s="75"/>
      <c r="DE761" s="75"/>
      <c r="DF761" s="75"/>
      <c r="DG761" s="75"/>
      <c r="DH761" s="75"/>
    </row>
    <row r="762" ht="12.75" spans="1:112">
      <c r="A762" s="6"/>
      <c r="B762" s="42"/>
      <c r="L762" s="20"/>
      <c r="N762" s="62"/>
      <c r="O762" s="62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CK762" s="75"/>
      <c r="CL762" s="75"/>
      <c r="CM762" s="75"/>
      <c r="CN762" s="75"/>
      <c r="CO762" s="75"/>
      <c r="CP762" s="75"/>
      <c r="CQ762" s="75"/>
      <c r="CR762" s="75"/>
      <c r="CS762" s="75"/>
      <c r="CT762" s="75"/>
      <c r="CU762" s="75"/>
      <c r="CV762" s="75"/>
      <c r="CW762" s="75"/>
      <c r="CX762" s="75"/>
      <c r="CY762" s="75"/>
      <c r="CZ762" s="75"/>
      <c r="DA762" s="75"/>
      <c r="DB762" s="75"/>
      <c r="DC762" s="75"/>
      <c r="DD762" s="75"/>
      <c r="DE762" s="75"/>
      <c r="DF762" s="75"/>
      <c r="DG762" s="75"/>
      <c r="DH762" s="75"/>
    </row>
    <row r="763" ht="12.75" spans="1:112">
      <c r="A763" s="6"/>
      <c r="B763" s="42"/>
      <c r="L763" s="20"/>
      <c r="N763" s="62"/>
      <c r="O763" s="62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CK763" s="75"/>
      <c r="CL763" s="75"/>
      <c r="CM763" s="75"/>
      <c r="CN763" s="75"/>
      <c r="CO763" s="75"/>
      <c r="CP763" s="75"/>
      <c r="CQ763" s="75"/>
      <c r="CR763" s="75"/>
      <c r="CS763" s="75"/>
      <c r="CT763" s="75"/>
      <c r="CU763" s="75"/>
      <c r="CV763" s="75"/>
      <c r="CW763" s="75"/>
      <c r="CX763" s="75"/>
      <c r="CY763" s="75"/>
      <c r="CZ763" s="75"/>
      <c r="DA763" s="75"/>
      <c r="DB763" s="75"/>
      <c r="DC763" s="75"/>
      <c r="DD763" s="75"/>
      <c r="DE763" s="75"/>
      <c r="DF763" s="75"/>
      <c r="DG763" s="75"/>
      <c r="DH763" s="75"/>
    </row>
    <row r="764" ht="12.75" spans="1:112">
      <c r="A764" s="6"/>
      <c r="B764" s="42"/>
      <c r="L764" s="20"/>
      <c r="N764" s="62"/>
      <c r="O764" s="62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CK764" s="75"/>
      <c r="CL764" s="75"/>
      <c r="CM764" s="75"/>
      <c r="CN764" s="75"/>
      <c r="CO764" s="75"/>
      <c r="CP764" s="75"/>
      <c r="CQ764" s="75"/>
      <c r="CR764" s="75"/>
      <c r="CS764" s="75"/>
      <c r="CT764" s="75"/>
      <c r="CU764" s="75"/>
      <c r="CV764" s="75"/>
      <c r="CW764" s="75"/>
      <c r="CX764" s="75"/>
      <c r="CY764" s="75"/>
      <c r="CZ764" s="75"/>
      <c r="DA764" s="75"/>
      <c r="DB764" s="75"/>
      <c r="DC764" s="75"/>
      <c r="DD764" s="75"/>
      <c r="DE764" s="75"/>
      <c r="DF764" s="75"/>
      <c r="DG764" s="75"/>
      <c r="DH764" s="75"/>
    </row>
    <row r="765" ht="12.75" spans="1:112">
      <c r="A765" s="6"/>
      <c r="B765" s="42"/>
      <c r="L765" s="20"/>
      <c r="N765" s="62"/>
      <c r="O765" s="62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CK765" s="75"/>
      <c r="CL765" s="75"/>
      <c r="CM765" s="75"/>
      <c r="CN765" s="75"/>
      <c r="CO765" s="75"/>
      <c r="CP765" s="75"/>
      <c r="CQ765" s="75"/>
      <c r="CR765" s="75"/>
      <c r="CS765" s="75"/>
      <c r="CT765" s="75"/>
      <c r="CU765" s="75"/>
      <c r="CV765" s="75"/>
      <c r="CW765" s="75"/>
      <c r="CX765" s="75"/>
      <c r="CY765" s="75"/>
      <c r="CZ765" s="75"/>
      <c r="DA765" s="75"/>
      <c r="DB765" s="75"/>
      <c r="DC765" s="75"/>
      <c r="DD765" s="75"/>
      <c r="DE765" s="75"/>
      <c r="DF765" s="75"/>
      <c r="DG765" s="75"/>
      <c r="DH765" s="75"/>
    </row>
    <row r="766" ht="12.75" spans="1:112">
      <c r="A766" s="6"/>
      <c r="B766" s="42"/>
      <c r="L766" s="20"/>
      <c r="N766" s="62"/>
      <c r="O766" s="62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CK766" s="75"/>
      <c r="CL766" s="75"/>
      <c r="CM766" s="75"/>
      <c r="CN766" s="75"/>
      <c r="CO766" s="75"/>
      <c r="CP766" s="75"/>
      <c r="CQ766" s="75"/>
      <c r="CR766" s="75"/>
      <c r="CS766" s="75"/>
      <c r="CT766" s="75"/>
      <c r="CU766" s="75"/>
      <c r="CV766" s="75"/>
      <c r="CW766" s="75"/>
      <c r="CX766" s="75"/>
      <c r="CY766" s="75"/>
      <c r="CZ766" s="75"/>
      <c r="DA766" s="75"/>
      <c r="DB766" s="75"/>
      <c r="DC766" s="75"/>
      <c r="DD766" s="75"/>
      <c r="DE766" s="75"/>
      <c r="DF766" s="75"/>
      <c r="DG766" s="75"/>
      <c r="DH766" s="75"/>
    </row>
    <row r="767" ht="12.75" spans="1:112">
      <c r="A767" s="6"/>
      <c r="B767" s="42"/>
      <c r="L767" s="20"/>
      <c r="N767" s="62"/>
      <c r="O767" s="62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CK767" s="75"/>
      <c r="CL767" s="75"/>
      <c r="CM767" s="75"/>
      <c r="CN767" s="75"/>
      <c r="CO767" s="75"/>
      <c r="CP767" s="75"/>
      <c r="CQ767" s="75"/>
      <c r="CR767" s="75"/>
      <c r="CS767" s="75"/>
      <c r="CT767" s="75"/>
      <c r="CU767" s="75"/>
      <c r="CV767" s="75"/>
      <c r="CW767" s="75"/>
      <c r="CX767" s="75"/>
      <c r="CY767" s="75"/>
      <c r="CZ767" s="75"/>
      <c r="DA767" s="75"/>
      <c r="DB767" s="75"/>
      <c r="DC767" s="75"/>
      <c r="DD767" s="75"/>
      <c r="DE767" s="75"/>
      <c r="DF767" s="75"/>
      <c r="DG767" s="75"/>
      <c r="DH767" s="75"/>
    </row>
    <row r="768" ht="12.75" spans="1:112">
      <c r="A768" s="6"/>
      <c r="B768" s="42"/>
      <c r="L768" s="20"/>
      <c r="N768" s="62"/>
      <c r="O768" s="62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CK768" s="75"/>
      <c r="CL768" s="75"/>
      <c r="CM768" s="75"/>
      <c r="CN768" s="75"/>
      <c r="CO768" s="75"/>
      <c r="CP768" s="75"/>
      <c r="CQ768" s="75"/>
      <c r="CR768" s="75"/>
      <c r="CS768" s="75"/>
      <c r="CT768" s="75"/>
      <c r="CU768" s="75"/>
      <c r="CV768" s="75"/>
      <c r="CW768" s="75"/>
      <c r="CX768" s="75"/>
      <c r="CY768" s="75"/>
      <c r="CZ768" s="75"/>
      <c r="DA768" s="75"/>
      <c r="DB768" s="75"/>
      <c r="DC768" s="75"/>
      <c r="DD768" s="75"/>
      <c r="DE768" s="75"/>
      <c r="DF768" s="75"/>
      <c r="DG768" s="75"/>
      <c r="DH768" s="75"/>
    </row>
    <row r="769" ht="12.75" spans="1:112">
      <c r="A769" s="6"/>
      <c r="B769" s="42"/>
      <c r="L769" s="20"/>
      <c r="N769" s="62"/>
      <c r="O769" s="62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CK769" s="75"/>
      <c r="CL769" s="75"/>
      <c r="CM769" s="75"/>
      <c r="CN769" s="75"/>
      <c r="CO769" s="75"/>
      <c r="CP769" s="75"/>
      <c r="CQ769" s="75"/>
      <c r="CR769" s="75"/>
      <c r="CS769" s="75"/>
      <c r="CT769" s="75"/>
      <c r="CU769" s="75"/>
      <c r="CV769" s="75"/>
      <c r="CW769" s="75"/>
      <c r="CX769" s="75"/>
      <c r="CY769" s="75"/>
      <c r="CZ769" s="75"/>
      <c r="DA769" s="75"/>
      <c r="DB769" s="75"/>
      <c r="DC769" s="75"/>
      <c r="DD769" s="75"/>
      <c r="DE769" s="75"/>
      <c r="DF769" s="75"/>
      <c r="DG769" s="75"/>
      <c r="DH769" s="75"/>
    </row>
    <row r="770" ht="12.75" spans="1:112">
      <c r="A770" s="6"/>
      <c r="B770" s="42"/>
      <c r="L770" s="20"/>
      <c r="N770" s="62"/>
      <c r="O770" s="62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CK770" s="75"/>
      <c r="CL770" s="75"/>
      <c r="CM770" s="75"/>
      <c r="CN770" s="75"/>
      <c r="CO770" s="75"/>
      <c r="CP770" s="75"/>
      <c r="CQ770" s="75"/>
      <c r="CR770" s="75"/>
      <c r="CS770" s="75"/>
      <c r="CT770" s="75"/>
      <c r="CU770" s="75"/>
      <c r="CV770" s="75"/>
      <c r="CW770" s="75"/>
      <c r="CX770" s="75"/>
      <c r="CY770" s="75"/>
      <c r="CZ770" s="75"/>
      <c r="DA770" s="75"/>
      <c r="DB770" s="75"/>
      <c r="DC770" s="75"/>
      <c r="DD770" s="75"/>
      <c r="DE770" s="75"/>
      <c r="DF770" s="75"/>
      <c r="DG770" s="75"/>
      <c r="DH770" s="75"/>
    </row>
    <row r="771" ht="12.75" spans="1:112">
      <c r="A771" s="6"/>
      <c r="B771" s="42"/>
      <c r="L771" s="20"/>
      <c r="N771" s="62"/>
      <c r="O771" s="62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CK771" s="75"/>
      <c r="CL771" s="75"/>
      <c r="CM771" s="75"/>
      <c r="CN771" s="75"/>
      <c r="CO771" s="75"/>
      <c r="CP771" s="75"/>
      <c r="CQ771" s="75"/>
      <c r="CR771" s="75"/>
      <c r="CS771" s="75"/>
      <c r="CT771" s="75"/>
      <c r="CU771" s="75"/>
      <c r="CV771" s="75"/>
      <c r="CW771" s="75"/>
      <c r="CX771" s="75"/>
      <c r="CY771" s="75"/>
      <c r="CZ771" s="75"/>
      <c r="DA771" s="75"/>
      <c r="DB771" s="75"/>
      <c r="DC771" s="75"/>
      <c r="DD771" s="75"/>
      <c r="DE771" s="75"/>
      <c r="DF771" s="75"/>
      <c r="DG771" s="75"/>
      <c r="DH771" s="75"/>
    </row>
    <row r="772" ht="12.75" spans="1:112">
      <c r="A772" s="6"/>
      <c r="B772" s="42"/>
      <c r="L772" s="20"/>
      <c r="N772" s="62"/>
      <c r="O772" s="62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CK772" s="75"/>
      <c r="CL772" s="75"/>
      <c r="CM772" s="75"/>
      <c r="CN772" s="75"/>
      <c r="CO772" s="75"/>
      <c r="CP772" s="75"/>
      <c r="CQ772" s="75"/>
      <c r="CR772" s="75"/>
      <c r="CS772" s="75"/>
      <c r="CT772" s="75"/>
      <c r="CU772" s="75"/>
      <c r="CV772" s="75"/>
      <c r="CW772" s="75"/>
      <c r="CX772" s="75"/>
      <c r="CY772" s="75"/>
      <c r="CZ772" s="75"/>
      <c r="DA772" s="75"/>
      <c r="DB772" s="75"/>
      <c r="DC772" s="75"/>
      <c r="DD772" s="75"/>
      <c r="DE772" s="75"/>
      <c r="DF772" s="75"/>
      <c r="DG772" s="75"/>
      <c r="DH772" s="75"/>
    </row>
    <row r="773" ht="12.75" spans="1:112">
      <c r="A773" s="6"/>
      <c r="B773" s="42"/>
      <c r="L773" s="20"/>
      <c r="N773" s="62"/>
      <c r="O773" s="62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CK773" s="75"/>
      <c r="CL773" s="75"/>
      <c r="CM773" s="75"/>
      <c r="CN773" s="75"/>
      <c r="CO773" s="75"/>
      <c r="CP773" s="75"/>
      <c r="CQ773" s="75"/>
      <c r="CR773" s="75"/>
      <c r="CS773" s="75"/>
      <c r="CT773" s="75"/>
      <c r="CU773" s="75"/>
      <c r="CV773" s="75"/>
      <c r="CW773" s="75"/>
      <c r="CX773" s="75"/>
      <c r="CY773" s="75"/>
      <c r="CZ773" s="75"/>
      <c r="DA773" s="75"/>
      <c r="DB773" s="75"/>
      <c r="DC773" s="75"/>
      <c r="DD773" s="75"/>
      <c r="DE773" s="75"/>
      <c r="DF773" s="75"/>
      <c r="DG773" s="75"/>
      <c r="DH773" s="75"/>
    </row>
    <row r="774" ht="12.75" spans="1:112">
      <c r="A774" s="6"/>
      <c r="B774" s="42"/>
      <c r="L774" s="20"/>
      <c r="N774" s="62"/>
      <c r="O774" s="62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CK774" s="75"/>
      <c r="CL774" s="75"/>
      <c r="CM774" s="75"/>
      <c r="CN774" s="75"/>
      <c r="CO774" s="75"/>
      <c r="CP774" s="75"/>
      <c r="CQ774" s="75"/>
      <c r="CR774" s="75"/>
      <c r="CS774" s="75"/>
      <c r="CT774" s="75"/>
      <c r="CU774" s="75"/>
      <c r="CV774" s="75"/>
      <c r="CW774" s="75"/>
      <c r="CX774" s="75"/>
      <c r="CY774" s="75"/>
      <c r="CZ774" s="75"/>
      <c r="DA774" s="75"/>
      <c r="DB774" s="75"/>
      <c r="DC774" s="75"/>
      <c r="DD774" s="75"/>
      <c r="DE774" s="75"/>
      <c r="DF774" s="75"/>
      <c r="DG774" s="75"/>
      <c r="DH774" s="75"/>
    </row>
    <row r="775" ht="12.75" spans="1:112">
      <c r="A775" s="6"/>
      <c r="B775" s="42"/>
      <c r="L775" s="20"/>
      <c r="N775" s="62"/>
      <c r="O775" s="62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CK775" s="75"/>
      <c r="CL775" s="75"/>
      <c r="CM775" s="75"/>
      <c r="CN775" s="75"/>
      <c r="CO775" s="75"/>
      <c r="CP775" s="75"/>
      <c r="CQ775" s="75"/>
      <c r="CR775" s="75"/>
      <c r="CS775" s="75"/>
      <c r="CT775" s="75"/>
      <c r="CU775" s="75"/>
      <c r="CV775" s="75"/>
      <c r="CW775" s="75"/>
      <c r="CX775" s="75"/>
      <c r="CY775" s="75"/>
      <c r="CZ775" s="75"/>
      <c r="DA775" s="75"/>
      <c r="DB775" s="75"/>
      <c r="DC775" s="75"/>
      <c r="DD775" s="75"/>
      <c r="DE775" s="75"/>
      <c r="DF775" s="75"/>
      <c r="DG775" s="75"/>
      <c r="DH775" s="75"/>
    </row>
    <row r="776" ht="12.75" spans="1:112">
      <c r="A776" s="6"/>
      <c r="B776" s="42"/>
      <c r="L776" s="20"/>
      <c r="N776" s="62"/>
      <c r="O776" s="62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CK776" s="75"/>
      <c r="CL776" s="75"/>
      <c r="CM776" s="75"/>
      <c r="CN776" s="75"/>
      <c r="CO776" s="75"/>
      <c r="CP776" s="75"/>
      <c r="CQ776" s="75"/>
      <c r="CR776" s="75"/>
      <c r="CS776" s="75"/>
      <c r="CT776" s="75"/>
      <c r="CU776" s="75"/>
      <c r="CV776" s="75"/>
      <c r="CW776" s="75"/>
      <c r="CX776" s="75"/>
      <c r="CY776" s="75"/>
      <c r="CZ776" s="75"/>
      <c r="DA776" s="75"/>
      <c r="DB776" s="75"/>
      <c r="DC776" s="75"/>
      <c r="DD776" s="75"/>
      <c r="DE776" s="75"/>
      <c r="DF776" s="75"/>
      <c r="DG776" s="75"/>
      <c r="DH776" s="75"/>
    </row>
    <row r="777" ht="12.75" spans="1:112">
      <c r="A777" s="6"/>
      <c r="B777" s="42"/>
      <c r="L777" s="20"/>
      <c r="N777" s="62"/>
      <c r="O777" s="62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CK777" s="75"/>
      <c r="CL777" s="75"/>
      <c r="CM777" s="75"/>
      <c r="CN777" s="75"/>
      <c r="CO777" s="75"/>
      <c r="CP777" s="75"/>
      <c r="CQ777" s="75"/>
      <c r="CR777" s="75"/>
      <c r="CS777" s="75"/>
      <c r="CT777" s="75"/>
      <c r="CU777" s="75"/>
      <c r="CV777" s="75"/>
      <c r="CW777" s="75"/>
      <c r="CX777" s="75"/>
      <c r="CY777" s="75"/>
      <c r="CZ777" s="75"/>
      <c r="DA777" s="75"/>
      <c r="DB777" s="75"/>
      <c r="DC777" s="75"/>
      <c r="DD777" s="75"/>
      <c r="DE777" s="75"/>
      <c r="DF777" s="75"/>
      <c r="DG777" s="75"/>
      <c r="DH777" s="75"/>
    </row>
    <row r="778" ht="12.75" spans="1:112">
      <c r="A778" s="6"/>
      <c r="B778" s="42"/>
      <c r="L778" s="20"/>
      <c r="N778" s="62"/>
      <c r="O778" s="62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CK778" s="75"/>
      <c r="CL778" s="75"/>
      <c r="CM778" s="75"/>
      <c r="CN778" s="75"/>
      <c r="CO778" s="75"/>
      <c r="CP778" s="75"/>
      <c r="CQ778" s="75"/>
      <c r="CR778" s="75"/>
      <c r="CS778" s="75"/>
      <c r="CT778" s="75"/>
      <c r="CU778" s="75"/>
      <c r="CV778" s="75"/>
      <c r="CW778" s="75"/>
      <c r="CX778" s="75"/>
      <c r="CY778" s="75"/>
      <c r="CZ778" s="75"/>
      <c r="DA778" s="75"/>
      <c r="DB778" s="75"/>
      <c r="DC778" s="75"/>
      <c r="DD778" s="75"/>
      <c r="DE778" s="75"/>
      <c r="DF778" s="75"/>
      <c r="DG778" s="75"/>
      <c r="DH778" s="75"/>
    </row>
    <row r="779" ht="12.75" spans="1:112">
      <c r="A779" s="6"/>
      <c r="B779" s="42"/>
      <c r="L779" s="20"/>
      <c r="N779" s="62"/>
      <c r="O779" s="62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CK779" s="75"/>
      <c r="CL779" s="75"/>
      <c r="CM779" s="75"/>
      <c r="CN779" s="75"/>
      <c r="CO779" s="75"/>
      <c r="CP779" s="75"/>
      <c r="CQ779" s="75"/>
      <c r="CR779" s="75"/>
      <c r="CS779" s="75"/>
      <c r="CT779" s="75"/>
      <c r="CU779" s="75"/>
      <c r="CV779" s="75"/>
      <c r="CW779" s="75"/>
      <c r="CX779" s="75"/>
      <c r="CY779" s="75"/>
      <c r="CZ779" s="75"/>
      <c r="DA779" s="75"/>
      <c r="DB779" s="75"/>
      <c r="DC779" s="75"/>
      <c r="DD779" s="75"/>
      <c r="DE779" s="75"/>
      <c r="DF779" s="75"/>
      <c r="DG779" s="75"/>
      <c r="DH779" s="75"/>
    </row>
    <row r="780" ht="12.75" spans="1:112">
      <c r="A780" s="6"/>
      <c r="B780" s="42"/>
      <c r="L780" s="20"/>
      <c r="N780" s="62"/>
      <c r="O780" s="62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CK780" s="75"/>
      <c r="CL780" s="75"/>
      <c r="CM780" s="75"/>
      <c r="CN780" s="75"/>
      <c r="CO780" s="75"/>
      <c r="CP780" s="75"/>
      <c r="CQ780" s="75"/>
      <c r="CR780" s="75"/>
      <c r="CS780" s="75"/>
      <c r="CT780" s="75"/>
      <c r="CU780" s="75"/>
      <c r="CV780" s="75"/>
      <c r="CW780" s="75"/>
      <c r="CX780" s="75"/>
      <c r="CY780" s="75"/>
      <c r="CZ780" s="75"/>
      <c r="DA780" s="75"/>
      <c r="DB780" s="75"/>
      <c r="DC780" s="75"/>
      <c r="DD780" s="75"/>
      <c r="DE780" s="75"/>
      <c r="DF780" s="75"/>
      <c r="DG780" s="75"/>
      <c r="DH780" s="75"/>
    </row>
    <row r="781" ht="12.75" spans="1:112">
      <c r="A781" s="6"/>
      <c r="B781" s="42"/>
      <c r="L781" s="20"/>
      <c r="N781" s="62"/>
      <c r="O781" s="62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CK781" s="75"/>
      <c r="CL781" s="75"/>
      <c r="CM781" s="75"/>
      <c r="CN781" s="75"/>
      <c r="CO781" s="75"/>
      <c r="CP781" s="75"/>
      <c r="CQ781" s="75"/>
      <c r="CR781" s="75"/>
      <c r="CS781" s="75"/>
      <c r="CT781" s="75"/>
      <c r="CU781" s="75"/>
      <c r="CV781" s="75"/>
      <c r="CW781" s="75"/>
      <c r="CX781" s="75"/>
      <c r="CY781" s="75"/>
      <c r="CZ781" s="75"/>
      <c r="DA781" s="75"/>
      <c r="DB781" s="75"/>
      <c r="DC781" s="75"/>
      <c r="DD781" s="75"/>
      <c r="DE781" s="75"/>
      <c r="DF781" s="75"/>
      <c r="DG781" s="75"/>
      <c r="DH781" s="75"/>
    </row>
    <row r="782" ht="12.75" spans="1:112">
      <c r="A782" s="6"/>
      <c r="B782" s="42"/>
      <c r="L782" s="20"/>
      <c r="N782" s="62"/>
      <c r="O782" s="62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CK782" s="75"/>
      <c r="CL782" s="75"/>
      <c r="CM782" s="75"/>
      <c r="CN782" s="75"/>
      <c r="CO782" s="75"/>
      <c r="CP782" s="75"/>
      <c r="CQ782" s="75"/>
      <c r="CR782" s="75"/>
      <c r="CS782" s="75"/>
      <c r="CT782" s="75"/>
      <c r="CU782" s="75"/>
      <c r="CV782" s="75"/>
      <c r="CW782" s="75"/>
      <c r="CX782" s="75"/>
      <c r="CY782" s="75"/>
      <c r="CZ782" s="75"/>
      <c r="DA782" s="75"/>
      <c r="DB782" s="75"/>
      <c r="DC782" s="75"/>
      <c r="DD782" s="75"/>
      <c r="DE782" s="75"/>
      <c r="DF782" s="75"/>
      <c r="DG782" s="75"/>
      <c r="DH782" s="75"/>
    </row>
    <row r="783" ht="12.75" spans="1:112">
      <c r="A783" s="6"/>
      <c r="B783" s="42"/>
      <c r="L783" s="20"/>
      <c r="N783" s="62"/>
      <c r="O783" s="62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CK783" s="75"/>
      <c r="CL783" s="75"/>
      <c r="CM783" s="75"/>
      <c r="CN783" s="75"/>
      <c r="CO783" s="75"/>
      <c r="CP783" s="75"/>
      <c r="CQ783" s="75"/>
      <c r="CR783" s="75"/>
      <c r="CS783" s="75"/>
      <c r="CT783" s="75"/>
      <c r="CU783" s="75"/>
      <c r="CV783" s="75"/>
      <c r="CW783" s="75"/>
      <c r="CX783" s="75"/>
      <c r="CY783" s="75"/>
      <c r="CZ783" s="75"/>
      <c r="DA783" s="75"/>
      <c r="DB783" s="75"/>
      <c r="DC783" s="75"/>
      <c r="DD783" s="75"/>
      <c r="DE783" s="75"/>
      <c r="DF783" s="75"/>
      <c r="DG783" s="75"/>
      <c r="DH783" s="75"/>
    </row>
    <row r="784" ht="12.75" spans="1:112">
      <c r="A784" s="6"/>
      <c r="B784" s="42"/>
      <c r="L784" s="20"/>
      <c r="N784" s="62"/>
      <c r="O784" s="62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CK784" s="75"/>
      <c r="CL784" s="75"/>
      <c r="CM784" s="75"/>
      <c r="CN784" s="75"/>
      <c r="CO784" s="75"/>
      <c r="CP784" s="75"/>
      <c r="CQ784" s="75"/>
      <c r="CR784" s="75"/>
      <c r="CS784" s="75"/>
      <c r="CT784" s="75"/>
      <c r="CU784" s="75"/>
      <c r="CV784" s="75"/>
      <c r="CW784" s="75"/>
      <c r="CX784" s="75"/>
      <c r="CY784" s="75"/>
      <c r="CZ784" s="75"/>
      <c r="DA784" s="75"/>
      <c r="DB784" s="75"/>
      <c r="DC784" s="75"/>
      <c r="DD784" s="75"/>
      <c r="DE784" s="75"/>
      <c r="DF784" s="75"/>
      <c r="DG784" s="75"/>
      <c r="DH784" s="75"/>
    </row>
    <row r="785" ht="12.75" spans="1:112">
      <c r="A785" s="6"/>
      <c r="B785" s="42"/>
      <c r="L785" s="20"/>
      <c r="N785" s="62"/>
      <c r="O785" s="62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CK785" s="75"/>
      <c r="CL785" s="75"/>
      <c r="CM785" s="75"/>
      <c r="CN785" s="75"/>
      <c r="CO785" s="75"/>
      <c r="CP785" s="75"/>
      <c r="CQ785" s="75"/>
      <c r="CR785" s="75"/>
      <c r="CS785" s="75"/>
      <c r="CT785" s="75"/>
      <c r="CU785" s="75"/>
      <c r="CV785" s="75"/>
      <c r="CW785" s="75"/>
      <c r="CX785" s="75"/>
      <c r="CY785" s="75"/>
      <c r="CZ785" s="75"/>
      <c r="DA785" s="75"/>
      <c r="DB785" s="75"/>
      <c r="DC785" s="75"/>
      <c r="DD785" s="75"/>
      <c r="DE785" s="75"/>
      <c r="DF785" s="75"/>
      <c r="DG785" s="75"/>
      <c r="DH785" s="75"/>
    </row>
    <row r="786" ht="12.75" spans="1:112">
      <c r="A786" s="6"/>
      <c r="B786" s="42"/>
      <c r="L786" s="20"/>
      <c r="N786" s="62"/>
      <c r="O786" s="62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CK786" s="75"/>
      <c r="CL786" s="75"/>
      <c r="CM786" s="75"/>
      <c r="CN786" s="75"/>
      <c r="CO786" s="75"/>
      <c r="CP786" s="75"/>
      <c r="CQ786" s="75"/>
      <c r="CR786" s="75"/>
      <c r="CS786" s="75"/>
      <c r="CT786" s="75"/>
      <c r="CU786" s="75"/>
      <c r="CV786" s="75"/>
      <c r="CW786" s="75"/>
      <c r="CX786" s="75"/>
      <c r="CY786" s="75"/>
      <c r="CZ786" s="75"/>
      <c r="DA786" s="75"/>
      <c r="DB786" s="75"/>
      <c r="DC786" s="75"/>
      <c r="DD786" s="75"/>
      <c r="DE786" s="75"/>
      <c r="DF786" s="75"/>
      <c r="DG786" s="75"/>
      <c r="DH786" s="75"/>
    </row>
    <row r="787" ht="12.75" spans="1:112">
      <c r="A787" s="6"/>
      <c r="B787" s="42"/>
      <c r="L787" s="20"/>
      <c r="N787" s="62"/>
      <c r="O787" s="62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CK787" s="75"/>
      <c r="CL787" s="75"/>
      <c r="CM787" s="75"/>
      <c r="CN787" s="75"/>
      <c r="CO787" s="75"/>
      <c r="CP787" s="75"/>
      <c r="CQ787" s="75"/>
      <c r="CR787" s="75"/>
      <c r="CS787" s="75"/>
      <c r="CT787" s="75"/>
      <c r="CU787" s="75"/>
      <c r="CV787" s="75"/>
      <c r="CW787" s="75"/>
      <c r="CX787" s="75"/>
      <c r="CY787" s="75"/>
      <c r="CZ787" s="75"/>
      <c r="DA787" s="75"/>
      <c r="DB787" s="75"/>
      <c r="DC787" s="75"/>
      <c r="DD787" s="75"/>
      <c r="DE787" s="75"/>
      <c r="DF787" s="75"/>
      <c r="DG787" s="75"/>
      <c r="DH787" s="75"/>
    </row>
    <row r="788" ht="12.75" spans="1:112">
      <c r="A788" s="6"/>
      <c r="B788" s="42"/>
      <c r="L788" s="20"/>
      <c r="N788" s="62"/>
      <c r="O788" s="62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CK788" s="75"/>
      <c r="CL788" s="75"/>
      <c r="CM788" s="75"/>
      <c r="CN788" s="75"/>
      <c r="CO788" s="75"/>
      <c r="CP788" s="75"/>
      <c r="CQ788" s="75"/>
      <c r="CR788" s="75"/>
      <c r="CS788" s="75"/>
      <c r="CT788" s="75"/>
      <c r="CU788" s="75"/>
      <c r="CV788" s="75"/>
      <c r="CW788" s="75"/>
      <c r="CX788" s="75"/>
      <c r="CY788" s="75"/>
      <c r="CZ788" s="75"/>
      <c r="DA788" s="75"/>
      <c r="DB788" s="75"/>
      <c r="DC788" s="75"/>
      <c r="DD788" s="75"/>
      <c r="DE788" s="75"/>
      <c r="DF788" s="75"/>
      <c r="DG788" s="75"/>
      <c r="DH788" s="75"/>
    </row>
    <row r="789" ht="12.75" spans="1:112">
      <c r="A789" s="6"/>
      <c r="B789" s="42"/>
      <c r="L789" s="20"/>
      <c r="N789" s="62"/>
      <c r="O789" s="62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CK789" s="75"/>
      <c r="CL789" s="75"/>
      <c r="CM789" s="75"/>
      <c r="CN789" s="75"/>
      <c r="CO789" s="75"/>
      <c r="CP789" s="75"/>
      <c r="CQ789" s="75"/>
      <c r="CR789" s="75"/>
      <c r="CS789" s="75"/>
      <c r="CT789" s="75"/>
      <c r="CU789" s="75"/>
      <c r="CV789" s="75"/>
      <c r="CW789" s="75"/>
      <c r="CX789" s="75"/>
      <c r="CY789" s="75"/>
      <c r="CZ789" s="75"/>
      <c r="DA789" s="75"/>
      <c r="DB789" s="75"/>
      <c r="DC789" s="75"/>
      <c r="DD789" s="75"/>
      <c r="DE789" s="75"/>
      <c r="DF789" s="75"/>
      <c r="DG789" s="75"/>
      <c r="DH789" s="75"/>
    </row>
    <row r="790" ht="12.75" spans="1:112">
      <c r="A790" s="6"/>
      <c r="B790" s="42"/>
      <c r="L790" s="20"/>
      <c r="N790" s="62"/>
      <c r="O790" s="62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CK790" s="75"/>
      <c r="CL790" s="75"/>
      <c r="CM790" s="75"/>
      <c r="CN790" s="75"/>
      <c r="CO790" s="75"/>
      <c r="CP790" s="75"/>
      <c r="CQ790" s="75"/>
      <c r="CR790" s="75"/>
      <c r="CS790" s="75"/>
      <c r="CT790" s="75"/>
      <c r="CU790" s="75"/>
      <c r="CV790" s="75"/>
      <c r="CW790" s="75"/>
      <c r="CX790" s="75"/>
      <c r="CY790" s="75"/>
      <c r="CZ790" s="75"/>
      <c r="DA790" s="75"/>
      <c r="DB790" s="75"/>
      <c r="DC790" s="75"/>
      <c r="DD790" s="75"/>
      <c r="DE790" s="75"/>
      <c r="DF790" s="75"/>
      <c r="DG790" s="75"/>
      <c r="DH790" s="75"/>
    </row>
    <row r="791" ht="12.75" spans="1:112">
      <c r="A791" s="6"/>
      <c r="B791" s="42"/>
      <c r="L791" s="20"/>
      <c r="N791" s="62"/>
      <c r="O791" s="62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CK791" s="75"/>
      <c r="CL791" s="75"/>
      <c r="CM791" s="75"/>
      <c r="CN791" s="75"/>
      <c r="CO791" s="75"/>
      <c r="CP791" s="75"/>
      <c r="CQ791" s="75"/>
      <c r="CR791" s="75"/>
      <c r="CS791" s="75"/>
      <c r="CT791" s="75"/>
      <c r="CU791" s="75"/>
      <c r="CV791" s="75"/>
      <c r="CW791" s="75"/>
      <c r="CX791" s="75"/>
      <c r="CY791" s="75"/>
      <c r="CZ791" s="75"/>
      <c r="DA791" s="75"/>
      <c r="DB791" s="75"/>
      <c r="DC791" s="75"/>
      <c r="DD791" s="75"/>
      <c r="DE791" s="75"/>
      <c r="DF791" s="75"/>
      <c r="DG791" s="75"/>
      <c r="DH791" s="75"/>
    </row>
    <row r="792" ht="12.75" spans="1:112">
      <c r="A792" s="6"/>
      <c r="B792" s="42"/>
      <c r="L792" s="20"/>
      <c r="N792" s="62"/>
      <c r="O792" s="62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CK792" s="75"/>
      <c r="CL792" s="75"/>
      <c r="CM792" s="75"/>
      <c r="CN792" s="75"/>
      <c r="CO792" s="75"/>
      <c r="CP792" s="75"/>
      <c r="CQ792" s="75"/>
      <c r="CR792" s="75"/>
      <c r="CS792" s="75"/>
      <c r="CT792" s="75"/>
      <c r="CU792" s="75"/>
      <c r="CV792" s="75"/>
      <c r="CW792" s="75"/>
      <c r="CX792" s="75"/>
      <c r="CY792" s="75"/>
      <c r="CZ792" s="75"/>
      <c r="DA792" s="75"/>
      <c r="DB792" s="75"/>
      <c r="DC792" s="75"/>
      <c r="DD792" s="75"/>
      <c r="DE792" s="75"/>
      <c r="DF792" s="75"/>
      <c r="DG792" s="75"/>
      <c r="DH792" s="75"/>
    </row>
    <row r="793" ht="12.75" spans="1:112">
      <c r="A793" s="6"/>
      <c r="B793" s="42"/>
      <c r="L793" s="20"/>
      <c r="N793" s="62"/>
      <c r="O793" s="62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CK793" s="75"/>
      <c r="CL793" s="75"/>
      <c r="CM793" s="75"/>
      <c r="CN793" s="75"/>
      <c r="CO793" s="75"/>
      <c r="CP793" s="75"/>
      <c r="CQ793" s="75"/>
      <c r="CR793" s="75"/>
      <c r="CS793" s="75"/>
      <c r="CT793" s="75"/>
      <c r="CU793" s="75"/>
      <c r="CV793" s="75"/>
      <c r="CW793" s="75"/>
      <c r="CX793" s="75"/>
      <c r="CY793" s="75"/>
      <c r="CZ793" s="75"/>
      <c r="DA793" s="75"/>
      <c r="DB793" s="75"/>
      <c r="DC793" s="75"/>
      <c r="DD793" s="75"/>
      <c r="DE793" s="75"/>
      <c r="DF793" s="75"/>
      <c r="DG793" s="75"/>
      <c r="DH793" s="75"/>
    </row>
    <row r="794" ht="12.75" spans="1:112">
      <c r="A794" s="6"/>
      <c r="B794" s="42"/>
      <c r="L794" s="20"/>
      <c r="N794" s="62"/>
      <c r="O794" s="62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CK794" s="75"/>
      <c r="CL794" s="75"/>
      <c r="CM794" s="75"/>
      <c r="CN794" s="75"/>
      <c r="CO794" s="75"/>
      <c r="CP794" s="75"/>
      <c r="CQ794" s="75"/>
      <c r="CR794" s="75"/>
      <c r="CS794" s="75"/>
      <c r="CT794" s="75"/>
      <c r="CU794" s="75"/>
      <c r="CV794" s="75"/>
      <c r="CW794" s="75"/>
      <c r="CX794" s="75"/>
      <c r="CY794" s="75"/>
      <c r="CZ794" s="75"/>
      <c r="DA794" s="75"/>
      <c r="DB794" s="75"/>
      <c r="DC794" s="75"/>
      <c r="DD794" s="75"/>
      <c r="DE794" s="75"/>
      <c r="DF794" s="75"/>
      <c r="DG794" s="75"/>
      <c r="DH794" s="75"/>
    </row>
    <row r="795" ht="12.75" spans="1:112">
      <c r="A795" s="6"/>
      <c r="B795" s="42"/>
      <c r="L795" s="20"/>
      <c r="N795" s="62"/>
      <c r="O795" s="62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CK795" s="75"/>
      <c r="CL795" s="75"/>
      <c r="CM795" s="75"/>
      <c r="CN795" s="75"/>
      <c r="CO795" s="75"/>
      <c r="CP795" s="75"/>
      <c r="CQ795" s="75"/>
      <c r="CR795" s="75"/>
      <c r="CS795" s="75"/>
      <c r="CT795" s="75"/>
      <c r="CU795" s="75"/>
      <c r="CV795" s="75"/>
      <c r="CW795" s="75"/>
      <c r="CX795" s="75"/>
      <c r="CY795" s="75"/>
      <c r="CZ795" s="75"/>
      <c r="DA795" s="75"/>
      <c r="DB795" s="75"/>
      <c r="DC795" s="75"/>
      <c r="DD795" s="75"/>
      <c r="DE795" s="75"/>
      <c r="DF795" s="75"/>
      <c r="DG795" s="75"/>
      <c r="DH795" s="75"/>
    </row>
    <row r="796" ht="12.75" spans="1:112">
      <c r="A796" s="6"/>
      <c r="B796" s="42"/>
      <c r="L796" s="20"/>
      <c r="N796" s="62"/>
      <c r="O796" s="62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CK796" s="75"/>
      <c r="CL796" s="75"/>
      <c r="CM796" s="75"/>
      <c r="CN796" s="75"/>
      <c r="CO796" s="75"/>
      <c r="CP796" s="75"/>
      <c r="CQ796" s="75"/>
      <c r="CR796" s="75"/>
      <c r="CS796" s="75"/>
      <c r="CT796" s="75"/>
      <c r="CU796" s="75"/>
      <c r="CV796" s="75"/>
      <c r="CW796" s="75"/>
      <c r="CX796" s="75"/>
      <c r="CY796" s="75"/>
      <c r="CZ796" s="75"/>
      <c r="DA796" s="75"/>
      <c r="DB796" s="75"/>
      <c r="DC796" s="75"/>
      <c r="DD796" s="75"/>
      <c r="DE796" s="75"/>
      <c r="DF796" s="75"/>
      <c r="DG796" s="75"/>
      <c r="DH796" s="75"/>
    </row>
    <row r="797" ht="12.75" spans="1:112">
      <c r="A797" s="6"/>
      <c r="B797" s="42"/>
      <c r="L797" s="20"/>
      <c r="N797" s="62"/>
      <c r="O797" s="62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CK797" s="75"/>
      <c r="CL797" s="75"/>
      <c r="CM797" s="75"/>
      <c r="CN797" s="75"/>
      <c r="CO797" s="75"/>
      <c r="CP797" s="75"/>
      <c r="CQ797" s="75"/>
      <c r="CR797" s="75"/>
      <c r="CS797" s="75"/>
      <c r="CT797" s="75"/>
      <c r="CU797" s="75"/>
      <c r="CV797" s="75"/>
      <c r="CW797" s="75"/>
      <c r="CX797" s="75"/>
      <c r="CY797" s="75"/>
      <c r="CZ797" s="75"/>
      <c r="DA797" s="75"/>
      <c r="DB797" s="75"/>
      <c r="DC797" s="75"/>
      <c r="DD797" s="75"/>
      <c r="DE797" s="75"/>
      <c r="DF797" s="75"/>
      <c r="DG797" s="75"/>
      <c r="DH797" s="75"/>
    </row>
    <row r="798" ht="12.75" spans="1:112">
      <c r="A798" s="6"/>
      <c r="B798" s="42"/>
      <c r="L798" s="20"/>
      <c r="N798" s="62"/>
      <c r="O798" s="62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CK798" s="75"/>
      <c r="CL798" s="75"/>
      <c r="CM798" s="75"/>
      <c r="CN798" s="75"/>
      <c r="CO798" s="75"/>
      <c r="CP798" s="75"/>
      <c r="CQ798" s="75"/>
      <c r="CR798" s="75"/>
      <c r="CS798" s="75"/>
      <c r="CT798" s="75"/>
      <c r="CU798" s="75"/>
      <c r="CV798" s="75"/>
      <c r="CW798" s="75"/>
      <c r="CX798" s="75"/>
      <c r="CY798" s="75"/>
      <c r="CZ798" s="75"/>
      <c r="DA798" s="75"/>
      <c r="DB798" s="75"/>
      <c r="DC798" s="75"/>
      <c r="DD798" s="75"/>
      <c r="DE798" s="75"/>
      <c r="DF798" s="75"/>
      <c r="DG798" s="75"/>
      <c r="DH798" s="75"/>
    </row>
    <row r="799" ht="12.75" spans="1:112">
      <c r="A799" s="6"/>
      <c r="B799" s="42"/>
      <c r="L799" s="20"/>
      <c r="N799" s="62"/>
      <c r="O799" s="62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CK799" s="75"/>
      <c r="CL799" s="75"/>
      <c r="CM799" s="75"/>
      <c r="CN799" s="75"/>
      <c r="CO799" s="75"/>
      <c r="CP799" s="75"/>
      <c r="CQ799" s="75"/>
      <c r="CR799" s="75"/>
      <c r="CS799" s="75"/>
      <c r="CT799" s="75"/>
      <c r="CU799" s="75"/>
      <c r="CV799" s="75"/>
      <c r="CW799" s="75"/>
      <c r="CX799" s="75"/>
      <c r="CY799" s="75"/>
      <c r="CZ799" s="75"/>
      <c r="DA799" s="75"/>
      <c r="DB799" s="75"/>
      <c r="DC799" s="75"/>
      <c r="DD799" s="75"/>
      <c r="DE799" s="75"/>
      <c r="DF799" s="75"/>
      <c r="DG799" s="75"/>
      <c r="DH799" s="75"/>
    </row>
    <row r="800" ht="12.75" spans="1:112">
      <c r="A800" s="6"/>
      <c r="B800" s="42"/>
      <c r="L800" s="20"/>
      <c r="N800" s="62"/>
      <c r="O800" s="62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CK800" s="75"/>
      <c r="CL800" s="75"/>
      <c r="CM800" s="75"/>
      <c r="CN800" s="75"/>
      <c r="CO800" s="75"/>
      <c r="CP800" s="75"/>
      <c r="CQ800" s="75"/>
      <c r="CR800" s="75"/>
      <c r="CS800" s="75"/>
      <c r="CT800" s="75"/>
      <c r="CU800" s="75"/>
      <c r="CV800" s="75"/>
      <c r="CW800" s="75"/>
      <c r="CX800" s="75"/>
      <c r="CY800" s="75"/>
      <c r="CZ800" s="75"/>
      <c r="DA800" s="75"/>
      <c r="DB800" s="75"/>
      <c r="DC800" s="75"/>
      <c r="DD800" s="75"/>
      <c r="DE800" s="75"/>
      <c r="DF800" s="75"/>
      <c r="DG800" s="75"/>
      <c r="DH800" s="75"/>
    </row>
    <row r="801" ht="12.75" spans="1:112">
      <c r="A801" s="6"/>
      <c r="B801" s="42"/>
      <c r="L801" s="20"/>
      <c r="N801" s="62"/>
      <c r="O801" s="62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CK801" s="75"/>
      <c r="CL801" s="75"/>
      <c r="CM801" s="75"/>
      <c r="CN801" s="75"/>
      <c r="CO801" s="75"/>
      <c r="CP801" s="75"/>
      <c r="CQ801" s="75"/>
      <c r="CR801" s="75"/>
      <c r="CS801" s="75"/>
      <c r="CT801" s="75"/>
      <c r="CU801" s="75"/>
      <c r="CV801" s="75"/>
      <c r="CW801" s="75"/>
      <c r="CX801" s="75"/>
      <c r="CY801" s="75"/>
      <c r="CZ801" s="75"/>
      <c r="DA801" s="75"/>
      <c r="DB801" s="75"/>
      <c r="DC801" s="75"/>
      <c r="DD801" s="75"/>
      <c r="DE801" s="75"/>
      <c r="DF801" s="75"/>
      <c r="DG801" s="75"/>
      <c r="DH801" s="75"/>
    </row>
    <row r="802" ht="12.75" spans="1:112">
      <c r="A802" s="6"/>
      <c r="B802" s="42"/>
      <c r="L802" s="20"/>
      <c r="N802" s="62"/>
      <c r="O802" s="62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CK802" s="75"/>
      <c r="CL802" s="75"/>
      <c r="CM802" s="75"/>
      <c r="CN802" s="75"/>
      <c r="CO802" s="75"/>
      <c r="CP802" s="75"/>
      <c r="CQ802" s="75"/>
      <c r="CR802" s="75"/>
      <c r="CS802" s="75"/>
      <c r="CT802" s="75"/>
      <c r="CU802" s="75"/>
      <c r="CV802" s="75"/>
      <c r="CW802" s="75"/>
      <c r="CX802" s="75"/>
      <c r="CY802" s="75"/>
      <c r="CZ802" s="75"/>
      <c r="DA802" s="75"/>
      <c r="DB802" s="75"/>
      <c r="DC802" s="75"/>
      <c r="DD802" s="75"/>
      <c r="DE802" s="75"/>
      <c r="DF802" s="75"/>
      <c r="DG802" s="75"/>
      <c r="DH802" s="75"/>
    </row>
    <row r="803" ht="12.75" spans="1:112">
      <c r="A803" s="6"/>
      <c r="B803" s="42"/>
      <c r="L803" s="20"/>
      <c r="N803" s="62"/>
      <c r="O803" s="62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CK803" s="75"/>
      <c r="CL803" s="75"/>
      <c r="CM803" s="75"/>
      <c r="CN803" s="75"/>
      <c r="CO803" s="75"/>
      <c r="CP803" s="75"/>
      <c r="CQ803" s="75"/>
      <c r="CR803" s="75"/>
      <c r="CS803" s="75"/>
      <c r="CT803" s="75"/>
      <c r="CU803" s="75"/>
      <c r="CV803" s="75"/>
      <c r="CW803" s="75"/>
      <c r="CX803" s="75"/>
      <c r="CY803" s="75"/>
      <c r="CZ803" s="75"/>
      <c r="DA803" s="75"/>
      <c r="DB803" s="75"/>
      <c r="DC803" s="75"/>
      <c r="DD803" s="75"/>
      <c r="DE803" s="75"/>
      <c r="DF803" s="75"/>
      <c r="DG803" s="75"/>
      <c r="DH803" s="75"/>
    </row>
    <row r="804" ht="12.75" spans="1:112">
      <c r="A804" s="6"/>
      <c r="B804" s="42"/>
      <c r="L804" s="20"/>
      <c r="N804" s="62"/>
      <c r="O804" s="62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CK804" s="75"/>
      <c r="CL804" s="75"/>
      <c r="CM804" s="75"/>
      <c r="CN804" s="75"/>
      <c r="CO804" s="75"/>
      <c r="CP804" s="75"/>
      <c r="CQ804" s="75"/>
      <c r="CR804" s="75"/>
      <c r="CS804" s="75"/>
      <c r="CT804" s="75"/>
      <c r="CU804" s="75"/>
      <c r="CV804" s="75"/>
      <c r="CW804" s="75"/>
      <c r="CX804" s="75"/>
      <c r="CY804" s="75"/>
      <c r="CZ804" s="75"/>
      <c r="DA804" s="75"/>
      <c r="DB804" s="75"/>
      <c r="DC804" s="75"/>
      <c r="DD804" s="75"/>
      <c r="DE804" s="75"/>
      <c r="DF804" s="75"/>
      <c r="DG804" s="75"/>
      <c r="DH804" s="75"/>
    </row>
    <row r="805" ht="12.75" spans="1:112">
      <c r="A805" s="6"/>
      <c r="B805" s="42"/>
      <c r="L805" s="20"/>
      <c r="N805" s="62"/>
      <c r="O805" s="62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CK805" s="75"/>
      <c r="CL805" s="75"/>
      <c r="CM805" s="75"/>
      <c r="CN805" s="75"/>
      <c r="CO805" s="75"/>
      <c r="CP805" s="75"/>
      <c r="CQ805" s="75"/>
      <c r="CR805" s="75"/>
      <c r="CS805" s="75"/>
      <c r="CT805" s="75"/>
      <c r="CU805" s="75"/>
      <c r="CV805" s="75"/>
      <c r="CW805" s="75"/>
      <c r="CX805" s="75"/>
      <c r="CY805" s="75"/>
      <c r="CZ805" s="75"/>
      <c r="DA805" s="75"/>
      <c r="DB805" s="75"/>
      <c r="DC805" s="75"/>
      <c r="DD805" s="75"/>
      <c r="DE805" s="75"/>
      <c r="DF805" s="75"/>
      <c r="DG805" s="75"/>
      <c r="DH805" s="75"/>
    </row>
    <row r="806" ht="12.75" spans="1:112">
      <c r="A806" s="6"/>
      <c r="B806" s="42"/>
      <c r="L806" s="20"/>
      <c r="N806" s="62"/>
      <c r="O806" s="62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CK806" s="75"/>
      <c r="CL806" s="75"/>
      <c r="CM806" s="75"/>
      <c r="CN806" s="75"/>
      <c r="CO806" s="75"/>
      <c r="CP806" s="75"/>
      <c r="CQ806" s="75"/>
      <c r="CR806" s="75"/>
      <c r="CS806" s="75"/>
      <c r="CT806" s="75"/>
      <c r="CU806" s="75"/>
      <c r="CV806" s="75"/>
      <c r="CW806" s="75"/>
      <c r="CX806" s="75"/>
      <c r="CY806" s="75"/>
      <c r="CZ806" s="75"/>
      <c r="DA806" s="75"/>
      <c r="DB806" s="75"/>
      <c r="DC806" s="75"/>
      <c r="DD806" s="75"/>
      <c r="DE806" s="75"/>
      <c r="DF806" s="75"/>
      <c r="DG806" s="75"/>
      <c r="DH806" s="75"/>
    </row>
    <row r="807" ht="12.75" spans="1:112">
      <c r="A807" s="6"/>
      <c r="B807" s="42"/>
      <c r="L807" s="20"/>
      <c r="N807" s="62"/>
      <c r="O807" s="62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CK807" s="75"/>
      <c r="CL807" s="75"/>
      <c r="CM807" s="75"/>
      <c r="CN807" s="75"/>
      <c r="CO807" s="75"/>
      <c r="CP807" s="75"/>
      <c r="CQ807" s="75"/>
      <c r="CR807" s="75"/>
      <c r="CS807" s="75"/>
      <c r="CT807" s="75"/>
      <c r="CU807" s="75"/>
      <c r="CV807" s="75"/>
      <c r="CW807" s="75"/>
      <c r="CX807" s="75"/>
      <c r="CY807" s="75"/>
      <c r="CZ807" s="75"/>
      <c r="DA807" s="75"/>
      <c r="DB807" s="75"/>
      <c r="DC807" s="75"/>
      <c r="DD807" s="75"/>
      <c r="DE807" s="75"/>
      <c r="DF807" s="75"/>
      <c r="DG807" s="75"/>
      <c r="DH807" s="75"/>
    </row>
    <row r="808" ht="12.75" spans="1:112">
      <c r="A808" s="6"/>
      <c r="B808" s="42"/>
      <c r="L808" s="20"/>
      <c r="N808" s="62"/>
      <c r="O808" s="62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CK808" s="75"/>
      <c r="CL808" s="75"/>
      <c r="CM808" s="75"/>
      <c r="CN808" s="75"/>
      <c r="CO808" s="75"/>
      <c r="CP808" s="75"/>
      <c r="CQ808" s="75"/>
      <c r="CR808" s="75"/>
      <c r="CS808" s="75"/>
      <c r="CT808" s="75"/>
      <c r="CU808" s="75"/>
      <c r="CV808" s="75"/>
      <c r="CW808" s="75"/>
      <c r="CX808" s="75"/>
      <c r="CY808" s="75"/>
      <c r="CZ808" s="75"/>
      <c r="DA808" s="75"/>
      <c r="DB808" s="75"/>
      <c r="DC808" s="75"/>
      <c r="DD808" s="75"/>
      <c r="DE808" s="75"/>
      <c r="DF808" s="75"/>
      <c r="DG808" s="75"/>
      <c r="DH808" s="75"/>
    </row>
    <row r="809" ht="12.75" spans="1:112">
      <c r="A809" s="6"/>
      <c r="B809" s="42"/>
      <c r="L809" s="20"/>
      <c r="N809" s="62"/>
      <c r="O809" s="62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CK809" s="75"/>
      <c r="CL809" s="75"/>
      <c r="CM809" s="75"/>
      <c r="CN809" s="75"/>
      <c r="CO809" s="75"/>
      <c r="CP809" s="75"/>
      <c r="CQ809" s="75"/>
      <c r="CR809" s="75"/>
      <c r="CS809" s="75"/>
      <c r="CT809" s="75"/>
      <c r="CU809" s="75"/>
      <c r="CV809" s="75"/>
      <c r="CW809" s="75"/>
      <c r="CX809" s="75"/>
      <c r="CY809" s="75"/>
      <c r="CZ809" s="75"/>
      <c r="DA809" s="75"/>
      <c r="DB809" s="75"/>
      <c r="DC809" s="75"/>
      <c r="DD809" s="75"/>
      <c r="DE809" s="75"/>
      <c r="DF809" s="75"/>
      <c r="DG809" s="75"/>
      <c r="DH809" s="75"/>
    </row>
    <row r="810" ht="12.75" spans="1:112">
      <c r="A810" s="6"/>
      <c r="B810" s="42"/>
      <c r="L810" s="20"/>
      <c r="N810" s="62"/>
      <c r="O810" s="62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CK810" s="75"/>
      <c r="CL810" s="75"/>
      <c r="CM810" s="75"/>
      <c r="CN810" s="75"/>
      <c r="CO810" s="75"/>
      <c r="CP810" s="75"/>
      <c r="CQ810" s="75"/>
      <c r="CR810" s="75"/>
      <c r="CS810" s="75"/>
      <c r="CT810" s="75"/>
      <c r="CU810" s="75"/>
      <c r="CV810" s="75"/>
      <c r="CW810" s="75"/>
      <c r="CX810" s="75"/>
      <c r="CY810" s="75"/>
      <c r="CZ810" s="75"/>
      <c r="DA810" s="75"/>
      <c r="DB810" s="75"/>
      <c r="DC810" s="75"/>
      <c r="DD810" s="75"/>
      <c r="DE810" s="75"/>
      <c r="DF810" s="75"/>
      <c r="DG810" s="75"/>
      <c r="DH810" s="75"/>
    </row>
    <row r="811" ht="12.75" spans="1:112">
      <c r="A811" s="6"/>
      <c r="B811" s="42"/>
      <c r="L811" s="20"/>
      <c r="N811" s="62"/>
      <c r="O811" s="62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CK811" s="75"/>
      <c r="CL811" s="75"/>
      <c r="CM811" s="75"/>
      <c r="CN811" s="75"/>
      <c r="CO811" s="75"/>
      <c r="CP811" s="75"/>
      <c r="CQ811" s="75"/>
      <c r="CR811" s="75"/>
      <c r="CS811" s="75"/>
      <c r="CT811" s="75"/>
      <c r="CU811" s="75"/>
      <c r="CV811" s="75"/>
      <c r="CW811" s="75"/>
      <c r="CX811" s="75"/>
      <c r="CY811" s="75"/>
      <c r="CZ811" s="75"/>
      <c r="DA811" s="75"/>
      <c r="DB811" s="75"/>
      <c r="DC811" s="75"/>
      <c r="DD811" s="75"/>
      <c r="DE811" s="75"/>
      <c r="DF811" s="75"/>
      <c r="DG811" s="75"/>
      <c r="DH811" s="75"/>
    </row>
    <row r="812" ht="12.75" spans="1:112">
      <c r="A812" s="6"/>
      <c r="B812" s="42"/>
      <c r="L812" s="20"/>
      <c r="N812" s="62"/>
      <c r="O812" s="62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CK812" s="75"/>
      <c r="CL812" s="75"/>
      <c r="CM812" s="75"/>
      <c r="CN812" s="75"/>
      <c r="CO812" s="75"/>
      <c r="CP812" s="75"/>
      <c r="CQ812" s="75"/>
      <c r="CR812" s="75"/>
      <c r="CS812" s="75"/>
      <c r="CT812" s="75"/>
      <c r="CU812" s="75"/>
      <c r="CV812" s="75"/>
      <c r="CW812" s="75"/>
      <c r="CX812" s="75"/>
      <c r="CY812" s="75"/>
      <c r="CZ812" s="75"/>
      <c r="DA812" s="75"/>
      <c r="DB812" s="75"/>
      <c r="DC812" s="75"/>
      <c r="DD812" s="75"/>
      <c r="DE812" s="75"/>
      <c r="DF812" s="75"/>
      <c r="DG812" s="75"/>
      <c r="DH812" s="75"/>
    </row>
    <row r="813" ht="12.75" spans="1:112">
      <c r="A813" s="6"/>
      <c r="B813" s="42"/>
      <c r="L813" s="20"/>
      <c r="N813" s="62"/>
      <c r="O813" s="62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CK813" s="75"/>
      <c r="CL813" s="75"/>
      <c r="CM813" s="75"/>
      <c r="CN813" s="75"/>
      <c r="CO813" s="75"/>
      <c r="CP813" s="75"/>
      <c r="CQ813" s="75"/>
      <c r="CR813" s="75"/>
      <c r="CS813" s="75"/>
      <c r="CT813" s="75"/>
      <c r="CU813" s="75"/>
      <c r="CV813" s="75"/>
      <c r="CW813" s="75"/>
      <c r="CX813" s="75"/>
      <c r="CY813" s="75"/>
      <c r="CZ813" s="75"/>
      <c r="DA813" s="75"/>
      <c r="DB813" s="75"/>
      <c r="DC813" s="75"/>
      <c r="DD813" s="75"/>
      <c r="DE813" s="75"/>
      <c r="DF813" s="75"/>
      <c r="DG813" s="75"/>
      <c r="DH813" s="75"/>
    </row>
    <row r="814" ht="12.75" spans="1:112">
      <c r="A814" s="6"/>
      <c r="B814" s="42"/>
      <c r="L814" s="20"/>
      <c r="N814" s="62"/>
      <c r="O814" s="62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CK814" s="75"/>
      <c r="CL814" s="75"/>
      <c r="CM814" s="75"/>
      <c r="CN814" s="75"/>
      <c r="CO814" s="75"/>
      <c r="CP814" s="75"/>
      <c r="CQ814" s="75"/>
      <c r="CR814" s="75"/>
      <c r="CS814" s="75"/>
      <c r="CT814" s="75"/>
      <c r="CU814" s="75"/>
      <c r="CV814" s="75"/>
      <c r="CW814" s="75"/>
      <c r="CX814" s="75"/>
      <c r="CY814" s="75"/>
      <c r="CZ814" s="75"/>
      <c r="DA814" s="75"/>
      <c r="DB814" s="75"/>
      <c r="DC814" s="75"/>
      <c r="DD814" s="75"/>
      <c r="DE814" s="75"/>
      <c r="DF814" s="75"/>
      <c r="DG814" s="75"/>
      <c r="DH814" s="75"/>
    </row>
    <row r="815" ht="12.75" spans="1:112">
      <c r="A815" s="6"/>
      <c r="B815" s="42"/>
      <c r="L815" s="20"/>
      <c r="N815" s="62"/>
      <c r="O815" s="62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CK815" s="75"/>
      <c r="CL815" s="75"/>
      <c r="CM815" s="75"/>
      <c r="CN815" s="75"/>
      <c r="CO815" s="75"/>
      <c r="CP815" s="75"/>
      <c r="CQ815" s="75"/>
      <c r="CR815" s="75"/>
      <c r="CS815" s="75"/>
      <c r="CT815" s="75"/>
      <c r="CU815" s="75"/>
      <c r="CV815" s="75"/>
      <c r="CW815" s="75"/>
      <c r="CX815" s="75"/>
      <c r="CY815" s="75"/>
      <c r="CZ815" s="75"/>
      <c r="DA815" s="75"/>
      <c r="DB815" s="75"/>
      <c r="DC815" s="75"/>
      <c r="DD815" s="75"/>
      <c r="DE815" s="75"/>
      <c r="DF815" s="75"/>
      <c r="DG815" s="75"/>
      <c r="DH815" s="75"/>
    </row>
    <row r="816" ht="12.75" spans="1:112">
      <c r="A816" s="6"/>
      <c r="B816" s="42"/>
      <c r="L816" s="20"/>
      <c r="N816" s="62"/>
      <c r="O816" s="62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CK816" s="75"/>
      <c r="CL816" s="75"/>
      <c r="CM816" s="75"/>
      <c r="CN816" s="75"/>
      <c r="CO816" s="75"/>
      <c r="CP816" s="75"/>
      <c r="CQ816" s="75"/>
      <c r="CR816" s="75"/>
      <c r="CS816" s="75"/>
      <c r="CT816" s="75"/>
      <c r="CU816" s="75"/>
      <c r="CV816" s="75"/>
      <c r="CW816" s="75"/>
      <c r="CX816" s="75"/>
      <c r="CY816" s="75"/>
      <c r="CZ816" s="75"/>
      <c r="DA816" s="75"/>
      <c r="DB816" s="75"/>
      <c r="DC816" s="75"/>
      <c r="DD816" s="75"/>
      <c r="DE816" s="75"/>
      <c r="DF816" s="75"/>
      <c r="DG816" s="75"/>
      <c r="DH816" s="75"/>
    </row>
    <row r="817" ht="12.75" spans="1:112">
      <c r="A817" s="6"/>
      <c r="B817" s="42"/>
      <c r="L817" s="20"/>
      <c r="N817" s="62"/>
      <c r="O817" s="62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CK817" s="75"/>
      <c r="CL817" s="75"/>
      <c r="CM817" s="75"/>
      <c r="CN817" s="75"/>
      <c r="CO817" s="75"/>
      <c r="CP817" s="75"/>
      <c r="CQ817" s="75"/>
      <c r="CR817" s="75"/>
      <c r="CS817" s="75"/>
      <c r="CT817" s="75"/>
      <c r="CU817" s="75"/>
      <c r="CV817" s="75"/>
      <c r="CW817" s="75"/>
      <c r="CX817" s="75"/>
      <c r="CY817" s="75"/>
      <c r="CZ817" s="75"/>
      <c r="DA817" s="75"/>
      <c r="DB817" s="75"/>
      <c r="DC817" s="75"/>
      <c r="DD817" s="75"/>
      <c r="DE817" s="75"/>
      <c r="DF817" s="75"/>
      <c r="DG817" s="75"/>
      <c r="DH817" s="75"/>
    </row>
    <row r="818" ht="12.75" spans="1:112">
      <c r="A818" s="6"/>
      <c r="B818" s="42"/>
      <c r="L818" s="20"/>
      <c r="N818" s="62"/>
      <c r="O818" s="62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CK818" s="75"/>
      <c r="CL818" s="75"/>
      <c r="CM818" s="75"/>
      <c r="CN818" s="75"/>
      <c r="CO818" s="75"/>
      <c r="CP818" s="75"/>
      <c r="CQ818" s="75"/>
      <c r="CR818" s="75"/>
      <c r="CS818" s="75"/>
      <c r="CT818" s="75"/>
      <c r="CU818" s="75"/>
      <c r="CV818" s="75"/>
      <c r="CW818" s="75"/>
      <c r="CX818" s="75"/>
      <c r="CY818" s="75"/>
      <c r="CZ818" s="75"/>
      <c r="DA818" s="75"/>
      <c r="DB818" s="75"/>
      <c r="DC818" s="75"/>
      <c r="DD818" s="75"/>
      <c r="DE818" s="75"/>
      <c r="DF818" s="75"/>
      <c r="DG818" s="75"/>
      <c r="DH818" s="75"/>
    </row>
    <row r="819" ht="12.75" spans="1:112">
      <c r="A819" s="6"/>
      <c r="B819" s="42"/>
      <c r="L819" s="20"/>
      <c r="N819" s="62"/>
      <c r="O819" s="62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CK819" s="75"/>
      <c r="CL819" s="75"/>
      <c r="CM819" s="75"/>
      <c r="CN819" s="75"/>
      <c r="CO819" s="75"/>
      <c r="CP819" s="75"/>
      <c r="CQ819" s="75"/>
      <c r="CR819" s="75"/>
      <c r="CS819" s="75"/>
      <c r="CT819" s="75"/>
      <c r="CU819" s="75"/>
      <c r="CV819" s="75"/>
      <c r="CW819" s="75"/>
      <c r="CX819" s="75"/>
      <c r="CY819" s="75"/>
      <c r="CZ819" s="75"/>
      <c r="DA819" s="75"/>
      <c r="DB819" s="75"/>
      <c r="DC819" s="75"/>
      <c r="DD819" s="75"/>
      <c r="DE819" s="75"/>
      <c r="DF819" s="75"/>
      <c r="DG819" s="75"/>
      <c r="DH819" s="75"/>
    </row>
    <row r="820" ht="12.75" spans="1:112">
      <c r="A820" s="6"/>
      <c r="B820" s="42"/>
      <c r="L820" s="20"/>
      <c r="N820" s="62"/>
      <c r="O820" s="62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CK820" s="75"/>
      <c r="CL820" s="75"/>
      <c r="CM820" s="75"/>
      <c r="CN820" s="75"/>
      <c r="CO820" s="75"/>
      <c r="CP820" s="75"/>
      <c r="CQ820" s="75"/>
      <c r="CR820" s="75"/>
      <c r="CS820" s="75"/>
      <c r="CT820" s="75"/>
      <c r="CU820" s="75"/>
      <c r="CV820" s="75"/>
      <c r="CW820" s="75"/>
      <c r="CX820" s="75"/>
      <c r="CY820" s="75"/>
      <c r="CZ820" s="75"/>
      <c r="DA820" s="75"/>
      <c r="DB820" s="75"/>
      <c r="DC820" s="75"/>
      <c r="DD820" s="75"/>
      <c r="DE820" s="75"/>
      <c r="DF820" s="75"/>
      <c r="DG820" s="75"/>
      <c r="DH820" s="75"/>
    </row>
    <row r="821" ht="12.75" spans="1:112">
      <c r="A821" s="6"/>
      <c r="B821" s="42"/>
      <c r="L821" s="20"/>
      <c r="N821" s="62"/>
      <c r="O821" s="62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CK821" s="75"/>
      <c r="CL821" s="75"/>
      <c r="CM821" s="75"/>
      <c r="CN821" s="75"/>
      <c r="CO821" s="75"/>
      <c r="CP821" s="75"/>
      <c r="CQ821" s="75"/>
      <c r="CR821" s="75"/>
      <c r="CS821" s="75"/>
      <c r="CT821" s="75"/>
      <c r="CU821" s="75"/>
      <c r="CV821" s="75"/>
      <c r="CW821" s="75"/>
      <c r="CX821" s="75"/>
      <c r="CY821" s="75"/>
      <c r="CZ821" s="75"/>
      <c r="DA821" s="75"/>
      <c r="DB821" s="75"/>
      <c r="DC821" s="75"/>
      <c r="DD821" s="75"/>
      <c r="DE821" s="75"/>
      <c r="DF821" s="75"/>
      <c r="DG821" s="75"/>
      <c r="DH821" s="75"/>
    </row>
    <row r="822" ht="12.75" spans="1:112">
      <c r="A822" s="6"/>
      <c r="B822" s="42"/>
      <c r="L822" s="20"/>
      <c r="N822" s="62"/>
      <c r="O822" s="62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CK822" s="75"/>
      <c r="CL822" s="75"/>
      <c r="CM822" s="75"/>
      <c r="CN822" s="75"/>
      <c r="CO822" s="75"/>
      <c r="CP822" s="75"/>
      <c r="CQ822" s="75"/>
      <c r="CR822" s="75"/>
      <c r="CS822" s="75"/>
      <c r="CT822" s="75"/>
      <c r="CU822" s="75"/>
      <c r="CV822" s="75"/>
      <c r="CW822" s="75"/>
      <c r="CX822" s="75"/>
      <c r="CY822" s="75"/>
      <c r="CZ822" s="75"/>
      <c r="DA822" s="75"/>
      <c r="DB822" s="75"/>
      <c r="DC822" s="75"/>
      <c r="DD822" s="75"/>
      <c r="DE822" s="75"/>
      <c r="DF822" s="75"/>
      <c r="DG822" s="75"/>
      <c r="DH822" s="75"/>
    </row>
    <row r="823" ht="12.75" spans="1:112">
      <c r="A823" s="6"/>
      <c r="B823" s="42"/>
      <c r="L823" s="20"/>
      <c r="N823" s="62"/>
      <c r="O823" s="62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CK823" s="75"/>
      <c r="CL823" s="75"/>
      <c r="CM823" s="75"/>
      <c r="CN823" s="75"/>
      <c r="CO823" s="75"/>
      <c r="CP823" s="75"/>
      <c r="CQ823" s="75"/>
      <c r="CR823" s="75"/>
      <c r="CS823" s="75"/>
      <c r="CT823" s="75"/>
      <c r="CU823" s="75"/>
      <c r="CV823" s="75"/>
      <c r="CW823" s="75"/>
      <c r="CX823" s="75"/>
      <c r="CY823" s="75"/>
      <c r="CZ823" s="75"/>
      <c r="DA823" s="75"/>
      <c r="DB823" s="75"/>
      <c r="DC823" s="75"/>
      <c r="DD823" s="75"/>
      <c r="DE823" s="75"/>
      <c r="DF823" s="75"/>
      <c r="DG823" s="75"/>
      <c r="DH823" s="75"/>
    </row>
    <row r="824" ht="12.75" spans="1:112">
      <c r="A824" s="6"/>
      <c r="B824" s="42"/>
      <c r="L824" s="20"/>
      <c r="N824" s="62"/>
      <c r="O824" s="62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CK824" s="75"/>
      <c r="CL824" s="75"/>
      <c r="CM824" s="75"/>
      <c r="CN824" s="75"/>
      <c r="CO824" s="75"/>
      <c r="CP824" s="75"/>
      <c r="CQ824" s="75"/>
      <c r="CR824" s="75"/>
      <c r="CS824" s="75"/>
      <c r="CT824" s="75"/>
      <c r="CU824" s="75"/>
      <c r="CV824" s="75"/>
      <c r="CW824" s="75"/>
      <c r="CX824" s="75"/>
      <c r="CY824" s="75"/>
      <c r="CZ824" s="75"/>
      <c r="DA824" s="75"/>
      <c r="DB824" s="75"/>
      <c r="DC824" s="75"/>
      <c r="DD824" s="75"/>
      <c r="DE824" s="75"/>
      <c r="DF824" s="75"/>
      <c r="DG824" s="75"/>
      <c r="DH824" s="75"/>
    </row>
    <row r="825" ht="12.75" spans="1:112">
      <c r="A825" s="6"/>
      <c r="B825" s="42"/>
      <c r="L825" s="20"/>
      <c r="N825" s="62"/>
      <c r="O825" s="62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CK825" s="75"/>
      <c r="CL825" s="75"/>
      <c r="CM825" s="75"/>
      <c r="CN825" s="75"/>
      <c r="CO825" s="75"/>
      <c r="CP825" s="75"/>
      <c r="CQ825" s="75"/>
      <c r="CR825" s="75"/>
      <c r="CS825" s="75"/>
      <c r="CT825" s="75"/>
      <c r="CU825" s="75"/>
      <c r="CV825" s="75"/>
      <c r="CW825" s="75"/>
      <c r="CX825" s="75"/>
      <c r="CY825" s="75"/>
      <c r="CZ825" s="75"/>
      <c r="DA825" s="75"/>
      <c r="DB825" s="75"/>
      <c r="DC825" s="75"/>
      <c r="DD825" s="75"/>
      <c r="DE825" s="75"/>
      <c r="DF825" s="75"/>
      <c r="DG825" s="75"/>
      <c r="DH825" s="75"/>
    </row>
    <row r="826" ht="12.75" spans="1:112">
      <c r="A826" s="6"/>
      <c r="B826" s="42"/>
      <c r="L826" s="20"/>
      <c r="N826" s="62"/>
      <c r="O826" s="62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CK826" s="75"/>
      <c r="CL826" s="75"/>
      <c r="CM826" s="75"/>
      <c r="CN826" s="75"/>
      <c r="CO826" s="75"/>
      <c r="CP826" s="75"/>
      <c r="CQ826" s="75"/>
      <c r="CR826" s="75"/>
      <c r="CS826" s="75"/>
      <c r="CT826" s="75"/>
      <c r="CU826" s="75"/>
      <c r="CV826" s="75"/>
      <c r="CW826" s="75"/>
      <c r="CX826" s="75"/>
      <c r="CY826" s="75"/>
      <c r="CZ826" s="75"/>
      <c r="DA826" s="75"/>
      <c r="DB826" s="75"/>
      <c r="DC826" s="75"/>
      <c r="DD826" s="75"/>
      <c r="DE826" s="75"/>
      <c r="DF826" s="75"/>
      <c r="DG826" s="75"/>
      <c r="DH826" s="75"/>
    </row>
    <row r="827" ht="12.75" spans="1:112">
      <c r="A827" s="6"/>
      <c r="B827" s="42"/>
      <c r="L827" s="20"/>
      <c r="N827" s="62"/>
      <c r="O827" s="62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CK827" s="75"/>
      <c r="CL827" s="75"/>
      <c r="CM827" s="75"/>
      <c r="CN827" s="75"/>
      <c r="CO827" s="75"/>
      <c r="CP827" s="75"/>
      <c r="CQ827" s="75"/>
      <c r="CR827" s="75"/>
      <c r="CS827" s="75"/>
      <c r="CT827" s="75"/>
      <c r="CU827" s="75"/>
      <c r="CV827" s="75"/>
      <c r="CW827" s="75"/>
      <c r="CX827" s="75"/>
      <c r="CY827" s="75"/>
      <c r="CZ827" s="75"/>
      <c r="DA827" s="75"/>
      <c r="DB827" s="75"/>
      <c r="DC827" s="75"/>
      <c r="DD827" s="75"/>
      <c r="DE827" s="75"/>
      <c r="DF827" s="75"/>
      <c r="DG827" s="75"/>
      <c r="DH827" s="75"/>
    </row>
    <row r="828" ht="12.75" spans="1:112">
      <c r="A828" s="6"/>
      <c r="B828" s="42"/>
      <c r="L828" s="20"/>
      <c r="N828" s="62"/>
      <c r="O828" s="62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CK828" s="75"/>
      <c r="CL828" s="75"/>
      <c r="CM828" s="75"/>
      <c r="CN828" s="75"/>
      <c r="CO828" s="75"/>
      <c r="CP828" s="75"/>
      <c r="CQ828" s="75"/>
      <c r="CR828" s="75"/>
      <c r="CS828" s="75"/>
      <c r="CT828" s="75"/>
      <c r="CU828" s="75"/>
      <c r="CV828" s="75"/>
      <c r="CW828" s="75"/>
      <c r="CX828" s="75"/>
      <c r="CY828" s="75"/>
      <c r="CZ828" s="75"/>
      <c r="DA828" s="75"/>
      <c r="DB828" s="75"/>
      <c r="DC828" s="75"/>
      <c r="DD828" s="75"/>
      <c r="DE828" s="75"/>
      <c r="DF828" s="75"/>
      <c r="DG828" s="75"/>
      <c r="DH828" s="75"/>
    </row>
    <row r="829" ht="12.75" spans="1:112">
      <c r="A829" s="6"/>
      <c r="B829" s="42"/>
      <c r="L829" s="20"/>
      <c r="N829" s="62"/>
      <c r="O829" s="62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CK829" s="75"/>
      <c r="CL829" s="75"/>
      <c r="CM829" s="75"/>
      <c r="CN829" s="75"/>
      <c r="CO829" s="75"/>
      <c r="CP829" s="75"/>
      <c r="CQ829" s="75"/>
      <c r="CR829" s="75"/>
      <c r="CS829" s="75"/>
      <c r="CT829" s="75"/>
      <c r="CU829" s="75"/>
      <c r="CV829" s="75"/>
      <c r="CW829" s="75"/>
      <c r="CX829" s="75"/>
      <c r="CY829" s="75"/>
      <c r="CZ829" s="75"/>
      <c r="DA829" s="75"/>
      <c r="DB829" s="75"/>
      <c r="DC829" s="75"/>
      <c r="DD829" s="75"/>
      <c r="DE829" s="75"/>
      <c r="DF829" s="75"/>
      <c r="DG829" s="75"/>
      <c r="DH829" s="75"/>
    </row>
    <row r="830" ht="12.75" spans="1:112">
      <c r="A830" s="6"/>
      <c r="B830" s="42"/>
      <c r="L830" s="20"/>
      <c r="N830" s="62"/>
      <c r="O830" s="62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CK830" s="75"/>
      <c r="CL830" s="75"/>
      <c r="CM830" s="75"/>
      <c r="CN830" s="75"/>
      <c r="CO830" s="75"/>
      <c r="CP830" s="75"/>
      <c r="CQ830" s="75"/>
      <c r="CR830" s="75"/>
      <c r="CS830" s="75"/>
      <c r="CT830" s="75"/>
      <c r="CU830" s="75"/>
      <c r="CV830" s="75"/>
      <c r="CW830" s="75"/>
      <c r="CX830" s="75"/>
      <c r="CY830" s="75"/>
      <c r="CZ830" s="75"/>
      <c r="DA830" s="75"/>
      <c r="DB830" s="75"/>
      <c r="DC830" s="75"/>
      <c r="DD830" s="75"/>
      <c r="DE830" s="75"/>
      <c r="DF830" s="75"/>
      <c r="DG830" s="75"/>
      <c r="DH830" s="75"/>
    </row>
    <row r="831" ht="12.75" spans="1:112">
      <c r="A831" s="6"/>
      <c r="B831" s="42"/>
      <c r="L831" s="20"/>
      <c r="N831" s="62"/>
      <c r="O831" s="62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CK831" s="75"/>
      <c r="CL831" s="75"/>
      <c r="CM831" s="75"/>
      <c r="CN831" s="75"/>
      <c r="CO831" s="75"/>
      <c r="CP831" s="75"/>
      <c r="CQ831" s="75"/>
      <c r="CR831" s="75"/>
      <c r="CS831" s="75"/>
      <c r="CT831" s="75"/>
      <c r="CU831" s="75"/>
      <c r="CV831" s="75"/>
      <c r="CW831" s="75"/>
      <c r="CX831" s="75"/>
      <c r="CY831" s="75"/>
      <c r="CZ831" s="75"/>
      <c r="DA831" s="75"/>
      <c r="DB831" s="75"/>
      <c r="DC831" s="75"/>
      <c r="DD831" s="75"/>
      <c r="DE831" s="75"/>
      <c r="DF831" s="75"/>
      <c r="DG831" s="75"/>
      <c r="DH831" s="75"/>
    </row>
    <row r="832" ht="12.75" spans="1:112">
      <c r="A832" s="6"/>
      <c r="B832" s="42"/>
      <c r="L832" s="20"/>
      <c r="N832" s="62"/>
      <c r="O832" s="62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CK832" s="75"/>
      <c r="CL832" s="75"/>
      <c r="CM832" s="75"/>
      <c r="CN832" s="75"/>
      <c r="CO832" s="75"/>
      <c r="CP832" s="75"/>
      <c r="CQ832" s="75"/>
      <c r="CR832" s="75"/>
      <c r="CS832" s="75"/>
      <c r="CT832" s="75"/>
      <c r="CU832" s="75"/>
      <c r="CV832" s="75"/>
      <c r="CW832" s="75"/>
      <c r="CX832" s="75"/>
      <c r="CY832" s="75"/>
      <c r="CZ832" s="75"/>
      <c r="DA832" s="75"/>
      <c r="DB832" s="75"/>
      <c r="DC832" s="75"/>
      <c r="DD832" s="75"/>
      <c r="DE832" s="75"/>
      <c r="DF832" s="75"/>
      <c r="DG832" s="75"/>
      <c r="DH832" s="75"/>
    </row>
    <row r="833" ht="12.75" spans="1:112">
      <c r="A833" s="6"/>
      <c r="B833" s="42"/>
      <c r="L833" s="20"/>
      <c r="N833" s="62"/>
      <c r="O833" s="62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CK833" s="75"/>
      <c r="CL833" s="75"/>
      <c r="CM833" s="75"/>
      <c r="CN833" s="75"/>
      <c r="CO833" s="75"/>
      <c r="CP833" s="75"/>
      <c r="CQ833" s="75"/>
      <c r="CR833" s="75"/>
      <c r="CS833" s="75"/>
      <c r="CT833" s="75"/>
      <c r="CU833" s="75"/>
      <c r="CV833" s="75"/>
      <c r="CW833" s="75"/>
      <c r="CX833" s="75"/>
      <c r="CY833" s="75"/>
      <c r="CZ833" s="75"/>
      <c r="DA833" s="75"/>
      <c r="DB833" s="75"/>
      <c r="DC833" s="75"/>
      <c r="DD833" s="75"/>
      <c r="DE833" s="75"/>
      <c r="DF833" s="75"/>
      <c r="DG833" s="75"/>
      <c r="DH833" s="75"/>
    </row>
    <row r="834" ht="12.75" spans="1:112">
      <c r="A834" s="6"/>
      <c r="B834" s="42"/>
      <c r="L834" s="20"/>
      <c r="N834" s="62"/>
      <c r="O834" s="62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CK834" s="75"/>
      <c r="CL834" s="75"/>
      <c r="CM834" s="75"/>
      <c r="CN834" s="75"/>
      <c r="CO834" s="75"/>
      <c r="CP834" s="75"/>
      <c r="CQ834" s="75"/>
      <c r="CR834" s="75"/>
      <c r="CS834" s="75"/>
      <c r="CT834" s="75"/>
      <c r="CU834" s="75"/>
      <c r="CV834" s="75"/>
      <c r="CW834" s="75"/>
      <c r="CX834" s="75"/>
      <c r="CY834" s="75"/>
      <c r="CZ834" s="75"/>
      <c r="DA834" s="75"/>
      <c r="DB834" s="75"/>
      <c r="DC834" s="75"/>
      <c r="DD834" s="75"/>
      <c r="DE834" s="75"/>
      <c r="DF834" s="75"/>
      <c r="DG834" s="75"/>
      <c r="DH834" s="75"/>
    </row>
    <row r="835" ht="12.75" spans="1:112">
      <c r="A835" s="6"/>
      <c r="B835" s="42"/>
      <c r="L835" s="20"/>
      <c r="N835" s="62"/>
      <c r="O835" s="62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CK835" s="75"/>
      <c r="CL835" s="75"/>
      <c r="CM835" s="75"/>
      <c r="CN835" s="75"/>
      <c r="CO835" s="75"/>
      <c r="CP835" s="75"/>
      <c r="CQ835" s="75"/>
      <c r="CR835" s="75"/>
      <c r="CS835" s="75"/>
      <c r="CT835" s="75"/>
      <c r="CU835" s="75"/>
      <c r="CV835" s="75"/>
      <c r="CW835" s="75"/>
      <c r="CX835" s="75"/>
      <c r="CY835" s="75"/>
      <c r="CZ835" s="75"/>
      <c r="DA835" s="75"/>
      <c r="DB835" s="75"/>
      <c r="DC835" s="75"/>
      <c r="DD835" s="75"/>
      <c r="DE835" s="75"/>
      <c r="DF835" s="75"/>
      <c r="DG835" s="75"/>
      <c r="DH835" s="75"/>
    </row>
    <row r="836" ht="12.75" spans="1:112">
      <c r="A836" s="6"/>
      <c r="B836" s="42"/>
      <c r="L836" s="20"/>
      <c r="N836" s="62"/>
      <c r="O836" s="62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CK836" s="75"/>
      <c r="CL836" s="75"/>
      <c r="CM836" s="75"/>
      <c r="CN836" s="75"/>
      <c r="CO836" s="75"/>
      <c r="CP836" s="75"/>
      <c r="CQ836" s="75"/>
      <c r="CR836" s="75"/>
      <c r="CS836" s="75"/>
      <c r="CT836" s="75"/>
      <c r="CU836" s="75"/>
      <c r="CV836" s="75"/>
      <c r="CW836" s="75"/>
      <c r="CX836" s="75"/>
      <c r="CY836" s="75"/>
      <c r="CZ836" s="75"/>
      <c r="DA836" s="75"/>
      <c r="DB836" s="75"/>
      <c r="DC836" s="75"/>
      <c r="DD836" s="75"/>
      <c r="DE836" s="75"/>
      <c r="DF836" s="75"/>
      <c r="DG836" s="75"/>
      <c r="DH836" s="75"/>
    </row>
    <row r="837" ht="12.75" spans="1:112">
      <c r="A837" s="6"/>
      <c r="B837" s="42"/>
      <c r="L837" s="20"/>
      <c r="N837" s="62"/>
      <c r="O837" s="62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CK837" s="75"/>
      <c r="CL837" s="75"/>
      <c r="CM837" s="75"/>
      <c r="CN837" s="75"/>
      <c r="CO837" s="75"/>
      <c r="CP837" s="75"/>
      <c r="CQ837" s="75"/>
      <c r="CR837" s="75"/>
      <c r="CS837" s="75"/>
      <c r="CT837" s="75"/>
      <c r="CU837" s="75"/>
      <c r="CV837" s="75"/>
      <c r="CW837" s="75"/>
      <c r="CX837" s="75"/>
      <c r="CY837" s="75"/>
      <c r="CZ837" s="75"/>
      <c r="DA837" s="75"/>
      <c r="DB837" s="75"/>
      <c r="DC837" s="75"/>
      <c r="DD837" s="75"/>
      <c r="DE837" s="75"/>
      <c r="DF837" s="75"/>
      <c r="DG837" s="75"/>
      <c r="DH837" s="75"/>
    </row>
    <row r="838" ht="12.75" spans="1:112">
      <c r="A838" s="6"/>
      <c r="B838" s="42"/>
      <c r="L838" s="20"/>
      <c r="N838" s="62"/>
      <c r="O838" s="62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CK838" s="75"/>
      <c r="CL838" s="75"/>
      <c r="CM838" s="75"/>
      <c r="CN838" s="75"/>
      <c r="CO838" s="75"/>
      <c r="CP838" s="75"/>
      <c r="CQ838" s="75"/>
      <c r="CR838" s="75"/>
      <c r="CS838" s="75"/>
      <c r="CT838" s="75"/>
      <c r="CU838" s="75"/>
      <c r="CV838" s="75"/>
      <c r="CW838" s="75"/>
      <c r="CX838" s="75"/>
      <c r="CY838" s="75"/>
      <c r="CZ838" s="75"/>
      <c r="DA838" s="75"/>
      <c r="DB838" s="75"/>
      <c r="DC838" s="75"/>
      <c r="DD838" s="75"/>
      <c r="DE838" s="75"/>
      <c r="DF838" s="75"/>
      <c r="DG838" s="75"/>
      <c r="DH838" s="75"/>
    </row>
    <row r="839" ht="12.75" spans="1:112">
      <c r="A839" s="6"/>
      <c r="B839" s="42"/>
      <c r="L839" s="20"/>
      <c r="N839" s="62"/>
      <c r="O839" s="62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CK839" s="75"/>
      <c r="CL839" s="75"/>
      <c r="CM839" s="75"/>
      <c r="CN839" s="75"/>
      <c r="CO839" s="75"/>
      <c r="CP839" s="75"/>
      <c r="CQ839" s="75"/>
      <c r="CR839" s="75"/>
      <c r="CS839" s="75"/>
      <c r="CT839" s="75"/>
      <c r="CU839" s="75"/>
      <c r="CV839" s="75"/>
      <c r="CW839" s="75"/>
      <c r="CX839" s="75"/>
      <c r="CY839" s="75"/>
      <c r="CZ839" s="75"/>
      <c r="DA839" s="75"/>
      <c r="DB839" s="75"/>
      <c r="DC839" s="75"/>
      <c r="DD839" s="75"/>
      <c r="DE839" s="75"/>
      <c r="DF839" s="75"/>
      <c r="DG839" s="75"/>
      <c r="DH839" s="75"/>
    </row>
    <row r="840" ht="12.75" spans="1:112">
      <c r="A840" s="6"/>
      <c r="B840" s="42"/>
      <c r="L840" s="20"/>
      <c r="N840" s="62"/>
      <c r="O840" s="62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CK840" s="75"/>
      <c r="CL840" s="75"/>
      <c r="CM840" s="75"/>
      <c r="CN840" s="75"/>
      <c r="CO840" s="75"/>
      <c r="CP840" s="75"/>
      <c r="CQ840" s="75"/>
      <c r="CR840" s="75"/>
      <c r="CS840" s="75"/>
      <c r="CT840" s="75"/>
      <c r="CU840" s="75"/>
      <c r="CV840" s="75"/>
      <c r="CW840" s="75"/>
      <c r="CX840" s="75"/>
      <c r="CY840" s="75"/>
      <c r="CZ840" s="75"/>
      <c r="DA840" s="75"/>
      <c r="DB840" s="75"/>
      <c r="DC840" s="75"/>
      <c r="DD840" s="75"/>
      <c r="DE840" s="75"/>
      <c r="DF840" s="75"/>
      <c r="DG840" s="75"/>
      <c r="DH840" s="75"/>
    </row>
    <row r="841" ht="12.75" spans="1:112">
      <c r="A841" s="6"/>
      <c r="B841" s="42"/>
      <c r="L841" s="20"/>
      <c r="N841" s="62"/>
      <c r="O841" s="62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CK841" s="75"/>
      <c r="CL841" s="75"/>
      <c r="CM841" s="75"/>
      <c r="CN841" s="75"/>
      <c r="CO841" s="75"/>
      <c r="CP841" s="75"/>
      <c r="CQ841" s="75"/>
      <c r="CR841" s="75"/>
      <c r="CS841" s="75"/>
      <c r="CT841" s="75"/>
      <c r="CU841" s="75"/>
      <c r="CV841" s="75"/>
      <c r="CW841" s="75"/>
      <c r="CX841" s="75"/>
      <c r="CY841" s="75"/>
      <c r="CZ841" s="75"/>
      <c r="DA841" s="75"/>
      <c r="DB841" s="75"/>
      <c r="DC841" s="75"/>
      <c r="DD841" s="75"/>
      <c r="DE841" s="75"/>
      <c r="DF841" s="75"/>
      <c r="DG841" s="75"/>
      <c r="DH841" s="75"/>
    </row>
    <row r="842" ht="12.75" spans="1:112">
      <c r="A842" s="6"/>
      <c r="B842" s="42"/>
      <c r="L842" s="20"/>
      <c r="N842" s="62"/>
      <c r="O842" s="62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CK842" s="75"/>
      <c r="CL842" s="75"/>
      <c r="CM842" s="75"/>
      <c r="CN842" s="75"/>
      <c r="CO842" s="75"/>
      <c r="CP842" s="75"/>
      <c r="CQ842" s="75"/>
      <c r="CR842" s="75"/>
      <c r="CS842" s="75"/>
      <c r="CT842" s="75"/>
      <c r="CU842" s="75"/>
      <c r="CV842" s="75"/>
      <c r="CW842" s="75"/>
      <c r="CX842" s="75"/>
      <c r="CY842" s="75"/>
      <c r="CZ842" s="75"/>
      <c r="DA842" s="75"/>
      <c r="DB842" s="75"/>
      <c r="DC842" s="75"/>
      <c r="DD842" s="75"/>
      <c r="DE842" s="75"/>
      <c r="DF842" s="75"/>
      <c r="DG842" s="75"/>
      <c r="DH842" s="75"/>
    </row>
    <row r="843" ht="12.75" spans="1:112">
      <c r="A843" s="6"/>
      <c r="B843" s="42"/>
      <c r="L843" s="20"/>
      <c r="N843" s="62"/>
      <c r="O843" s="62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CK843" s="75"/>
      <c r="CL843" s="75"/>
      <c r="CM843" s="75"/>
      <c r="CN843" s="75"/>
      <c r="CO843" s="75"/>
      <c r="CP843" s="75"/>
      <c r="CQ843" s="75"/>
      <c r="CR843" s="75"/>
      <c r="CS843" s="75"/>
      <c r="CT843" s="75"/>
      <c r="CU843" s="75"/>
      <c r="CV843" s="75"/>
      <c r="CW843" s="75"/>
      <c r="CX843" s="75"/>
      <c r="CY843" s="75"/>
      <c r="CZ843" s="75"/>
      <c r="DA843" s="75"/>
      <c r="DB843" s="75"/>
      <c r="DC843" s="75"/>
      <c r="DD843" s="75"/>
      <c r="DE843" s="75"/>
      <c r="DF843" s="75"/>
      <c r="DG843" s="75"/>
      <c r="DH843" s="75"/>
    </row>
    <row r="844" ht="12.75" spans="1:112">
      <c r="A844" s="6"/>
      <c r="B844" s="42"/>
      <c r="L844" s="20"/>
      <c r="N844" s="62"/>
      <c r="O844" s="62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CK844" s="75"/>
      <c r="CL844" s="75"/>
      <c r="CM844" s="75"/>
      <c r="CN844" s="75"/>
      <c r="CO844" s="75"/>
      <c r="CP844" s="75"/>
      <c r="CQ844" s="75"/>
      <c r="CR844" s="75"/>
      <c r="CS844" s="75"/>
      <c r="CT844" s="75"/>
      <c r="CU844" s="75"/>
      <c r="CV844" s="75"/>
      <c r="CW844" s="75"/>
      <c r="CX844" s="75"/>
      <c r="CY844" s="75"/>
      <c r="CZ844" s="75"/>
      <c r="DA844" s="75"/>
      <c r="DB844" s="75"/>
      <c r="DC844" s="75"/>
      <c r="DD844" s="75"/>
      <c r="DE844" s="75"/>
      <c r="DF844" s="75"/>
      <c r="DG844" s="75"/>
      <c r="DH844" s="75"/>
    </row>
    <row r="845" ht="12.75" spans="1:112">
      <c r="A845" s="6"/>
      <c r="B845" s="42"/>
      <c r="L845" s="20"/>
      <c r="N845" s="62"/>
      <c r="O845" s="62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CK845" s="75"/>
      <c r="CL845" s="75"/>
      <c r="CM845" s="75"/>
      <c r="CN845" s="75"/>
      <c r="CO845" s="75"/>
      <c r="CP845" s="75"/>
      <c r="CQ845" s="75"/>
      <c r="CR845" s="75"/>
      <c r="CS845" s="75"/>
      <c r="CT845" s="75"/>
      <c r="CU845" s="75"/>
      <c r="CV845" s="75"/>
      <c r="CW845" s="75"/>
      <c r="CX845" s="75"/>
      <c r="CY845" s="75"/>
      <c r="CZ845" s="75"/>
      <c r="DA845" s="75"/>
      <c r="DB845" s="75"/>
      <c r="DC845" s="75"/>
      <c r="DD845" s="75"/>
      <c r="DE845" s="75"/>
      <c r="DF845" s="75"/>
      <c r="DG845" s="75"/>
      <c r="DH845" s="75"/>
    </row>
    <row r="846" ht="12.75" spans="1:112">
      <c r="A846" s="6"/>
      <c r="B846" s="42"/>
      <c r="L846" s="20"/>
      <c r="N846" s="62"/>
      <c r="O846" s="62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CK846" s="75"/>
      <c r="CL846" s="75"/>
      <c r="CM846" s="75"/>
      <c r="CN846" s="75"/>
      <c r="CO846" s="75"/>
      <c r="CP846" s="75"/>
      <c r="CQ846" s="75"/>
      <c r="CR846" s="75"/>
      <c r="CS846" s="75"/>
      <c r="CT846" s="75"/>
      <c r="CU846" s="75"/>
      <c r="CV846" s="75"/>
      <c r="CW846" s="75"/>
      <c r="CX846" s="75"/>
      <c r="CY846" s="75"/>
      <c r="CZ846" s="75"/>
      <c r="DA846" s="75"/>
      <c r="DB846" s="75"/>
      <c r="DC846" s="75"/>
      <c r="DD846" s="75"/>
      <c r="DE846" s="75"/>
      <c r="DF846" s="75"/>
      <c r="DG846" s="75"/>
      <c r="DH846" s="75"/>
    </row>
    <row r="847" ht="12.75" spans="1:112">
      <c r="A847" s="6"/>
      <c r="B847" s="42"/>
      <c r="L847" s="20"/>
      <c r="N847" s="62"/>
      <c r="O847" s="62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CK847" s="75"/>
      <c r="CL847" s="75"/>
      <c r="CM847" s="75"/>
      <c r="CN847" s="75"/>
      <c r="CO847" s="75"/>
      <c r="CP847" s="75"/>
      <c r="CQ847" s="75"/>
      <c r="CR847" s="75"/>
      <c r="CS847" s="75"/>
      <c r="CT847" s="75"/>
      <c r="CU847" s="75"/>
      <c r="CV847" s="75"/>
      <c r="CW847" s="75"/>
      <c r="CX847" s="75"/>
      <c r="CY847" s="75"/>
      <c r="CZ847" s="75"/>
      <c r="DA847" s="75"/>
      <c r="DB847" s="75"/>
      <c r="DC847" s="75"/>
      <c r="DD847" s="75"/>
      <c r="DE847" s="75"/>
      <c r="DF847" s="75"/>
      <c r="DG847" s="75"/>
      <c r="DH847" s="75"/>
    </row>
    <row r="848" ht="12.75" spans="1:112">
      <c r="A848" s="6"/>
      <c r="B848" s="42"/>
      <c r="L848" s="20"/>
      <c r="N848" s="62"/>
      <c r="O848" s="62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CK848" s="75"/>
      <c r="CL848" s="75"/>
      <c r="CM848" s="75"/>
      <c r="CN848" s="75"/>
      <c r="CO848" s="75"/>
      <c r="CP848" s="75"/>
      <c r="CQ848" s="75"/>
      <c r="CR848" s="75"/>
      <c r="CS848" s="75"/>
      <c r="CT848" s="75"/>
      <c r="CU848" s="75"/>
      <c r="CV848" s="75"/>
      <c r="CW848" s="75"/>
      <c r="CX848" s="75"/>
      <c r="CY848" s="75"/>
      <c r="CZ848" s="75"/>
      <c r="DA848" s="75"/>
      <c r="DB848" s="75"/>
      <c r="DC848" s="75"/>
      <c r="DD848" s="75"/>
      <c r="DE848" s="75"/>
      <c r="DF848" s="75"/>
      <c r="DG848" s="75"/>
      <c r="DH848" s="75"/>
    </row>
    <row r="849" ht="12.75" spans="1:112">
      <c r="A849" s="6"/>
      <c r="B849" s="42"/>
      <c r="L849" s="20"/>
      <c r="N849" s="62"/>
      <c r="O849" s="62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CK849" s="75"/>
      <c r="CL849" s="75"/>
      <c r="CM849" s="75"/>
      <c r="CN849" s="75"/>
      <c r="CO849" s="75"/>
      <c r="CP849" s="75"/>
      <c r="CQ849" s="75"/>
      <c r="CR849" s="75"/>
      <c r="CS849" s="75"/>
      <c r="CT849" s="75"/>
      <c r="CU849" s="75"/>
      <c r="CV849" s="75"/>
      <c r="CW849" s="75"/>
      <c r="CX849" s="75"/>
      <c r="CY849" s="75"/>
      <c r="CZ849" s="75"/>
      <c r="DA849" s="75"/>
      <c r="DB849" s="75"/>
      <c r="DC849" s="75"/>
      <c r="DD849" s="75"/>
      <c r="DE849" s="75"/>
      <c r="DF849" s="75"/>
      <c r="DG849" s="75"/>
      <c r="DH849" s="75"/>
    </row>
    <row r="850" ht="12.75" spans="1:112">
      <c r="A850" s="6"/>
      <c r="B850" s="42"/>
      <c r="L850" s="20"/>
      <c r="N850" s="62"/>
      <c r="O850" s="62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CK850" s="75"/>
      <c r="CL850" s="75"/>
      <c r="CM850" s="75"/>
      <c r="CN850" s="75"/>
      <c r="CO850" s="75"/>
      <c r="CP850" s="75"/>
      <c r="CQ850" s="75"/>
      <c r="CR850" s="75"/>
      <c r="CS850" s="75"/>
      <c r="CT850" s="75"/>
      <c r="CU850" s="75"/>
      <c r="CV850" s="75"/>
      <c r="CW850" s="75"/>
      <c r="CX850" s="75"/>
      <c r="CY850" s="75"/>
      <c r="CZ850" s="75"/>
      <c r="DA850" s="75"/>
      <c r="DB850" s="75"/>
      <c r="DC850" s="75"/>
      <c r="DD850" s="75"/>
      <c r="DE850" s="75"/>
      <c r="DF850" s="75"/>
      <c r="DG850" s="75"/>
      <c r="DH850" s="75"/>
    </row>
    <row r="851" ht="12.75" spans="1:112">
      <c r="A851" s="6"/>
      <c r="B851" s="42"/>
      <c r="L851" s="20"/>
      <c r="N851" s="62"/>
      <c r="O851" s="62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CK851" s="75"/>
      <c r="CL851" s="75"/>
      <c r="CM851" s="75"/>
      <c r="CN851" s="75"/>
      <c r="CO851" s="75"/>
      <c r="CP851" s="75"/>
      <c r="CQ851" s="75"/>
      <c r="CR851" s="75"/>
      <c r="CS851" s="75"/>
      <c r="CT851" s="75"/>
      <c r="CU851" s="75"/>
      <c r="CV851" s="75"/>
      <c r="CW851" s="75"/>
      <c r="CX851" s="75"/>
      <c r="CY851" s="75"/>
      <c r="CZ851" s="75"/>
      <c r="DA851" s="75"/>
      <c r="DB851" s="75"/>
      <c r="DC851" s="75"/>
      <c r="DD851" s="75"/>
      <c r="DE851" s="75"/>
      <c r="DF851" s="75"/>
      <c r="DG851" s="75"/>
      <c r="DH851" s="75"/>
    </row>
    <row r="852" ht="12.75" spans="1:112">
      <c r="A852" s="6"/>
      <c r="B852" s="42"/>
      <c r="L852" s="20"/>
      <c r="N852" s="62"/>
      <c r="O852" s="62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CK852" s="75"/>
      <c r="CL852" s="75"/>
      <c r="CM852" s="75"/>
      <c r="CN852" s="75"/>
      <c r="CO852" s="75"/>
      <c r="CP852" s="75"/>
      <c r="CQ852" s="75"/>
      <c r="CR852" s="75"/>
      <c r="CS852" s="75"/>
      <c r="CT852" s="75"/>
      <c r="CU852" s="75"/>
      <c r="CV852" s="75"/>
      <c r="CW852" s="75"/>
      <c r="CX852" s="75"/>
      <c r="CY852" s="75"/>
      <c r="CZ852" s="75"/>
      <c r="DA852" s="75"/>
      <c r="DB852" s="75"/>
      <c r="DC852" s="75"/>
      <c r="DD852" s="75"/>
      <c r="DE852" s="75"/>
      <c r="DF852" s="75"/>
      <c r="DG852" s="75"/>
      <c r="DH852" s="75"/>
    </row>
    <row r="853" ht="12.75" spans="1:112">
      <c r="A853" s="6"/>
      <c r="B853" s="42"/>
      <c r="L853" s="20"/>
      <c r="N853" s="62"/>
      <c r="O853" s="62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CK853" s="75"/>
      <c r="CL853" s="75"/>
      <c r="CM853" s="75"/>
      <c r="CN853" s="75"/>
      <c r="CO853" s="75"/>
      <c r="CP853" s="75"/>
      <c r="CQ853" s="75"/>
      <c r="CR853" s="75"/>
      <c r="CS853" s="75"/>
      <c r="CT853" s="75"/>
      <c r="CU853" s="75"/>
      <c r="CV853" s="75"/>
      <c r="CW853" s="75"/>
      <c r="CX853" s="75"/>
      <c r="CY853" s="75"/>
      <c r="CZ853" s="75"/>
      <c r="DA853" s="75"/>
      <c r="DB853" s="75"/>
      <c r="DC853" s="75"/>
      <c r="DD853" s="75"/>
      <c r="DE853" s="75"/>
      <c r="DF853" s="75"/>
      <c r="DG853" s="75"/>
      <c r="DH853" s="75"/>
    </row>
    <row r="854" ht="12.75" spans="1:112">
      <c r="A854" s="6"/>
      <c r="B854" s="42"/>
      <c r="L854" s="20"/>
      <c r="N854" s="62"/>
      <c r="O854" s="62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CK854" s="75"/>
      <c r="CL854" s="75"/>
      <c r="CM854" s="75"/>
      <c r="CN854" s="75"/>
      <c r="CO854" s="75"/>
      <c r="CP854" s="75"/>
      <c r="CQ854" s="75"/>
      <c r="CR854" s="75"/>
      <c r="CS854" s="75"/>
      <c r="CT854" s="75"/>
      <c r="CU854" s="75"/>
      <c r="CV854" s="75"/>
      <c r="CW854" s="75"/>
      <c r="CX854" s="75"/>
      <c r="CY854" s="75"/>
      <c r="CZ854" s="75"/>
      <c r="DA854" s="75"/>
      <c r="DB854" s="75"/>
      <c r="DC854" s="75"/>
      <c r="DD854" s="75"/>
      <c r="DE854" s="75"/>
      <c r="DF854" s="75"/>
      <c r="DG854" s="75"/>
      <c r="DH854" s="75"/>
    </row>
    <row r="855" ht="12.75" spans="1:112">
      <c r="A855" s="6"/>
      <c r="B855" s="42"/>
      <c r="L855" s="20"/>
      <c r="N855" s="62"/>
      <c r="O855" s="62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CK855" s="75"/>
      <c r="CL855" s="75"/>
      <c r="CM855" s="75"/>
      <c r="CN855" s="75"/>
      <c r="CO855" s="75"/>
      <c r="CP855" s="75"/>
      <c r="CQ855" s="75"/>
      <c r="CR855" s="75"/>
      <c r="CS855" s="75"/>
      <c r="CT855" s="75"/>
      <c r="CU855" s="75"/>
      <c r="CV855" s="75"/>
      <c r="CW855" s="75"/>
      <c r="CX855" s="75"/>
      <c r="CY855" s="75"/>
      <c r="CZ855" s="75"/>
      <c r="DA855" s="75"/>
      <c r="DB855" s="75"/>
      <c r="DC855" s="75"/>
      <c r="DD855" s="75"/>
      <c r="DE855" s="75"/>
      <c r="DF855" s="75"/>
      <c r="DG855" s="75"/>
      <c r="DH855" s="75"/>
    </row>
    <row r="856" ht="12.75" spans="1:112">
      <c r="A856" s="6"/>
      <c r="B856" s="42"/>
      <c r="L856" s="20"/>
      <c r="N856" s="62"/>
      <c r="O856" s="62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CK856" s="75"/>
      <c r="CL856" s="75"/>
      <c r="CM856" s="75"/>
      <c r="CN856" s="75"/>
      <c r="CO856" s="75"/>
      <c r="CP856" s="75"/>
      <c r="CQ856" s="75"/>
      <c r="CR856" s="75"/>
      <c r="CS856" s="75"/>
      <c r="CT856" s="75"/>
      <c r="CU856" s="75"/>
      <c r="CV856" s="75"/>
      <c r="CW856" s="75"/>
      <c r="CX856" s="75"/>
      <c r="CY856" s="75"/>
      <c r="CZ856" s="75"/>
      <c r="DA856" s="75"/>
      <c r="DB856" s="75"/>
      <c r="DC856" s="75"/>
      <c r="DD856" s="75"/>
      <c r="DE856" s="75"/>
      <c r="DF856" s="75"/>
      <c r="DG856" s="75"/>
      <c r="DH856" s="75"/>
    </row>
    <row r="857" ht="12.75" spans="1:112">
      <c r="A857" s="6"/>
      <c r="B857" s="42"/>
      <c r="L857" s="20"/>
      <c r="N857" s="62"/>
      <c r="O857" s="62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CK857" s="75"/>
      <c r="CL857" s="75"/>
      <c r="CM857" s="75"/>
      <c r="CN857" s="75"/>
      <c r="CO857" s="75"/>
      <c r="CP857" s="75"/>
      <c r="CQ857" s="75"/>
      <c r="CR857" s="75"/>
      <c r="CS857" s="75"/>
      <c r="CT857" s="75"/>
      <c r="CU857" s="75"/>
      <c r="CV857" s="75"/>
      <c r="CW857" s="75"/>
      <c r="CX857" s="75"/>
      <c r="CY857" s="75"/>
      <c r="CZ857" s="75"/>
      <c r="DA857" s="75"/>
      <c r="DB857" s="75"/>
      <c r="DC857" s="75"/>
      <c r="DD857" s="75"/>
      <c r="DE857" s="75"/>
      <c r="DF857" s="75"/>
      <c r="DG857" s="75"/>
      <c r="DH857" s="75"/>
    </row>
    <row r="858" ht="12.75" spans="1:112">
      <c r="A858" s="6"/>
      <c r="B858" s="42"/>
      <c r="L858" s="20"/>
      <c r="N858" s="62"/>
      <c r="O858" s="62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CK858" s="75"/>
      <c r="CL858" s="75"/>
      <c r="CM858" s="75"/>
      <c r="CN858" s="75"/>
      <c r="CO858" s="75"/>
      <c r="CP858" s="75"/>
      <c r="CQ858" s="75"/>
      <c r="CR858" s="75"/>
      <c r="CS858" s="75"/>
      <c r="CT858" s="75"/>
      <c r="CU858" s="75"/>
      <c r="CV858" s="75"/>
      <c r="CW858" s="75"/>
      <c r="CX858" s="75"/>
      <c r="CY858" s="75"/>
      <c r="CZ858" s="75"/>
      <c r="DA858" s="75"/>
      <c r="DB858" s="75"/>
      <c r="DC858" s="75"/>
      <c r="DD858" s="75"/>
      <c r="DE858" s="75"/>
      <c r="DF858" s="75"/>
      <c r="DG858" s="75"/>
      <c r="DH858" s="75"/>
    </row>
    <row r="859" ht="12.75" spans="1:112">
      <c r="A859" s="6"/>
      <c r="B859" s="42"/>
      <c r="L859" s="20"/>
      <c r="N859" s="62"/>
      <c r="O859" s="62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CK859" s="75"/>
      <c r="CL859" s="75"/>
      <c r="CM859" s="75"/>
      <c r="CN859" s="75"/>
      <c r="CO859" s="75"/>
      <c r="CP859" s="75"/>
      <c r="CQ859" s="75"/>
      <c r="CR859" s="75"/>
      <c r="CS859" s="75"/>
      <c r="CT859" s="75"/>
      <c r="CU859" s="75"/>
      <c r="CV859" s="75"/>
      <c r="CW859" s="75"/>
      <c r="CX859" s="75"/>
      <c r="CY859" s="75"/>
      <c r="CZ859" s="75"/>
      <c r="DA859" s="75"/>
      <c r="DB859" s="75"/>
      <c r="DC859" s="75"/>
      <c r="DD859" s="75"/>
      <c r="DE859" s="75"/>
      <c r="DF859" s="75"/>
      <c r="DG859" s="75"/>
      <c r="DH859" s="75"/>
    </row>
    <row r="860" ht="12.75" spans="1:112">
      <c r="A860" s="6"/>
      <c r="B860" s="42"/>
      <c r="L860" s="20"/>
      <c r="N860" s="62"/>
      <c r="O860" s="62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CK860" s="75"/>
      <c r="CL860" s="75"/>
      <c r="CM860" s="75"/>
      <c r="CN860" s="75"/>
      <c r="CO860" s="75"/>
      <c r="CP860" s="75"/>
      <c r="CQ860" s="75"/>
      <c r="CR860" s="75"/>
      <c r="CS860" s="75"/>
      <c r="CT860" s="75"/>
      <c r="CU860" s="75"/>
      <c r="CV860" s="75"/>
      <c r="CW860" s="75"/>
      <c r="CX860" s="75"/>
      <c r="CY860" s="75"/>
      <c r="CZ860" s="75"/>
      <c r="DA860" s="75"/>
      <c r="DB860" s="75"/>
      <c r="DC860" s="75"/>
      <c r="DD860" s="75"/>
      <c r="DE860" s="75"/>
      <c r="DF860" s="75"/>
      <c r="DG860" s="75"/>
      <c r="DH860" s="75"/>
    </row>
    <row r="861" ht="12.75" spans="1:112">
      <c r="A861" s="6"/>
      <c r="B861" s="42"/>
      <c r="L861" s="20"/>
      <c r="N861" s="62"/>
      <c r="O861" s="62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CK861" s="75"/>
      <c r="CL861" s="75"/>
      <c r="CM861" s="75"/>
      <c r="CN861" s="75"/>
      <c r="CO861" s="75"/>
      <c r="CP861" s="75"/>
      <c r="CQ861" s="75"/>
      <c r="CR861" s="75"/>
      <c r="CS861" s="75"/>
      <c r="CT861" s="75"/>
      <c r="CU861" s="75"/>
      <c r="CV861" s="75"/>
      <c r="CW861" s="75"/>
      <c r="CX861" s="75"/>
      <c r="CY861" s="75"/>
      <c r="CZ861" s="75"/>
      <c r="DA861" s="75"/>
      <c r="DB861" s="75"/>
      <c r="DC861" s="75"/>
      <c r="DD861" s="75"/>
      <c r="DE861" s="75"/>
      <c r="DF861" s="75"/>
      <c r="DG861" s="75"/>
      <c r="DH861" s="75"/>
    </row>
    <row r="862" ht="12.75" spans="1:112">
      <c r="A862" s="6"/>
      <c r="B862" s="42"/>
      <c r="L862" s="20"/>
      <c r="N862" s="62"/>
      <c r="O862" s="62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CK862" s="75"/>
      <c r="CL862" s="75"/>
      <c r="CM862" s="75"/>
      <c r="CN862" s="75"/>
      <c r="CO862" s="75"/>
      <c r="CP862" s="75"/>
      <c r="CQ862" s="75"/>
      <c r="CR862" s="75"/>
      <c r="CS862" s="75"/>
      <c r="CT862" s="75"/>
      <c r="CU862" s="75"/>
      <c r="CV862" s="75"/>
      <c r="CW862" s="75"/>
      <c r="CX862" s="75"/>
      <c r="CY862" s="75"/>
      <c r="CZ862" s="75"/>
      <c r="DA862" s="75"/>
      <c r="DB862" s="75"/>
      <c r="DC862" s="75"/>
      <c r="DD862" s="75"/>
      <c r="DE862" s="75"/>
      <c r="DF862" s="75"/>
      <c r="DG862" s="75"/>
      <c r="DH862" s="75"/>
    </row>
    <row r="863" ht="12.75" spans="1:112">
      <c r="A863" s="6"/>
      <c r="B863" s="42"/>
      <c r="L863" s="20"/>
      <c r="N863" s="62"/>
      <c r="O863" s="62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CK863" s="75"/>
      <c r="CL863" s="75"/>
      <c r="CM863" s="75"/>
      <c r="CN863" s="75"/>
      <c r="CO863" s="75"/>
      <c r="CP863" s="75"/>
      <c r="CQ863" s="75"/>
      <c r="CR863" s="75"/>
      <c r="CS863" s="75"/>
      <c r="CT863" s="75"/>
      <c r="CU863" s="75"/>
      <c r="CV863" s="75"/>
      <c r="CW863" s="75"/>
      <c r="CX863" s="75"/>
      <c r="CY863" s="75"/>
      <c r="CZ863" s="75"/>
      <c r="DA863" s="75"/>
      <c r="DB863" s="75"/>
      <c r="DC863" s="75"/>
      <c r="DD863" s="75"/>
      <c r="DE863" s="75"/>
      <c r="DF863" s="75"/>
      <c r="DG863" s="75"/>
      <c r="DH863" s="75"/>
    </row>
    <row r="864" ht="12.75" spans="1:112">
      <c r="A864" s="6"/>
      <c r="B864" s="42"/>
      <c r="L864" s="20"/>
      <c r="N864" s="62"/>
      <c r="O864" s="62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CK864" s="75"/>
      <c r="CL864" s="75"/>
      <c r="CM864" s="75"/>
      <c r="CN864" s="75"/>
      <c r="CO864" s="75"/>
      <c r="CP864" s="75"/>
      <c r="CQ864" s="75"/>
      <c r="CR864" s="75"/>
      <c r="CS864" s="75"/>
      <c r="CT864" s="75"/>
      <c r="CU864" s="75"/>
      <c r="CV864" s="75"/>
      <c r="CW864" s="75"/>
      <c r="CX864" s="75"/>
      <c r="CY864" s="75"/>
      <c r="CZ864" s="75"/>
      <c r="DA864" s="75"/>
      <c r="DB864" s="75"/>
      <c r="DC864" s="75"/>
      <c r="DD864" s="75"/>
      <c r="DE864" s="75"/>
      <c r="DF864" s="75"/>
      <c r="DG864" s="75"/>
      <c r="DH864" s="75"/>
    </row>
    <row r="865" ht="12.75" spans="1:112">
      <c r="A865" s="6"/>
      <c r="B865" s="42"/>
      <c r="L865" s="20"/>
      <c r="N865" s="62"/>
      <c r="O865" s="62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CK865" s="75"/>
      <c r="CL865" s="75"/>
      <c r="CM865" s="75"/>
      <c r="CN865" s="75"/>
      <c r="CO865" s="75"/>
      <c r="CP865" s="75"/>
      <c r="CQ865" s="75"/>
      <c r="CR865" s="75"/>
      <c r="CS865" s="75"/>
      <c r="CT865" s="75"/>
      <c r="CU865" s="75"/>
      <c r="CV865" s="75"/>
      <c r="CW865" s="75"/>
      <c r="CX865" s="75"/>
      <c r="CY865" s="75"/>
      <c r="CZ865" s="75"/>
      <c r="DA865" s="75"/>
      <c r="DB865" s="75"/>
      <c r="DC865" s="75"/>
      <c r="DD865" s="75"/>
      <c r="DE865" s="75"/>
      <c r="DF865" s="75"/>
      <c r="DG865" s="75"/>
      <c r="DH865" s="75"/>
    </row>
    <row r="866" ht="12.75" spans="1:112">
      <c r="A866" s="6"/>
      <c r="B866" s="42"/>
      <c r="L866" s="20"/>
      <c r="N866" s="62"/>
      <c r="O866" s="62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CK866" s="75"/>
      <c r="CL866" s="75"/>
      <c r="CM866" s="75"/>
      <c r="CN866" s="75"/>
      <c r="CO866" s="75"/>
      <c r="CP866" s="75"/>
      <c r="CQ866" s="75"/>
      <c r="CR866" s="75"/>
      <c r="CS866" s="75"/>
      <c r="CT866" s="75"/>
      <c r="CU866" s="75"/>
      <c r="CV866" s="75"/>
      <c r="CW866" s="75"/>
      <c r="CX866" s="75"/>
      <c r="CY866" s="75"/>
      <c r="CZ866" s="75"/>
      <c r="DA866" s="75"/>
      <c r="DB866" s="75"/>
      <c r="DC866" s="75"/>
      <c r="DD866" s="75"/>
      <c r="DE866" s="75"/>
      <c r="DF866" s="75"/>
      <c r="DG866" s="75"/>
      <c r="DH866" s="75"/>
    </row>
    <row r="867" ht="12.75" spans="1:112">
      <c r="A867" s="6"/>
      <c r="B867" s="42"/>
      <c r="L867" s="20"/>
      <c r="N867" s="62"/>
      <c r="O867" s="62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CK867" s="75"/>
      <c r="CL867" s="75"/>
      <c r="CM867" s="75"/>
      <c r="CN867" s="75"/>
      <c r="CO867" s="75"/>
      <c r="CP867" s="75"/>
      <c r="CQ867" s="75"/>
      <c r="CR867" s="75"/>
      <c r="CS867" s="75"/>
      <c r="CT867" s="75"/>
      <c r="CU867" s="75"/>
      <c r="CV867" s="75"/>
      <c r="CW867" s="75"/>
      <c r="CX867" s="75"/>
      <c r="CY867" s="75"/>
      <c r="CZ867" s="75"/>
      <c r="DA867" s="75"/>
      <c r="DB867" s="75"/>
      <c r="DC867" s="75"/>
      <c r="DD867" s="75"/>
      <c r="DE867" s="75"/>
      <c r="DF867" s="75"/>
      <c r="DG867" s="75"/>
      <c r="DH867" s="75"/>
    </row>
    <row r="868" ht="12.75" spans="1:112">
      <c r="A868" s="6"/>
      <c r="B868" s="42"/>
      <c r="L868" s="20"/>
      <c r="N868" s="62"/>
      <c r="O868" s="62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CK868" s="75"/>
      <c r="CL868" s="75"/>
      <c r="CM868" s="75"/>
      <c r="CN868" s="75"/>
      <c r="CO868" s="75"/>
      <c r="CP868" s="75"/>
      <c r="CQ868" s="75"/>
      <c r="CR868" s="75"/>
      <c r="CS868" s="75"/>
      <c r="CT868" s="75"/>
      <c r="CU868" s="75"/>
      <c r="CV868" s="75"/>
      <c r="CW868" s="75"/>
      <c r="CX868" s="75"/>
      <c r="CY868" s="75"/>
      <c r="CZ868" s="75"/>
      <c r="DA868" s="75"/>
      <c r="DB868" s="75"/>
      <c r="DC868" s="75"/>
      <c r="DD868" s="75"/>
      <c r="DE868" s="75"/>
      <c r="DF868" s="75"/>
      <c r="DG868" s="75"/>
      <c r="DH868" s="75"/>
    </row>
    <row r="869" ht="12.75" spans="1:112">
      <c r="A869" s="6"/>
      <c r="B869" s="42"/>
      <c r="L869" s="20"/>
      <c r="N869" s="62"/>
      <c r="O869" s="62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CK869" s="75"/>
      <c r="CL869" s="75"/>
      <c r="CM869" s="75"/>
      <c r="CN869" s="75"/>
      <c r="CO869" s="75"/>
      <c r="CP869" s="75"/>
      <c r="CQ869" s="75"/>
      <c r="CR869" s="75"/>
      <c r="CS869" s="75"/>
      <c r="CT869" s="75"/>
      <c r="CU869" s="75"/>
      <c r="CV869" s="75"/>
      <c r="CW869" s="75"/>
      <c r="CX869" s="75"/>
      <c r="CY869" s="75"/>
      <c r="CZ869" s="75"/>
      <c r="DA869" s="75"/>
      <c r="DB869" s="75"/>
      <c r="DC869" s="75"/>
      <c r="DD869" s="75"/>
      <c r="DE869" s="75"/>
      <c r="DF869" s="75"/>
      <c r="DG869" s="75"/>
      <c r="DH869" s="75"/>
    </row>
    <row r="870" ht="12.75" spans="1:112">
      <c r="A870" s="6"/>
      <c r="B870" s="42"/>
      <c r="L870" s="20"/>
      <c r="N870" s="62"/>
      <c r="O870" s="62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CK870" s="75"/>
      <c r="CL870" s="75"/>
      <c r="CM870" s="75"/>
      <c r="CN870" s="75"/>
      <c r="CO870" s="75"/>
      <c r="CP870" s="75"/>
      <c r="CQ870" s="75"/>
      <c r="CR870" s="75"/>
      <c r="CS870" s="75"/>
      <c r="CT870" s="75"/>
      <c r="CU870" s="75"/>
      <c r="CV870" s="75"/>
      <c r="CW870" s="75"/>
      <c r="CX870" s="75"/>
      <c r="CY870" s="75"/>
      <c r="CZ870" s="75"/>
      <c r="DA870" s="75"/>
      <c r="DB870" s="75"/>
      <c r="DC870" s="75"/>
      <c r="DD870" s="75"/>
      <c r="DE870" s="75"/>
      <c r="DF870" s="75"/>
      <c r="DG870" s="75"/>
      <c r="DH870" s="75"/>
    </row>
    <row r="871" ht="12.75" spans="1:112">
      <c r="A871" s="6"/>
      <c r="B871" s="42"/>
      <c r="L871" s="20"/>
      <c r="N871" s="62"/>
      <c r="O871" s="62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CK871" s="75"/>
      <c r="CL871" s="75"/>
      <c r="CM871" s="75"/>
      <c r="CN871" s="75"/>
      <c r="CO871" s="75"/>
      <c r="CP871" s="75"/>
      <c r="CQ871" s="75"/>
      <c r="CR871" s="75"/>
      <c r="CS871" s="75"/>
      <c r="CT871" s="75"/>
      <c r="CU871" s="75"/>
      <c r="CV871" s="75"/>
      <c r="CW871" s="75"/>
      <c r="CX871" s="75"/>
      <c r="CY871" s="75"/>
      <c r="CZ871" s="75"/>
      <c r="DA871" s="75"/>
      <c r="DB871" s="75"/>
      <c r="DC871" s="75"/>
      <c r="DD871" s="75"/>
      <c r="DE871" s="75"/>
      <c r="DF871" s="75"/>
      <c r="DG871" s="75"/>
      <c r="DH871" s="75"/>
    </row>
    <row r="872" ht="12.75" spans="1:112">
      <c r="A872" s="6"/>
      <c r="B872" s="42"/>
      <c r="L872" s="20"/>
      <c r="N872" s="62"/>
      <c r="O872" s="62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CK872" s="75"/>
      <c r="CL872" s="75"/>
      <c r="CM872" s="75"/>
      <c r="CN872" s="75"/>
      <c r="CO872" s="75"/>
      <c r="CP872" s="75"/>
      <c r="CQ872" s="75"/>
      <c r="CR872" s="75"/>
      <c r="CS872" s="75"/>
      <c r="CT872" s="75"/>
      <c r="CU872" s="75"/>
      <c r="CV872" s="75"/>
      <c r="CW872" s="75"/>
      <c r="CX872" s="75"/>
      <c r="CY872" s="75"/>
      <c r="CZ872" s="75"/>
      <c r="DA872" s="75"/>
      <c r="DB872" s="75"/>
      <c r="DC872" s="75"/>
      <c r="DD872" s="75"/>
      <c r="DE872" s="75"/>
      <c r="DF872" s="75"/>
      <c r="DG872" s="75"/>
      <c r="DH872" s="75"/>
    </row>
    <row r="873" ht="12.75" spans="1:112">
      <c r="A873" s="6"/>
      <c r="B873" s="42"/>
      <c r="L873" s="20"/>
      <c r="N873" s="62"/>
      <c r="O873" s="62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CK873" s="75"/>
      <c r="CL873" s="75"/>
      <c r="CM873" s="75"/>
      <c r="CN873" s="75"/>
      <c r="CO873" s="75"/>
      <c r="CP873" s="75"/>
      <c r="CQ873" s="75"/>
      <c r="CR873" s="75"/>
      <c r="CS873" s="75"/>
      <c r="CT873" s="75"/>
      <c r="CU873" s="75"/>
      <c r="CV873" s="75"/>
      <c r="CW873" s="75"/>
      <c r="CX873" s="75"/>
      <c r="CY873" s="75"/>
      <c r="CZ873" s="75"/>
      <c r="DA873" s="75"/>
      <c r="DB873" s="75"/>
      <c r="DC873" s="75"/>
      <c r="DD873" s="75"/>
      <c r="DE873" s="75"/>
      <c r="DF873" s="75"/>
      <c r="DG873" s="75"/>
      <c r="DH873" s="75"/>
    </row>
    <row r="874" ht="12.75" spans="1:112">
      <c r="A874" s="6"/>
      <c r="B874" s="42"/>
      <c r="L874" s="20"/>
      <c r="N874" s="62"/>
      <c r="O874" s="62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CK874" s="75"/>
      <c r="CL874" s="75"/>
      <c r="CM874" s="75"/>
      <c r="CN874" s="75"/>
      <c r="CO874" s="75"/>
      <c r="CP874" s="75"/>
      <c r="CQ874" s="75"/>
      <c r="CR874" s="75"/>
      <c r="CS874" s="75"/>
      <c r="CT874" s="75"/>
      <c r="CU874" s="75"/>
      <c r="CV874" s="75"/>
      <c r="CW874" s="75"/>
      <c r="CX874" s="75"/>
      <c r="CY874" s="75"/>
      <c r="CZ874" s="75"/>
      <c r="DA874" s="75"/>
      <c r="DB874" s="75"/>
      <c r="DC874" s="75"/>
      <c r="DD874" s="75"/>
      <c r="DE874" s="75"/>
      <c r="DF874" s="75"/>
      <c r="DG874" s="75"/>
      <c r="DH874" s="75"/>
    </row>
    <row r="875" ht="12.75" spans="1:112">
      <c r="A875" s="6"/>
      <c r="B875" s="42"/>
      <c r="L875" s="20"/>
      <c r="N875" s="62"/>
      <c r="O875" s="62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CK875" s="75"/>
      <c r="CL875" s="75"/>
      <c r="CM875" s="75"/>
      <c r="CN875" s="75"/>
      <c r="CO875" s="75"/>
      <c r="CP875" s="75"/>
      <c r="CQ875" s="75"/>
      <c r="CR875" s="75"/>
      <c r="CS875" s="75"/>
      <c r="CT875" s="75"/>
      <c r="CU875" s="75"/>
      <c r="CV875" s="75"/>
      <c r="CW875" s="75"/>
      <c r="CX875" s="75"/>
      <c r="CY875" s="75"/>
      <c r="CZ875" s="75"/>
      <c r="DA875" s="75"/>
      <c r="DB875" s="75"/>
      <c r="DC875" s="75"/>
      <c r="DD875" s="75"/>
      <c r="DE875" s="75"/>
      <c r="DF875" s="75"/>
      <c r="DG875" s="75"/>
      <c r="DH875" s="75"/>
    </row>
    <row r="876" ht="12.75" spans="1:112">
      <c r="A876" s="6"/>
      <c r="B876" s="42"/>
      <c r="L876" s="20"/>
      <c r="N876" s="62"/>
      <c r="O876" s="62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CK876" s="75"/>
      <c r="CL876" s="75"/>
      <c r="CM876" s="75"/>
      <c r="CN876" s="75"/>
      <c r="CO876" s="75"/>
      <c r="CP876" s="75"/>
      <c r="CQ876" s="75"/>
      <c r="CR876" s="75"/>
      <c r="CS876" s="75"/>
      <c r="CT876" s="75"/>
      <c r="CU876" s="75"/>
      <c r="CV876" s="75"/>
      <c r="CW876" s="75"/>
      <c r="CX876" s="75"/>
      <c r="CY876" s="75"/>
      <c r="CZ876" s="75"/>
      <c r="DA876" s="75"/>
      <c r="DB876" s="75"/>
      <c r="DC876" s="75"/>
      <c r="DD876" s="75"/>
      <c r="DE876" s="75"/>
      <c r="DF876" s="75"/>
      <c r="DG876" s="75"/>
      <c r="DH876" s="75"/>
    </row>
    <row r="877" ht="12.75" spans="1:112">
      <c r="A877" s="6"/>
      <c r="B877" s="42"/>
      <c r="L877" s="20"/>
      <c r="N877" s="62"/>
      <c r="O877" s="62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CK877" s="75"/>
      <c r="CL877" s="75"/>
      <c r="CM877" s="75"/>
      <c r="CN877" s="75"/>
      <c r="CO877" s="75"/>
      <c r="CP877" s="75"/>
      <c r="CQ877" s="75"/>
      <c r="CR877" s="75"/>
      <c r="CS877" s="75"/>
      <c r="CT877" s="75"/>
      <c r="CU877" s="75"/>
      <c r="CV877" s="75"/>
      <c r="CW877" s="75"/>
      <c r="CX877" s="75"/>
      <c r="CY877" s="75"/>
      <c r="CZ877" s="75"/>
      <c r="DA877" s="75"/>
      <c r="DB877" s="75"/>
      <c r="DC877" s="75"/>
      <c r="DD877" s="75"/>
      <c r="DE877" s="75"/>
      <c r="DF877" s="75"/>
      <c r="DG877" s="75"/>
      <c r="DH877" s="75"/>
    </row>
    <row r="878" ht="12.75" spans="1:112">
      <c r="A878" s="6"/>
      <c r="B878" s="42"/>
      <c r="L878" s="20"/>
      <c r="N878" s="62"/>
      <c r="O878" s="62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CK878" s="75"/>
      <c r="CL878" s="75"/>
      <c r="CM878" s="75"/>
      <c r="CN878" s="75"/>
      <c r="CO878" s="75"/>
      <c r="CP878" s="75"/>
      <c r="CQ878" s="75"/>
      <c r="CR878" s="75"/>
      <c r="CS878" s="75"/>
      <c r="CT878" s="75"/>
      <c r="CU878" s="75"/>
      <c r="CV878" s="75"/>
      <c r="CW878" s="75"/>
      <c r="CX878" s="75"/>
      <c r="CY878" s="75"/>
      <c r="CZ878" s="75"/>
      <c r="DA878" s="75"/>
      <c r="DB878" s="75"/>
      <c r="DC878" s="75"/>
      <c r="DD878" s="75"/>
      <c r="DE878" s="75"/>
      <c r="DF878" s="75"/>
      <c r="DG878" s="75"/>
      <c r="DH878" s="75"/>
    </row>
    <row r="879" ht="12.75" spans="1:112">
      <c r="A879" s="6"/>
      <c r="B879" s="42"/>
      <c r="L879" s="20"/>
      <c r="N879" s="62"/>
      <c r="O879" s="62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CK879" s="75"/>
      <c r="CL879" s="75"/>
      <c r="CM879" s="75"/>
      <c r="CN879" s="75"/>
      <c r="CO879" s="75"/>
      <c r="CP879" s="75"/>
      <c r="CQ879" s="75"/>
      <c r="CR879" s="75"/>
      <c r="CS879" s="75"/>
      <c r="CT879" s="75"/>
      <c r="CU879" s="75"/>
      <c r="CV879" s="75"/>
      <c r="CW879" s="75"/>
      <c r="CX879" s="75"/>
      <c r="CY879" s="75"/>
      <c r="CZ879" s="75"/>
      <c r="DA879" s="75"/>
      <c r="DB879" s="75"/>
      <c r="DC879" s="75"/>
      <c r="DD879" s="75"/>
      <c r="DE879" s="75"/>
      <c r="DF879" s="75"/>
      <c r="DG879" s="75"/>
      <c r="DH879" s="75"/>
    </row>
    <row r="880" ht="12.75" spans="1:112">
      <c r="A880" s="6"/>
      <c r="B880" s="42"/>
      <c r="L880" s="20"/>
      <c r="N880" s="62"/>
      <c r="O880" s="62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CK880" s="75"/>
      <c r="CL880" s="75"/>
      <c r="CM880" s="75"/>
      <c r="CN880" s="75"/>
      <c r="CO880" s="75"/>
      <c r="CP880" s="75"/>
      <c r="CQ880" s="75"/>
      <c r="CR880" s="75"/>
      <c r="CS880" s="75"/>
      <c r="CT880" s="75"/>
      <c r="CU880" s="75"/>
      <c r="CV880" s="75"/>
      <c r="CW880" s="75"/>
      <c r="CX880" s="75"/>
      <c r="CY880" s="75"/>
      <c r="CZ880" s="75"/>
      <c r="DA880" s="75"/>
      <c r="DB880" s="75"/>
      <c r="DC880" s="75"/>
      <c r="DD880" s="75"/>
      <c r="DE880" s="75"/>
      <c r="DF880" s="75"/>
      <c r="DG880" s="75"/>
      <c r="DH880" s="75"/>
    </row>
    <row r="881" ht="12.75" spans="1:112">
      <c r="A881" s="6"/>
      <c r="B881" s="42"/>
      <c r="L881" s="20"/>
      <c r="N881" s="62"/>
      <c r="O881" s="62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CK881" s="75"/>
      <c r="CL881" s="75"/>
      <c r="CM881" s="75"/>
      <c r="CN881" s="75"/>
      <c r="CO881" s="75"/>
      <c r="CP881" s="75"/>
      <c r="CQ881" s="75"/>
      <c r="CR881" s="75"/>
      <c r="CS881" s="75"/>
      <c r="CT881" s="75"/>
      <c r="CU881" s="75"/>
      <c r="CV881" s="75"/>
      <c r="CW881" s="75"/>
      <c r="CX881" s="75"/>
      <c r="CY881" s="75"/>
      <c r="CZ881" s="75"/>
      <c r="DA881" s="75"/>
      <c r="DB881" s="75"/>
      <c r="DC881" s="75"/>
      <c r="DD881" s="75"/>
      <c r="DE881" s="75"/>
      <c r="DF881" s="75"/>
      <c r="DG881" s="75"/>
      <c r="DH881" s="75"/>
    </row>
    <row r="882" ht="12.75" spans="1:112">
      <c r="A882" s="6"/>
      <c r="B882" s="42"/>
      <c r="L882" s="20"/>
      <c r="N882" s="62"/>
      <c r="O882" s="62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CK882" s="75"/>
      <c r="CL882" s="75"/>
      <c r="CM882" s="75"/>
      <c r="CN882" s="75"/>
      <c r="CO882" s="75"/>
      <c r="CP882" s="75"/>
      <c r="CQ882" s="75"/>
      <c r="CR882" s="75"/>
      <c r="CS882" s="75"/>
      <c r="CT882" s="75"/>
      <c r="CU882" s="75"/>
      <c r="CV882" s="75"/>
      <c r="CW882" s="75"/>
      <c r="CX882" s="75"/>
      <c r="CY882" s="75"/>
      <c r="CZ882" s="75"/>
      <c r="DA882" s="75"/>
      <c r="DB882" s="75"/>
      <c r="DC882" s="75"/>
      <c r="DD882" s="75"/>
      <c r="DE882" s="75"/>
      <c r="DF882" s="75"/>
      <c r="DG882" s="75"/>
      <c r="DH882" s="75"/>
    </row>
    <row r="883" ht="12.75" spans="1:112">
      <c r="A883" s="6"/>
      <c r="B883" s="42"/>
      <c r="L883" s="20"/>
      <c r="N883" s="62"/>
      <c r="O883" s="62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CK883" s="75"/>
      <c r="CL883" s="75"/>
      <c r="CM883" s="75"/>
      <c r="CN883" s="75"/>
      <c r="CO883" s="75"/>
      <c r="CP883" s="75"/>
      <c r="CQ883" s="75"/>
      <c r="CR883" s="75"/>
      <c r="CS883" s="75"/>
      <c r="CT883" s="75"/>
      <c r="CU883" s="75"/>
      <c r="CV883" s="75"/>
      <c r="CW883" s="75"/>
      <c r="CX883" s="75"/>
      <c r="CY883" s="75"/>
      <c r="CZ883" s="75"/>
      <c r="DA883" s="75"/>
      <c r="DB883" s="75"/>
      <c r="DC883" s="75"/>
      <c r="DD883" s="75"/>
      <c r="DE883" s="75"/>
      <c r="DF883" s="75"/>
      <c r="DG883" s="75"/>
      <c r="DH883" s="75"/>
    </row>
    <row r="884" ht="12.75" spans="1:112">
      <c r="A884" s="6"/>
      <c r="B884" s="42"/>
      <c r="L884" s="20"/>
      <c r="N884" s="62"/>
      <c r="O884" s="62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CK884" s="75"/>
      <c r="CL884" s="75"/>
      <c r="CM884" s="75"/>
      <c r="CN884" s="75"/>
      <c r="CO884" s="75"/>
      <c r="CP884" s="75"/>
      <c r="CQ884" s="75"/>
      <c r="CR884" s="75"/>
      <c r="CS884" s="75"/>
      <c r="CT884" s="75"/>
      <c r="CU884" s="75"/>
      <c r="CV884" s="75"/>
      <c r="CW884" s="75"/>
      <c r="CX884" s="75"/>
      <c r="CY884" s="75"/>
      <c r="CZ884" s="75"/>
      <c r="DA884" s="75"/>
      <c r="DB884" s="75"/>
      <c r="DC884" s="75"/>
      <c r="DD884" s="75"/>
      <c r="DE884" s="75"/>
      <c r="DF884" s="75"/>
      <c r="DG884" s="75"/>
      <c r="DH884" s="75"/>
    </row>
    <row r="885" ht="12.75" spans="1:112">
      <c r="A885" s="6"/>
      <c r="B885" s="42"/>
      <c r="L885" s="20"/>
      <c r="N885" s="62"/>
      <c r="O885" s="62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CK885" s="75"/>
      <c r="CL885" s="75"/>
      <c r="CM885" s="75"/>
      <c r="CN885" s="75"/>
      <c r="CO885" s="75"/>
      <c r="CP885" s="75"/>
      <c r="CQ885" s="75"/>
      <c r="CR885" s="75"/>
      <c r="CS885" s="75"/>
      <c r="CT885" s="75"/>
      <c r="CU885" s="75"/>
      <c r="CV885" s="75"/>
      <c r="CW885" s="75"/>
      <c r="CX885" s="75"/>
      <c r="CY885" s="75"/>
      <c r="CZ885" s="75"/>
      <c r="DA885" s="75"/>
      <c r="DB885" s="75"/>
      <c r="DC885" s="75"/>
      <c r="DD885" s="75"/>
      <c r="DE885" s="75"/>
      <c r="DF885" s="75"/>
      <c r="DG885" s="75"/>
      <c r="DH885" s="75"/>
    </row>
    <row r="886" ht="12.75" spans="1:112">
      <c r="A886" s="6"/>
      <c r="B886" s="42"/>
      <c r="L886" s="20"/>
      <c r="N886" s="62"/>
      <c r="O886" s="62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CK886" s="75"/>
      <c r="CL886" s="75"/>
      <c r="CM886" s="75"/>
      <c r="CN886" s="75"/>
      <c r="CO886" s="75"/>
      <c r="CP886" s="75"/>
      <c r="CQ886" s="75"/>
      <c r="CR886" s="75"/>
      <c r="CS886" s="75"/>
      <c r="CT886" s="75"/>
      <c r="CU886" s="75"/>
      <c r="CV886" s="75"/>
      <c r="CW886" s="75"/>
      <c r="CX886" s="75"/>
      <c r="CY886" s="75"/>
      <c r="CZ886" s="75"/>
      <c r="DA886" s="75"/>
      <c r="DB886" s="75"/>
      <c r="DC886" s="75"/>
      <c r="DD886" s="75"/>
      <c r="DE886" s="75"/>
      <c r="DF886" s="75"/>
      <c r="DG886" s="75"/>
      <c r="DH886" s="75"/>
    </row>
    <row r="887" ht="12.75" spans="1:112">
      <c r="A887" s="6"/>
      <c r="B887" s="42"/>
      <c r="L887" s="20"/>
      <c r="N887" s="62"/>
      <c r="O887" s="62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CK887" s="75"/>
      <c r="CL887" s="75"/>
      <c r="CM887" s="75"/>
      <c r="CN887" s="75"/>
      <c r="CO887" s="75"/>
      <c r="CP887" s="75"/>
      <c r="CQ887" s="75"/>
      <c r="CR887" s="75"/>
      <c r="CS887" s="75"/>
      <c r="CT887" s="75"/>
      <c r="CU887" s="75"/>
      <c r="CV887" s="75"/>
      <c r="CW887" s="75"/>
      <c r="CX887" s="75"/>
      <c r="CY887" s="75"/>
      <c r="CZ887" s="75"/>
      <c r="DA887" s="75"/>
      <c r="DB887" s="75"/>
      <c r="DC887" s="75"/>
      <c r="DD887" s="75"/>
      <c r="DE887" s="75"/>
      <c r="DF887" s="75"/>
      <c r="DG887" s="75"/>
      <c r="DH887" s="75"/>
    </row>
    <row r="888" ht="12.75" spans="1:112">
      <c r="A888" s="6"/>
      <c r="B888" s="42"/>
      <c r="L888" s="20"/>
      <c r="N888" s="62"/>
      <c r="O888" s="62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CK888" s="75"/>
      <c r="CL888" s="75"/>
      <c r="CM888" s="75"/>
      <c r="CN888" s="75"/>
      <c r="CO888" s="75"/>
      <c r="CP888" s="75"/>
      <c r="CQ888" s="75"/>
      <c r="CR888" s="75"/>
      <c r="CS888" s="75"/>
      <c r="CT888" s="75"/>
      <c r="CU888" s="75"/>
      <c r="CV888" s="75"/>
      <c r="CW888" s="75"/>
      <c r="CX888" s="75"/>
      <c r="CY888" s="75"/>
      <c r="CZ888" s="75"/>
      <c r="DA888" s="75"/>
      <c r="DB888" s="75"/>
      <c r="DC888" s="75"/>
      <c r="DD888" s="75"/>
      <c r="DE888" s="75"/>
      <c r="DF888" s="75"/>
      <c r="DG888" s="75"/>
      <c r="DH888" s="75"/>
    </row>
    <row r="889" ht="12.75" spans="1:112">
      <c r="A889" s="6"/>
      <c r="B889" s="42"/>
      <c r="L889" s="20"/>
      <c r="N889" s="62"/>
      <c r="O889" s="62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CK889" s="75"/>
      <c r="CL889" s="75"/>
      <c r="CM889" s="75"/>
      <c r="CN889" s="75"/>
      <c r="CO889" s="75"/>
      <c r="CP889" s="75"/>
      <c r="CQ889" s="75"/>
      <c r="CR889" s="75"/>
      <c r="CS889" s="75"/>
      <c r="CT889" s="75"/>
      <c r="CU889" s="75"/>
      <c r="CV889" s="75"/>
      <c r="CW889" s="75"/>
      <c r="CX889" s="75"/>
      <c r="CY889" s="75"/>
      <c r="CZ889" s="75"/>
      <c r="DA889" s="75"/>
      <c r="DB889" s="75"/>
      <c r="DC889" s="75"/>
      <c r="DD889" s="75"/>
      <c r="DE889" s="75"/>
      <c r="DF889" s="75"/>
      <c r="DG889" s="75"/>
      <c r="DH889" s="75"/>
    </row>
    <row r="890" ht="12.75" spans="1:112">
      <c r="A890" s="6"/>
      <c r="B890" s="42"/>
      <c r="L890" s="20"/>
      <c r="N890" s="62"/>
      <c r="O890" s="62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CK890" s="75"/>
      <c r="CL890" s="75"/>
      <c r="CM890" s="75"/>
      <c r="CN890" s="75"/>
      <c r="CO890" s="75"/>
      <c r="CP890" s="75"/>
      <c r="CQ890" s="75"/>
      <c r="CR890" s="75"/>
      <c r="CS890" s="75"/>
      <c r="CT890" s="75"/>
      <c r="CU890" s="75"/>
      <c r="CV890" s="75"/>
      <c r="CW890" s="75"/>
      <c r="CX890" s="75"/>
      <c r="CY890" s="75"/>
      <c r="CZ890" s="75"/>
      <c r="DA890" s="75"/>
      <c r="DB890" s="75"/>
      <c r="DC890" s="75"/>
      <c r="DD890" s="75"/>
      <c r="DE890" s="75"/>
      <c r="DF890" s="75"/>
      <c r="DG890" s="75"/>
      <c r="DH890" s="75"/>
    </row>
    <row r="891" ht="12.75" spans="1:112">
      <c r="A891" s="6"/>
      <c r="B891" s="42"/>
      <c r="L891" s="20"/>
      <c r="N891" s="62"/>
      <c r="O891" s="62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CK891" s="75"/>
      <c r="CL891" s="75"/>
      <c r="CM891" s="75"/>
      <c r="CN891" s="75"/>
      <c r="CO891" s="75"/>
      <c r="CP891" s="75"/>
      <c r="CQ891" s="75"/>
      <c r="CR891" s="75"/>
      <c r="CS891" s="75"/>
      <c r="CT891" s="75"/>
      <c r="CU891" s="75"/>
      <c r="CV891" s="75"/>
      <c r="CW891" s="75"/>
      <c r="CX891" s="75"/>
      <c r="CY891" s="75"/>
      <c r="CZ891" s="75"/>
      <c r="DA891" s="75"/>
      <c r="DB891" s="75"/>
      <c r="DC891" s="75"/>
      <c r="DD891" s="75"/>
      <c r="DE891" s="75"/>
      <c r="DF891" s="75"/>
      <c r="DG891" s="75"/>
      <c r="DH891" s="75"/>
    </row>
    <row r="892" ht="12.75" spans="1:112">
      <c r="A892" s="6"/>
      <c r="B892" s="42"/>
      <c r="L892" s="20"/>
      <c r="N892" s="62"/>
      <c r="O892" s="62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CK892" s="75"/>
      <c r="CL892" s="75"/>
      <c r="CM892" s="75"/>
      <c r="CN892" s="75"/>
      <c r="CO892" s="75"/>
      <c r="CP892" s="75"/>
      <c r="CQ892" s="75"/>
      <c r="CR892" s="75"/>
      <c r="CS892" s="75"/>
      <c r="CT892" s="75"/>
      <c r="CU892" s="75"/>
      <c r="CV892" s="75"/>
      <c r="CW892" s="75"/>
      <c r="CX892" s="75"/>
      <c r="CY892" s="75"/>
      <c r="CZ892" s="75"/>
      <c r="DA892" s="75"/>
      <c r="DB892" s="75"/>
      <c r="DC892" s="75"/>
      <c r="DD892" s="75"/>
      <c r="DE892" s="75"/>
      <c r="DF892" s="75"/>
      <c r="DG892" s="75"/>
      <c r="DH892" s="75"/>
    </row>
    <row r="893" ht="12.75" spans="1:112">
      <c r="A893" s="6"/>
      <c r="B893" s="42"/>
      <c r="L893" s="20"/>
      <c r="N893" s="62"/>
      <c r="O893" s="62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CK893" s="75"/>
      <c r="CL893" s="75"/>
      <c r="CM893" s="75"/>
      <c r="CN893" s="75"/>
      <c r="CO893" s="75"/>
      <c r="CP893" s="75"/>
      <c r="CQ893" s="75"/>
      <c r="CR893" s="75"/>
      <c r="CS893" s="75"/>
      <c r="CT893" s="75"/>
      <c r="CU893" s="75"/>
      <c r="CV893" s="75"/>
      <c r="CW893" s="75"/>
      <c r="CX893" s="75"/>
      <c r="CY893" s="75"/>
      <c r="CZ893" s="75"/>
      <c r="DA893" s="75"/>
      <c r="DB893" s="75"/>
      <c r="DC893" s="75"/>
      <c r="DD893" s="75"/>
      <c r="DE893" s="75"/>
      <c r="DF893" s="75"/>
      <c r="DG893" s="75"/>
      <c r="DH893" s="75"/>
    </row>
    <row r="894" ht="12.75" spans="1:112">
      <c r="A894" s="6"/>
      <c r="B894" s="42"/>
      <c r="L894" s="20"/>
      <c r="N894" s="62"/>
      <c r="O894" s="62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CK894" s="75"/>
      <c r="CL894" s="75"/>
      <c r="CM894" s="75"/>
      <c r="CN894" s="75"/>
      <c r="CO894" s="75"/>
      <c r="CP894" s="75"/>
      <c r="CQ894" s="75"/>
      <c r="CR894" s="75"/>
      <c r="CS894" s="75"/>
      <c r="CT894" s="75"/>
      <c r="CU894" s="75"/>
      <c r="CV894" s="75"/>
      <c r="CW894" s="75"/>
      <c r="CX894" s="75"/>
      <c r="CY894" s="75"/>
      <c r="CZ894" s="75"/>
      <c r="DA894" s="75"/>
      <c r="DB894" s="75"/>
      <c r="DC894" s="75"/>
      <c r="DD894" s="75"/>
      <c r="DE894" s="75"/>
      <c r="DF894" s="75"/>
      <c r="DG894" s="75"/>
      <c r="DH894" s="75"/>
    </row>
    <row r="895" ht="12.75" spans="1:112">
      <c r="A895" s="6"/>
      <c r="B895" s="42"/>
      <c r="L895" s="20"/>
      <c r="N895" s="62"/>
      <c r="O895" s="62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CK895" s="75"/>
      <c r="CL895" s="75"/>
      <c r="CM895" s="75"/>
      <c r="CN895" s="75"/>
      <c r="CO895" s="75"/>
      <c r="CP895" s="75"/>
      <c r="CQ895" s="75"/>
      <c r="CR895" s="75"/>
      <c r="CS895" s="75"/>
      <c r="CT895" s="75"/>
      <c r="CU895" s="75"/>
      <c r="CV895" s="75"/>
      <c r="CW895" s="75"/>
      <c r="CX895" s="75"/>
      <c r="CY895" s="75"/>
      <c r="CZ895" s="75"/>
      <c r="DA895" s="75"/>
      <c r="DB895" s="75"/>
      <c r="DC895" s="75"/>
      <c r="DD895" s="75"/>
      <c r="DE895" s="75"/>
      <c r="DF895" s="75"/>
      <c r="DG895" s="75"/>
      <c r="DH895" s="75"/>
    </row>
    <row r="896" ht="12.75" spans="1:112">
      <c r="A896" s="6"/>
      <c r="B896" s="42"/>
      <c r="L896" s="20"/>
      <c r="N896" s="62"/>
      <c r="O896" s="62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CK896" s="75"/>
      <c r="CL896" s="75"/>
      <c r="CM896" s="75"/>
      <c r="CN896" s="75"/>
      <c r="CO896" s="75"/>
      <c r="CP896" s="75"/>
      <c r="CQ896" s="75"/>
      <c r="CR896" s="75"/>
      <c r="CS896" s="75"/>
      <c r="CT896" s="75"/>
      <c r="CU896" s="75"/>
      <c r="CV896" s="75"/>
      <c r="CW896" s="75"/>
      <c r="CX896" s="75"/>
      <c r="CY896" s="75"/>
      <c r="CZ896" s="75"/>
      <c r="DA896" s="75"/>
      <c r="DB896" s="75"/>
      <c r="DC896" s="75"/>
      <c r="DD896" s="75"/>
      <c r="DE896" s="75"/>
      <c r="DF896" s="75"/>
      <c r="DG896" s="75"/>
      <c r="DH896" s="75"/>
    </row>
    <row r="897" ht="12.75" spans="1:112">
      <c r="A897" s="6"/>
      <c r="B897" s="42"/>
      <c r="L897" s="20"/>
      <c r="N897" s="62"/>
      <c r="O897" s="62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CK897" s="75"/>
      <c r="CL897" s="75"/>
      <c r="CM897" s="75"/>
      <c r="CN897" s="75"/>
      <c r="CO897" s="75"/>
      <c r="CP897" s="75"/>
      <c r="CQ897" s="75"/>
      <c r="CR897" s="75"/>
      <c r="CS897" s="75"/>
      <c r="CT897" s="75"/>
      <c r="CU897" s="75"/>
      <c r="CV897" s="75"/>
      <c r="CW897" s="75"/>
      <c r="CX897" s="75"/>
      <c r="CY897" s="75"/>
      <c r="CZ897" s="75"/>
      <c r="DA897" s="75"/>
      <c r="DB897" s="75"/>
      <c r="DC897" s="75"/>
      <c r="DD897" s="75"/>
      <c r="DE897" s="75"/>
      <c r="DF897" s="75"/>
      <c r="DG897" s="75"/>
      <c r="DH897" s="75"/>
    </row>
    <row r="898" ht="12.75" spans="1:112">
      <c r="A898" s="6"/>
      <c r="B898" s="42"/>
      <c r="L898" s="20"/>
      <c r="N898" s="62"/>
      <c r="O898" s="62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CK898" s="75"/>
      <c r="CL898" s="75"/>
      <c r="CM898" s="75"/>
      <c r="CN898" s="75"/>
      <c r="CO898" s="75"/>
      <c r="CP898" s="75"/>
      <c r="CQ898" s="75"/>
      <c r="CR898" s="75"/>
      <c r="CS898" s="75"/>
      <c r="CT898" s="75"/>
      <c r="CU898" s="75"/>
      <c r="CV898" s="75"/>
      <c r="CW898" s="75"/>
      <c r="CX898" s="75"/>
      <c r="CY898" s="75"/>
      <c r="CZ898" s="75"/>
      <c r="DA898" s="75"/>
      <c r="DB898" s="75"/>
      <c r="DC898" s="75"/>
      <c r="DD898" s="75"/>
      <c r="DE898" s="75"/>
      <c r="DF898" s="75"/>
      <c r="DG898" s="75"/>
      <c r="DH898" s="75"/>
    </row>
    <row r="899" ht="12.75" spans="1:112">
      <c r="A899" s="6"/>
      <c r="B899" s="42"/>
      <c r="L899" s="20"/>
      <c r="N899" s="62"/>
      <c r="O899" s="62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CK899" s="75"/>
      <c r="CL899" s="75"/>
      <c r="CM899" s="75"/>
      <c r="CN899" s="75"/>
      <c r="CO899" s="75"/>
      <c r="CP899" s="75"/>
      <c r="CQ899" s="75"/>
      <c r="CR899" s="75"/>
      <c r="CS899" s="75"/>
      <c r="CT899" s="75"/>
      <c r="CU899" s="75"/>
      <c r="CV899" s="75"/>
      <c r="CW899" s="75"/>
      <c r="CX899" s="75"/>
      <c r="CY899" s="75"/>
      <c r="CZ899" s="75"/>
      <c r="DA899" s="75"/>
      <c r="DB899" s="75"/>
      <c r="DC899" s="75"/>
      <c r="DD899" s="75"/>
      <c r="DE899" s="75"/>
      <c r="DF899" s="75"/>
      <c r="DG899" s="75"/>
      <c r="DH899" s="75"/>
    </row>
    <row r="900" ht="12.75" spans="1:112">
      <c r="A900" s="6"/>
      <c r="B900" s="42"/>
      <c r="L900" s="20"/>
      <c r="N900" s="62"/>
      <c r="O900" s="62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CK900" s="75"/>
      <c r="CL900" s="75"/>
      <c r="CM900" s="75"/>
      <c r="CN900" s="75"/>
      <c r="CO900" s="75"/>
      <c r="CP900" s="75"/>
      <c r="CQ900" s="75"/>
      <c r="CR900" s="75"/>
      <c r="CS900" s="75"/>
      <c r="CT900" s="75"/>
      <c r="CU900" s="75"/>
      <c r="CV900" s="75"/>
      <c r="CW900" s="75"/>
      <c r="CX900" s="75"/>
      <c r="CY900" s="75"/>
      <c r="CZ900" s="75"/>
      <c r="DA900" s="75"/>
      <c r="DB900" s="75"/>
      <c r="DC900" s="75"/>
      <c r="DD900" s="75"/>
      <c r="DE900" s="75"/>
      <c r="DF900" s="75"/>
      <c r="DG900" s="75"/>
      <c r="DH900" s="75"/>
    </row>
    <row r="901" ht="12.75" spans="1:112">
      <c r="A901" s="6"/>
      <c r="B901" s="42"/>
      <c r="L901" s="20"/>
      <c r="N901" s="62"/>
      <c r="O901" s="62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CK901" s="75"/>
      <c r="CL901" s="75"/>
      <c r="CM901" s="75"/>
      <c r="CN901" s="75"/>
      <c r="CO901" s="75"/>
      <c r="CP901" s="75"/>
      <c r="CQ901" s="75"/>
      <c r="CR901" s="75"/>
      <c r="CS901" s="75"/>
      <c r="CT901" s="75"/>
      <c r="CU901" s="75"/>
      <c r="CV901" s="75"/>
      <c r="CW901" s="75"/>
      <c r="CX901" s="75"/>
      <c r="CY901" s="75"/>
      <c r="CZ901" s="75"/>
      <c r="DA901" s="75"/>
      <c r="DB901" s="75"/>
      <c r="DC901" s="75"/>
      <c r="DD901" s="75"/>
      <c r="DE901" s="75"/>
      <c r="DF901" s="75"/>
      <c r="DG901" s="75"/>
      <c r="DH901" s="75"/>
    </row>
    <row r="902" ht="12.75" spans="1:112">
      <c r="A902" s="6"/>
      <c r="B902" s="42"/>
      <c r="L902" s="20"/>
      <c r="N902" s="62"/>
      <c r="O902" s="62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CK902" s="75"/>
      <c r="CL902" s="75"/>
      <c r="CM902" s="75"/>
      <c r="CN902" s="75"/>
      <c r="CO902" s="75"/>
      <c r="CP902" s="75"/>
      <c r="CQ902" s="75"/>
      <c r="CR902" s="75"/>
      <c r="CS902" s="75"/>
      <c r="CT902" s="75"/>
      <c r="CU902" s="75"/>
      <c r="CV902" s="75"/>
      <c r="CW902" s="75"/>
      <c r="CX902" s="75"/>
      <c r="CY902" s="75"/>
      <c r="CZ902" s="75"/>
      <c r="DA902" s="75"/>
      <c r="DB902" s="75"/>
      <c r="DC902" s="75"/>
      <c r="DD902" s="75"/>
      <c r="DE902" s="75"/>
      <c r="DF902" s="75"/>
      <c r="DG902" s="75"/>
      <c r="DH902" s="75"/>
    </row>
    <row r="903" ht="12.75" spans="1:112">
      <c r="A903" s="6"/>
      <c r="B903" s="42"/>
      <c r="L903" s="20"/>
      <c r="N903" s="62"/>
      <c r="O903" s="62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CK903" s="75"/>
      <c r="CL903" s="75"/>
      <c r="CM903" s="75"/>
      <c r="CN903" s="75"/>
      <c r="CO903" s="75"/>
      <c r="CP903" s="75"/>
      <c r="CQ903" s="75"/>
      <c r="CR903" s="75"/>
      <c r="CS903" s="75"/>
      <c r="CT903" s="75"/>
      <c r="CU903" s="75"/>
      <c r="CV903" s="75"/>
      <c r="CW903" s="75"/>
      <c r="CX903" s="75"/>
      <c r="CY903" s="75"/>
      <c r="CZ903" s="75"/>
      <c r="DA903" s="75"/>
      <c r="DB903" s="75"/>
      <c r="DC903" s="75"/>
      <c r="DD903" s="75"/>
      <c r="DE903" s="75"/>
      <c r="DF903" s="75"/>
      <c r="DG903" s="75"/>
      <c r="DH903" s="75"/>
    </row>
    <row r="904" ht="12.75" spans="1:112">
      <c r="A904" s="6"/>
      <c r="B904" s="42"/>
      <c r="L904" s="20"/>
      <c r="N904" s="62"/>
      <c r="O904" s="62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CK904" s="75"/>
      <c r="CL904" s="75"/>
      <c r="CM904" s="75"/>
      <c r="CN904" s="75"/>
      <c r="CO904" s="75"/>
      <c r="CP904" s="75"/>
      <c r="CQ904" s="75"/>
      <c r="CR904" s="75"/>
      <c r="CS904" s="75"/>
      <c r="CT904" s="75"/>
      <c r="CU904" s="75"/>
      <c r="CV904" s="75"/>
      <c r="CW904" s="75"/>
      <c r="CX904" s="75"/>
      <c r="CY904" s="75"/>
      <c r="CZ904" s="75"/>
      <c r="DA904" s="75"/>
      <c r="DB904" s="75"/>
      <c r="DC904" s="75"/>
      <c r="DD904" s="75"/>
      <c r="DE904" s="75"/>
      <c r="DF904" s="75"/>
      <c r="DG904" s="75"/>
      <c r="DH904" s="75"/>
    </row>
    <row r="905" ht="12.75" spans="1:112">
      <c r="A905" s="6"/>
      <c r="B905" s="42"/>
      <c r="L905" s="20"/>
      <c r="N905" s="62"/>
      <c r="O905" s="62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CK905" s="75"/>
      <c r="CL905" s="75"/>
      <c r="CM905" s="75"/>
      <c r="CN905" s="75"/>
      <c r="CO905" s="75"/>
      <c r="CP905" s="75"/>
      <c r="CQ905" s="75"/>
      <c r="CR905" s="75"/>
      <c r="CS905" s="75"/>
      <c r="CT905" s="75"/>
      <c r="CU905" s="75"/>
      <c r="CV905" s="75"/>
      <c r="CW905" s="75"/>
      <c r="CX905" s="75"/>
      <c r="CY905" s="75"/>
      <c r="CZ905" s="75"/>
      <c r="DA905" s="75"/>
      <c r="DB905" s="75"/>
      <c r="DC905" s="75"/>
      <c r="DD905" s="75"/>
      <c r="DE905" s="75"/>
      <c r="DF905" s="75"/>
      <c r="DG905" s="75"/>
      <c r="DH905" s="75"/>
    </row>
    <row r="906" ht="12.75" spans="1:112">
      <c r="A906" s="6"/>
      <c r="B906" s="42"/>
      <c r="L906" s="20"/>
      <c r="N906" s="62"/>
      <c r="O906" s="62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CK906" s="75"/>
      <c r="CL906" s="75"/>
      <c r="CM906" s="75"/>
      <c r="CN906" s="75"/>
      <c r="CO906" s="75"/>
      <c r="CP906" s="75"/>
      <c r="CQ906" s="75"/>
      <c r="CR906" s="75"/>
      <c r="CS906" s="75"/>
      <c r="CT906" s="75"/>
      <c r="CU906" s="75"/>
      <c r="CV906" s="75"/>
      <c r="CW906" s="75"/>
      <c r="CX906" s="75"/>
      <c r="CY906" s="75"/>
      <c r="CZ906" s="75"/>
      <c r="DA906" s="75"/>
      <c r="DB906" s="75"/>
      <c r="DC906" s="75"/>
      <c r="DD906" s="75"/>
      <c r="DE906" s="75"/>
      <c r="DF906" s="75"/>
      <c r="DG906" s="75"/>
      <c r="DH906" s="75"/>
    </row>
    <row r="907" ht="12.75" spans="1:112">
      <c r="A907" s="6"/>
      <c r="B907" s="42"/>
      <c r="L907" s="20"/>
      <c r="N907" s="62"/>
      <c r="O907" s="62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CK907" s="75"/>
      <c r="CL907" s="75"/>
      <c r="CM907" s="75"/>
      <c r="CN907" s="75"/>
      <c r="CO907" s="75"/>
      <c r="CP907" s="75"/>
      <c r="CQ907" s="75"/>
      <c r="CR907" s="75"/>
      <c r="CS907" s="75"/>
      <c r="CT907" s="75"/>
      <c r="CU907" s="75"/>
      <c r="CV907" s="75"/>
      <c r="CW907" s="75"/>
      <c r="CX907" s="75"/>
      <c r="CY907" s="75"/>
      <c r="CZ907" s="75"/>
      <c r="DA907" s="75"/>
      <c r="DB907" s="75"/>
      <c r="DC907" s="75"/>
      <c r="DD907" s="75"/>
      <c r="DE907" s="75"/>
      <c r="DF907" s="75"/>
      <c r="DG907" s="75"/>
      <c r="DH907" s="75"/>
    </row>
    <row r="908" ht="12.75" spans="1:112">
      <c r="A908" s="6"/>
      <c r="B908" s="42"/>
      <c r="L908" s="20"/>
      <c r="N908" s="62"/>
      <c r="O908" s="62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CK908" s="75"/>
      <c r="CL908" s="75"/>
      <c r="CM908" s="75"/>
      <c r="CN908" s="75"/>
      <c r="CO908" s="75"/>
      <c r="CP908" s="75"/>
      <c r="CQ908" s="75"/>
      <c r="CR908" s="75"/>
      <c r="CS908" s="75"/>
      <c r="CT908" s="75"/>
      <c r="CU908" s="75"/>
      <c r="CV908" s="75"/>
      <c r="CW908" s="75"/>
      <c r="CX908" s="75"/>
      <c r="CY908" s="75"/>
      <c r="CZ908" s="75"/>
      <c r="DA908" s="75"/>
      <c r="DB908" s="75"/>
      <c r="DC908" s="75"/>
      <c r="DD908" s="75"/>
      <c r="DE908" s="75"/>
      <c r="DF908" s="75"/>
      <c r="DG908" s="75"/>
      <c r="DH908" s="75"/>
    </row>
    <row r="909" ht="12.75" spans="1:112">
      <c r="A909" s="6"/>
      <c r="B909" s="42"/>
      <c r="L909" s="20"/>
      <c r="N909" s="62"/>
      <c r="O909" s="62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CK909" s="75"/>
      <c r="CL909" s="75"/>
      <c r="CM909" s="75"/>
      <c r="CN909" s="75"/>
      <c r="CO909" s="75"/>
      <c r="CP909" s="75"/>
      <c r="CQ909" s="75"/>
      <c r="CR909" s="75"/>
      <c r="CS909" s="75"/>
      <c r="CT909" s="75"/>
      <c r="CU909" s="75"/>
      <c r="CV909" s="75"/>
      <c r="CW909" s="75"/>
      <c r="CX909" s="75"/>
      <c r="CY909" s="75"/>
      <c r="CZ909" s="75"/>
      <c r="DA909" s="75"/>
      <c r="DB909" s="75"/>
      <c r="DC909" s="75"/>
      <c r="DD909" s="75"/>
      <c r="DE909" s="75"/>
      <c r="DF909" s="75"/>
      <c r="DG909" s="75"/>
      <c r="DH909" s="75"/>
    </row>
    <row r="910" ht="12.75" spans="1:112">
      <c r="A910" s="6"/>
      <c r="B910" s="42"/>
      <c r="L910" s="20"/>
      <c r="N910" s="62"/>
      <c r="O910" s="62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CK910" s="75"/>
      <c r="CL910" s="75"/>
      <c r="CM910" s="75"/>
      <c r="CN910" s="75"/>
      <c r="CO910" s="75"/>
      <c r="CP910" s="75"/>
      <c r="CQ910" s="75"/>
      <c r="CR910" s="75"/>
      <c r="CS910" s="75"/>
      <c r="CT910" s="75"/>
      <c r="CU910" s="75"/>
      <c r="CV910" s="75"/>
      <c r="CW910" s="75"/>
      <c r="CX910" s="75"/>
      <c r="CY910" s="75"/>
      <c r="CZ910" s="75"/>
      <c r="DA910" s="75"/>
      <c r="DB910" s="75"/>
      <c r="DC910" s="75"/>
      <c r="DD910" s="75"/>
      <c r="DE910" s="75"/>
      <c r="DF910" s="75"/>
      <c r="DG910" s="75"/>
      <c r="DH910" s="75"/>
    </row>
    <row r="911" ht="12.75" spans="1:112">
      <c r="A911" s="6"/>
      <c r="B911" s="42"/>
      <c r="L911" s="20"/>
      <c r="N911" s="62"/>
      <c r="O911" s="62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CK911" s="75"/>
      <c r="CL911" s="75"/>
      <c r="CM911" s="75"/>
      <c r="CN911" s="75"/>
      <c r="CO911" s="75"/>
      <c r="CP911" s="75"/>
      <c r="CQ911" s="75"/>
      <c r="CR911" s="75"/>
      <c r="CS911" s="75"/>
      <c r="CT911" s="75"/>
      <c r="CU911" s="75"/>
      <c r="CV911" s="75"/>
      <c r="CW911" s="75"/>
      <c r="CX911" s="75"/>
      <c r="CY911" s="75"/>
      <c r="CZ911" s="75"/>
      <c r="DA911" s="75"/>
      <c r="DB911" s="75"/>
      <c r="DC911" s="75"/>
      <c r="DD911" s="75"/>
      <c r="DE911" s="75"/>
      <c r="DF911" s="75"/>
      <c r="DG911" s="75"/>
      <c r="DH911" s="75"/>
    </row>
    <row r="912" ht="12.75" spans="1:112">
      <c r="A912" s="6"/>
      <c r="B912" s="42"/>
      <c r="L912" s="20"/>
      <c r="N912" s="62"/>
      <c r="O912" s="62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CK912" s="75"/>
      <c r="CL912" s="75"/>
      <c r="CM912" s="75"/>
      <c r="CN912" s="75"/>
      <c r="CO912" s="75"/>
      <c r="CP912" s="75"/>
      <c r="CQ912" s="75"/>
      <c r="CR912" s="75"/>
      <c r="CS912" s="75"/>
      <c r="CT912" s="75"/>
      <c r="CU912" s="75"/>
      <c r="CV912" s="75"/>
      <c r="CW912" s="75"/>
      <c r="CX912" s="75"/>
      <c r="CY912" s="75"/>
      <c r="CZ912" s="75"/>
      <c r="DA912" s="75"/>
      <c r="DB912" s="75"/>
      <c r="DC912" s="75"/>
      <c r="DD912" s="75"/>
      <c r="DE912" s="75"/>
      <c r="DF912" s="75"/>
      <c r="DG912" s="75"/>
      <c r="DH912" s="75"/>
    </row>
    <row r="913" ht="12.75" spans="1:112">
      <c r="A913" s="6"/>
      <c r="B913" s="42"/>
      <c r="L913" s="20"/>
      <c r="N913" s="62"/>
      <c r="O913" s="62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CK913" s="75"/>
      <c r="CL913" s="75"/>
      <c r="CM913" s="75"/>
      <c r="CN913" s="75"/>
      <c r="CO913" s="75"/>
      <c r="CP913" s="75"/>
      <c r="CQ913" s="75"/>
      <c r="CR913" s="75"/>
      <c r="CS913" s="75"/>
      <c r="CT913" s="75"/>
      <c r="CU913" s="75"/>
      <c r="CV913" s="75"/>
      <c r="CW913" s="75"/>
      <c r="CX913" s="75"/>
      <c r="CY913" s="75"/>
      <c r="CZ913" s="75"/>
      <c r="DA913" s="75"/>
      <c r="DB913" s="75"/>
      <c r="DC913" s="75"/>
      <c r="DD913" s="75"/>
      <c r="DE913" s="75"/>
      <c r="DF913" s="75"/>
      <c r="DG913" s="75"/>
      <c r="DH913" s="75"/>
    </row>
    <row r="914" ht="12.75" spans="1:112">
      <c r="A914" s="6"/>
      <c r="B914" s="42"/>
      <c r="L914" s="20"/>
      <c r="N914" s="62"/>
      <c r="O914" s="62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CK914" s="75"/>
      <c r="CL914" s="75"/>
      <c r="CM914" s="75"/>
      <c r="CN914" s="75"/>
      <c r="CO914" s="75"/>
      <c r="CP914" s="75"/>
      <c r="CQ914" s="75"/>
      <c r="CR914" s="75"/>
      <c r="CS914" s="75"/>
      <c r="CT914" s="75"/>
      <c r="CU914" s="75"/>
      <c r="CV914" s="75"/>
      <c r="CW914" s="75"/>
      <c r="CX914" s="75"/>
      <c r="CY914" s="75"/>
      <c r="CZ914" s="75"/>
      <c r="DA914" s="75"/>
      <c r="DB914" s="75"/>
      <c r="DC914" s="75"/>
      <c r="DD914" s="75"/>
      <c r="DE914" s="75"/>
      <c r="DF914" s="75"/>
      <c r="DG914" s="75"/>
      <c r="DH914" s="75"/>
    </row>
    <row r="915" ht="12.75" spans="1:112">
      <c r="A915" s="6"/>
      <c r="B915" s="42"/>
      <c r="L915" s="20"/>
      <c r="N915" s="62"/>
      <c r="O915" s="62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CK915" s="75"/>
      <c r="CL915" s="75"/>
      <c r="CM915" s="75"/>
      <c r="CN915" s="75"/>
      <c r="CO915" s="75"/>
      <c r="CP915" s="75"/>
      <c r="CQ915" s="75"/>
      <c r="CR915" s="75"/>
      <c r="CS915" s="75"/>
      <c r="CT915" s="75"/>
      <c r="CU915" s="75"/>
      <c r="CV915" s="75"/>
      <c r="CW915" s="75"/>
      <c r="CX915" s="75"/>
      <c r="CY915" s="75"/>
      <c r="CZ915" s="75"/>
      <c r="DA915" s="75"/>
      <c r="DB915" s="75"/>
      <c r="DC915" s="75"/>
      <c r="DD915" s="75"/>
      <c r="DE915" s="75"/>
      <c r="DF915" s="75"/>
      <c r="DG915" s="75"/>
      <c r="DH915" s="75"/>
    </row>
    <row r="916" ht="12.75" spans="1:112">
      <c r="A916" s="6"/>
      <c r="B916" s="42"/>
      <c r="L916" s="20"/>
      <c r="N916" s="62"/>
      <c r="O916" s="62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CK916" s="75"/>
      <c r="CL916" s="75"/>
      <c r="CM916" s="75"/>
      <c r="CN916" s="75"/>
      <c r="CO916" s="75"/>
      <c r="CP916" s="75"/>
      <c r="CQ916" s="75"/>
      <c r="CR916" s="75"/>
      <c r="CS916" s="75"/>
      <c r="CT916" s="75"/>
      <c r="CU916" s="75"/>
      <c r="CV916" s="75"/>
      <c r="CW916" s="75"/>
      <c r="CX916" s="75"/>
      <c r="CY916" s="75"/>
      <c r="CZ916" s="75"/>
      <c r="DA916" s="75"/>
      <c r="DB916" s="75"/>
      <c r="DC916" s="75"/>
      <c r="DD916" s="75"/>
      <c r="DE916" s="75"/>
      <c r="DF916" s="75"/>
      <c r="DG916" s="75"/>
      <c r="DH916" s="75"/>
    </row>
    <row r="917" ht="12.75" spans="1:112">
      <c r="A917" s="6"/>
      <c r="B917" s="42"/>
      <c r="L917" s="20"/>
      <c r="N917" s="62"/>
      <c r="O917" s="62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CK917" s="75"/>
      <c r="CL917" s="75"/>
      <c r="CM917" s="75"/>
      <c r="CN917" s="75"/>
      <c r="CO917" s="75"/>
      <c r="CP917" s="75"/>
      <c r="CQ917" s="75"/>
      <c r="CR917" s="75"/>
      <c r="CS917" s="75"/>
      <c r="CT917" s="75"/>
      <c r="CU917" s="75"/>
      <c r="CV917" s="75"/>
      <c r="CW917" s="75"/>
      <c r="CX917" s="75"/>
      <c r="CY917" s="75"/>
      <c r="CZ917" s="75"/>
      <c r="DA917" s="75"/>
      <c r="DB917" s="75"/>
      <c r="DC917" s="75"/>
      <c r="DD917" s="75"/>
      <c r="DE917" s="75"/>
      <c r="DF917" s="75"/>
      <c r="DG917" s="75"/>
      <c r="DH917" s="75"/>
    </row>
    <row r="918" ht="12.75" spans="1:112">
      <c r="A918" s="6"/>
      <c r="B918" s="42"/>
      <c r="L918" s="20"/>
      <c r="N918" s="62"/>
      <c r="O918" s="62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CK918" s="75"/>
      <c r="CL918" s="75"/>
      <c r="CM918" s="75"/>
      <c r="CN918" s="75"/>
      <c r="CO918" s="75"/>
      <c r="CP918" s="75"/>
      <c r="CQ918" s="75"/>
      <c r="CR918" s="75"/>
      <c r="CS918" s="75"/>
      <c r="CT918" s="75"/>
      <c r="CU918" s="75"/>
      <c r="CV918" s="75"/>
      <c r="CW918" s="75"/>
      <c r="CX918" s="75"/>
      <c r="CY918" s="75"/>
      <c r="CZ918" s="75"/>
      <c r="DA918" s="75"/>
      <c r="DB918" s="75"/>
      <c r="DC918" s="75"/>
      <c r="DD918" s="75"/>
      <c r="DE918" s="75"/>
      <c r="DF918" s="75"/>
      <c r="DG918" s="75"/>
      <c r="DH918" s="75"/>
    </row>
    <row r="919" ht="12.75" spans="1:112">
      <c r="A919" s="6"/>
      <c r="B919" s="42"/>
      <c r="L919" s="20"/>
      <c r="N919" s="62"/>
      <c r="O919" s="62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CK919" s="75"/>
      <c r="CL919" s="75"/>
      <c r="CM919" s="75"/>
      <c r="CN919" s="75"/>
      <c r="CO919" s="75"/>
      <c r="CP919" s="75"/>
      <c r="CQ919" s="75"/>
      <c r="CR919" s="75"/>
      <c r="CS919" s="75"/>
      <c r="CT919" s="75"/>
      <c r="CU919" s="75"/>
      <c r="CV919" s="75"/>
      <c r="CW919" s="75"/>
      <c r="CX919" s="75"/>
      <c r="CY919" s="75"/>
      <c r="CZ919" s="75"/>
      <c r="DA919" s="75"/>
      <c r="DB919" s="75"/>
      <c r="DC919" s="75"/>
      <c r="DD919" s="75"/>
      <c r="DE919" s="75"/>
      <c r="DF919" s="75"/>
      <c r="DG919" s="75"/>
      <c r="DH919" s="75"/>
    </row>
    <row r="920" ht="12.75" spans="1:112">
      <c r="A920" s="6"/>
      <c r="B920" s="42"/>
      <c r="L920" s="20"/>
      <c r="N920" s="62"/>
      <c r="O920" s="62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CK920" s="75"/>
      <c r="CL920" s="75"/>
      <c r="CM920" s="75"/>
      <c r="CN920" s="75"/>
      <c r="CO920" s="75"/>
      <c r="CP920" s="75"/>
      <c r="CQ920" s="75"/>
      <c r="CR920" s="75"/>
      <c r="CS920" s="75"/>
      <c r="CT920" s="75"/>
      <c r="CU920" s="75"/>
      <c r="CV920" s="75"/>
      <c r="CW920" s="75"/>
      <c r="CX920" s="75"/>
      <c r="CY920" s="75"/>
      <c r="CZ920" s="75"/>
      <c r="DA920" s="75"/>
      <c r="DB920" s="75"/>
      <c r="DC920" s="75"/>
      <c r="DD920" s="75"/>
      <c r="DE920" s="75"/>
      <c r="DF920" s="75"/>
      <c r="DG920" s="75"/>
      <c r="DH920" s="75"/>
    </row>
    <row r="921" ht="12.75" spans="1:112">
      <c r="A921" s="6"/>
      <c r="B921" s="42"/>
      <c r="L921" s="20"/>
      <c r="N921" s="62"/>
      <c r="O921" s="62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CK921" s="75"/>
      <c r="CL921" s="75"/>
      <c r="CM921" s="75"/>
      <c r="CN921" s="75"/>
      <c r="CO921" s="75"/>
      <c r="CP921" s="75"/>
      <c r="CQ921" s="75"/>
      <c r="CR921" s="75"/>
      <c r="CS921" s="75"/>
      <c r="CT921" s="75"/>
      <c r="CU921" s="75"/>
      <c r="CV921" s="75"/>
      <c r="CW921" s="75"/>
      <c r="CX921" s="75"/>
      <c r="CY921" s="75"/>
      <c r="CZ921" s="75"/>
      <c r="DA921" s="75"/>
      <c r="DB921" s="75"/>
      <c r="DC921" s="75"/>
      <c r="DD921" s="75"/>
      <c r="DE921" s="75"/>
      <c r="DF921" s="75"/>
      <c r="DG921" s="75"/>
      <c r="DH921" s="75"/>
    </row>
    <row r="922" ht="12.75" spans="1:112">
      <c r="A922" s="6"/>
      <c r="B922" s="42"/>
      <c r="L922" s="20"/>
      <c r="N922" s="62"/>
      <c r="O922" s="62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CK922" s="75"/>
      <c r="CL922" s="75"/>
      <c r="CM922" s="75"/>
      <c r="CN922" s="75"/>
      <c r="CO922" s="75"/>
      <c r="CP922" s="75"/>
      <c r="CQ922" s="75"/>
      <c r="CR922" s="75"/>
      <c r="CS922" s="75"/>
      <c r="CT922" s="75"/>
      <c r="CU922" s="75"/>
      <c r="CV922" s="75"/>
      <c r="CW922" s="75"/>
      <c r="CX922" s="75"/>
      <c r="CY922" s="75"/>
      <c r="CZ922" s="75"/>
      <c r="DA922" s="75"/>
      <c r="DB922" s="75"/>
      <c r="DC922" s="75"/>
      <c r="DD922" s="75"/>
      <c r="DE922" s="75"/>
      <c r="DF922" s="75"/>
      <c r="DG922" s="75"/>
      <c r="DH922" s="75"/>
    </row>
    <row r="923" ht="12.75" spans="1:112">
      <c r="A923" s="6"/>
      <c r="B923" s="42"/>
      <c r="L923" s="20"/>
      <c r="N923" s="62"/>
      <c r="O923" s="62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CK923" s="75"/>
      <c r="CL923" s="75"/>
      <c r="CM923" s="75"/>
      <c r="CN923" s="75"/>
      <c r="CO923" s="75"/>
      <c r="CP923" s="75"/>
      <c r="CQ923" s="75"/>
      <c r="CR923" s="75"/>
      <c r="CS923" s="75"/>
      <c r="CT923" s="75"/>
      <c r="CU923" s="75"/>
      <c r="CV923" s="75"/>
      <c r="CW923" s="75"/>
      <c r="CX923" s="75"/>
      <c r="CY923" s="75"/>
      <c r="CZ923" s="75"/>
      <c r="DA923" s="75"/>
      <c r="DB923" s="75"/>
      <c r="DC923" s="75"/>
      <c r="DD923" s="75"/>
      <c r="DE923" s="75"/>
      <c r="DF923" s="75"/>
      <c r="DG923" s="75"/>
      <c r="DH923" s="75"/>
    </row>
    <row r="924" ht="12.75" spans="1:112">
      <c r="A924" s="6"/>
      <c r="B924" s="42"/>
      <c r="L924" s="20"/>
      <c r="N924" s="62"/>
      <c r="O924" s="62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CK924" s="75"/>
      <c r="CL924" s="75"/>
      <c r="CM924" s="75"/>
      <c r="CN924" s="75"/>
      <c r="CO924" s="75"/>
      <c r="CP924" s="75"/>
      <c r="CQ924" s="75"/>
      <c r="CR924" s="75"/>
      <c r="CS924" s="75"/>
      <c r="CT924" s="75"/>
      <c r="CU924" s="75"/>
      <c r="CV924" s="75"/>
      <c r="CW924" s="75"/>
      <c r="CX924" s="75"/>
      <c r="CY924" s="75"/>
      <c r="CZ924" s="75"/>
      <c r="DA924" s="75"/>
      <c r="DB924" s="75"/>
      <c r="DC924" s="75"/>
      <c r="DD924" s="75"/>
      <c r="DE924" s="75"/>
      <c r="DF924" s="75"/>
      <c r="DG924" s="75"/>
      <c r="DH924" s="75"/>
    </row>
    <row r="925" ht="12.75" spans="1:112">
      <c r="A925" s="6"/>
      <c r="B925" s="42"/>
      <c r="L925" s="20"/>
      <c r="N925" s="62"/>
      <c r="O925" s="62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CK925" s="75"/>
      <c r="CL925" s="75"/>
      <c r="CM925" s="75"/>
      <c r="CN925" s="75"/>
      <c r="CO925" s="75"/>
      <c r="CP925" s="75"/>
      <c r="CQ925" s="75"/>
      <c r="CR925" s="75"/>
      <c r="CS925" s="75"/>
      <c r="CT925" s="75"/>
      <c r="CU925" s="75"/>
      <c r="CV925" s="75"/>
      <c r="CW925" s="75"/>
      <c r="CX925" s="75"/>
      <c r="CY925" s="75"/>
      <c r="CZ925" s="75"/>
      <c r="DA925" s="75"/>
      <c r="DB925" s="75"/>
      <c r="DC925" s="75"/>
      <c r="DD925" s="75"/>
      <c r="DE925" s="75"/>
      <c r="DF925" s="75"/>
      <c r="DG925" s="75"/>
      <c r="DH925" s="75"/>
    </row>
    <row r="926" ht="12.75" spans="1:112">
      <c r="A926" s="6"/>
      <c r="B926" s="42"/>
      <c r="L926" s="20"/>
      <c r="N926" s="62"/>
      <c r="O926" s="62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CK926" s="75"/>
      <c r="CL926" s="75"/>
      <c r="CM926" s="75"/>
      <c r="CN926" s="75"/>
      <c r="CO926" s="75"/>
      <c r="CP926" s="75"/>
      <c r="CQ926" s="75"/>
      <c r="CR926" s="75"/>
      <c r="CS926" s="75"/>
      <c r="CT926" s="75"/>
      <c r="CU926" s="75"/>
      <c r="CV926" s="75"/>
      <c r="CW926" s="75"/>
      <c r="CX926" s="75"/>
      <c r="CY926" s="75"/>
      <c r="CZ926" s="75"/>
      <c r="DA926" s="75"/>
      <c r="DB926" s="75"/>
      <c r="DC926" s="75"/>
      <c r="DD926" s="75"/>
      <c r="DE926" s="75"/>
      <c r="DF926" s="75"/>
      <c r="DG926" s="75"/>
      <c r="DH926" s="75"/>
    </row>
    <row r="927" ht="12.75" spans="1:112">
      <c r="A927" s="6"/>
      <c r="B927" s="42"/>
      <c r="L927" s="20"/>
      <c r="N927" s="62"/>
      <c r="O927" s="62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CK927" s="75"/>
      <c r="CL927" s="75"/>
      <c r="CM927" s="75"/>
      <c r="CN927" s="75"/>
      <c r="CO927" s="75"/>
      <c r="CP927" s="75"/>
      <c r="CQ927" s="75"/>
      <c r="CR927" s="75"/>
      <c r="CS927" s="75"/>
      <c r="CT927" s="75"/>
      <c r="CU927" s="75"/>
      <c r="CV927" s="75"/>
      <c r="CW927" s="75"/>
      <c r="CX927" s="75"/>
      <c r="CY927" s="75"/>
      <c r="CZ927" s="75"/>
      <c r="DA927" s="75"/>
      <c r="DB927" s="75"/>
      <c r="DC927" s="75"/>
      <c r="DD927" s="75"/>
      <c r="DE927" s="75"/>
      <c r="DF927" s="75"/>
      <c r="DG927" s="75"/>
      <c r="DH927" s="75"/>
    </row>
    <row r="928" ht="12.75" spans="1:112">
      <c r="A928" s="6"/>
      <c r="B928" s="42"/>
      <c r="L928" s="20"/>
      <c r="N928" s="62"/>
      <c r="O928" s="62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CK928" s="75"/>
      <c r="CL928" s="75"/>
      <c r="CM928" s="75"/>
      <c r="CN928" s="75"/>
      <c r="CO928" s="75"/>
      <c r="CP928" s="75"/>
      <c r="CQ928" s="75"/>
      <c r="CR928" s="75"/>
      <c r="CS928" s="75"/>
      <c r="CT928" s="75"/>
      <c r="CU928" s="75"/>
      <c r="CV928" s="75"/>
      <c r="CW928" s="75"/>
      <c r="CX928" s="75"/>
      <c r="CY928" s="75"/>
      <c r="CZ928" s="75"/>
      <c r="DA928" s="75"/>
      <c r="DB928" s="75"/>
      <c r="DC928" s="75"/>
      <c r="DD928" s="75"/>
      <c r="DE928" s="75"/>
      <c r="DF928" s="75"/>
      <c r="DG928" s="75"/>
      <c r="DH928" s="75"/>
    </row>
    <row r="929" ht="12.75" spans="1:112">
      <c r="A929" s="6"/>
      <c r="B929" s="42"/>
      <c r="L929" s="20"/>
      <c r="N929" s="62"/>
      <c r="O929" s="62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CK929" s="75"/>
      <c r="CL929" s="75"/>
      <c r="CM929" s="75"/>
      <c r="CN929" s="75"/>
      <c r="CO929" s="75"/>
      <c r="CP929" s="75"/>
      <c r="CQ929" s="75"/>
      <c r="CR929" s="75"/>
      <c r="CS929" s="75"/>
      <c r="CT929" s="75"/>
      <c r="CU929" s="75"/>
      <c r="CV929" s="75"/>
      <c r="CW929" s="75"/>
      <c r="CX929" s="75"/>
      <c r="CY929" s="75"/>
      <c r="CZ929" s="75"/>
      <c r="DA929" s="75"/>
      <c r="DB929" s="75"/>
      <c r="DC929" s="75"/>
      <c r="DD929" s="75"/>
      <c r="DE929" s="75"/>
      <c r="DF929" s="75"/>
      <c r="DG929" s="75"/>
      <c r="DH929" s="75"/>
    </row>
    <row r="930" ht="12.75" spans="1:112">
      <c r="A930" s="6"/>
      <c r="B930" s="42"/>
      <c r="L930" s="20"/>
      <c r="N930" s="62"/>
      <c r="O930" s="62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CK930" s="75"/>
      <c r="CL930" s="75"/>
      <c r="CM930" s="75"/>
      <c r="CN930" s="75"/>
      <c r="CO930" s="75"/>
      <c r="CP930" s="75"/>
      <c r="CQ930" s="75"/>
      <c r="CR930" s="75"/>
      <c r="CS930" s="75"/>
      <c r="CT930" s="75"/>
      <c r="CU930" s="75"/>
      <c r="CV930" s="75"/>
      <c r="CW930" s="75"/>
      <c r="CX930" s="75"/>
      <c r="CY930" s="75"/>
      <c r="CZ930" s="75"/>
      <c r="DA930" s="75"/>
      <c r="DB930" s="75"/>
      <c r="DC930" s="75"/>
      <c r="DD930" s="75"/>
      <c r="DE930" s="75"/>
      <c r="DF930" s="75"/>
      <c r="DG930" s="75"/>
      <c r="DH930" s="75"/>
    </row>
    <row r="931" ht="12.75" spans="1:112">
      <c r="A931" s="6"/>
      <c r="B931" s="42"/>
      <c r="L931" s="20"/>
      <c r="N931" s="62"/>
      <c r="O931" s="62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CK931" s="75"/>
      <c r="CL931" s="75"/>
      <c r="CM931" s="75"/>
      <c r="CN931" s="75"/>
      <c r="CO931" s="75"/>
      <c r="CP931" s="75"/>
      <c r="CQ931" s="75"/>
      <c r="CR931" s="75"/>
      <c r="CS931" s="75"/>
      <c r="CT931" s="75"/>
      <c r="CU931" s="75"/>
      <c r="CV931" s="75"/>
      <c r="CW931" s="75"/>
      <c r="CX931" s="75"/>
      <c r="CY931" s="75"/>
      <c r="CZ931" s="75"/>
      <c r="DA931" s="75"/>
      <c r="DB931" s="75"/>
      <c r="DC931" s="75"/>
      <c r="DD931" s="75"/>
      <c r="DE931" s="75"/>
      <c r="DF931" s="75"/>
      <c r="DG931" s="75"/>
      <c r="DH931" s="75"/>
    </row>
    <row r="932" ht="12.75" spans="1:112">
      <c r="A932" s="6"/>
      <c r="B932" s="42"/>
      <c r="L932" s="20"/>
      <c r="N932" s="62"/>
      <c r="O932" s="62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CK932" s="75"/>
      <c r="CL932" s="75"/>
      <c r="CM932" s="75"/>
      <c r="CN932" s="75"/>
      <c r="CO932" s="75"/>
      <c r="CP932" s="75"/>
      <c r="CQ932" s="75"/>
      <c r="CR932" s="75"/>
      <c r="CS932" s="75"/>
      <c r="CT932" s="75"/>
      <c r="CU932" s="75"/>
      <c r="CV932" s="75"/>
      <c r="CW932" s="75"/>
      <c r="CX932" s="75"/>
      <c r="CY932" s="75"/>
      <c r="CZ932" s="75"/>
      <c r="DA932" s="75"/>
      <c r="DB932" s="75"/>
      <c r="DC932" s="75"/>
      <c r="DD932" s="75"/>
      <c r="DE932" s="75"/>
      <c r="DF932" s="75"/>
      <c r="DG932" s="75"/>
      <c r="DH932" s="75"/>
    </row>
    <row r="933" ht="12.75" spans="1:112">
      <c r="A933" s="6"/>
      <c r="B933" s="42"/>
      <c r="L933" s="20"/>
      <c r="N933" s="62"/>
      <c r="O933" s="62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CK933" s="75"/>
      <c r="CL933" s="75"/>
      <c r="CM933" s="75"/>
      <c r="CN933" s="75"/>
      <c r="CO933" s="75"/>
      <c r="CP933" s="75"/>
      <c r="CQ933" s="75"/>
      <c r="CR933" s="75"/>
      <c r="CS933" s="75"/>
      <c r="CT933" s="75"/>
      <c r="CU933" s="75"/>
      <c r="CV933" s="75"/>
      <c r="CW933" s="75"/>
      <c r="CX933" s="75"/>
      <c r="CY933" s="75"/>
      <c r="CZ933" s="75"/>
      <c r="DA933" s="75"/>
      <c r="DB933" s="75"/>
      <c r="DC933" s="75"/>
      <c r="DD933" s="75"/>
      <c r="DE933" s="75"/>
      <c r="DF933" s="75"/>
      <c r="DG933" s="75"/>
      <c r="DH933" s="75"/>
    </row>
    <row r="934" ht="12.75" spans="1:112">
      <c r="A934" s="6"/>
      <c r="B934" s="42"/>
      <c r="L934" s="20"/>
      <c r="N934" s="62"/>
      <c r="O934" s="62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CK934" s="75"/>
      <c r="CL934" s="75"/>
      <c r="CM934" s="75"/>
      <c r="CN934" s="75"/>
      <c r="CO934" s="75"/>
      <c r="CP934" s="75"/>
      <c r="CQ934" s="75"/>
      <c r="CR934" s="75"/>
      <c r="CS934" s="75"/>
      <c r="CT934" s="75"/>
      <c r="CU934" s="75"/>
      <c r="CV934" s="75"/>
      <c r="CW934" s="75"/>
      <c r="CX934" s="75"/>
      <c r="CY934" s="75"/>
      <c r="CZ934" s="75"/>
      <c r="DA934" s="75"/>
      <c r="DB934" s="75"/>
      <c r="DC934" s="75"/>
      <c r="DD934" s="75"/>
      <c r="DE934" s="75"/>
      <c r="DF934" s="75"/>
      <c r="DG934" s="75"/>
      <c r="DH934" s="75"/>
    </row>
    <row r="935" ht="12.75" spans="1:112">
      <c r="A935" s="6"/>
      <c r="B935" s="42"/>
      <c r="L935" s="20"/>
      <c r="N935" s="62"/>
      <c r="O935" s="62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CK935" s="75"/>
      <c r="CL935" s="75"/>
      <c r="CM935" s="75"/>
      <c r="CN935" s="75"/>
      <c r="CO935" s="75"/>
      <c r="CP935" s="75"/>
      <c r="CQ935" s="75"/>
      <c r="CR935" s="75"/>
      <c r="CS935" s="75"/>
      <c r="CT935" s="75"/>
      <c r="CU935" s="75"/>
      <c r="CV935" s="75"/>
      <c r="CW935" s="75"/>
      <c r="CX935" s="75"/>
      <c r="CY935" s="75"/>
      <c r="CZ935" s="75"/>
      <c r="DA935" s="75"/>
      <c r="DB935" s="75"/>
      <c r="DC935" s="75"/>
      <c r="DD935" s="75"/>
      <c r="DE935" s="75"/>
      <c r="DF935" s="75"/>
      <c r="DG935" s="75"/>
      <c r="DH935" s="75"/>
    </row>
    <row r="936" ht="12.75" spans="1:112">
      <c r="A936" s="6"/>
      <c r="B936" s="42"/>
      <c r="L936" s="20"/>
      <c r="N936" s="62"/>
      <c r="O936" s="62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CK936" s="75"/>
      <c r="CL936" s="75"/>
      <c r="CM936" s="75"/>
      <c r="CN936" s="75"/>
      <c r="CO936" s="75"/>
      <c r="CP936" s="75"/>
      <c r="CQ936" s="75"/>
      <c r="CR936" s="75"/>
      <c r="CS936" s="75"/>
      <c r="CT936" s="75"/>
      <c r="CU936" s="75"/>
      <c r="CV936" s="75"/>
      <c r="CW936" s="75"/>
      <c r="CX936" s="75"/>
      <c r="CY936" s="75"/>
      <c r="CZ936" s="75"/>
      <c r="DA936" s="75"/>
      <c r="DB936" s="75"/>
      <c r="DC936" s="75"/>
      <c r="DD936" s="75"/>
      <c r="DE936" s="75"/>
      <c r="DF936" s="75"/>
      <c r="DG936" s="75"/>
      <c r="DH936" s="75"/>
    </row>
    <row r="937" ht="12.75" spans="1:112">
      <c r="A937" s="6"/>
      <c r="B937" s="42"/>
      <c r="L937" s="20"/>
      <c r="N937" s="62"/>
      <c r="O937" s="62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CK937" s="75"/>
      <c r="CL937" s="75"/>
      <c r="CM937" s="75"/>
      <c r="CN937" s="75"/>
      <c r="CO937" s="75"/>
      <c r="CP937" s="75"/>
      <c r="CQ937" s="75"/>
      <c r="CR937" s="75"/>
      <c r="CS937" s="75"/>
      <c r="CT937" s="75"/>
      <c r="CU937" s="75"/>
      <c r="CV937" s="75"/>
      <c r="CW937" s="75"/>
      <c r="CX937" s="75"/>
      <c r="CY937" s="75"/>
      <c r="CZ937" s="75"/>
      <c r="DA937" s="75"/>
      <c r="DB937" s="75"/>
      <c r="DC937" s="75"/>
      <c r="DD937" s="75"/>
      <c r="DE937" s="75"/>
      <c r="DF937" s="75"/>
      <c r="DG937" s="75"/>
      <c r="DH937" s="75"/>
    </row>
    <row r="938" ht="12.75" spans="1:112">
      <c r="A938" s="6"/>
      <c r="B938" s="42"/>
      <c r="L938" s="20"/>
      <c r="N938" s="62"/>
      <c r="O938" s="62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CK938" s="75"/>
      <c r="CL938" s="75"/>
      <c r="CM938" s="75"/>
      <c r="CN938" s="75"/>
      <c r="CO938" s="75"/>
      <c r="CP938" s="75"/>
      <c r="CQ938" s="75"/>
      <c r="CR938" s="75"/>
      <c r="CS938" s="75"/>
      <c r="CT938" s="75"/>
      <c r="CU938" s="75"/>
      <c r="CV938" s="75"/>
      <c r="CW938" s="75"/>
      <c r="CX938" s="75"/>
      <c r="CY938" s="75"/>
      <c r="CZ938" s="75"/>
      <c r="DA938" s="75"/>
      <c r="DB938" s="75"/>
      <c r="DC938" s="75"/>
      <c r="DD938" s="75"/>
      <c r="DE938" s="75"/>
      <c r="DF938" s="75"/>
      <c r="DG938" s="75"/>
      <c r="DH938" s="75"/>
    </row>
    <row r="939" ht="12.75" spans="1:112">
      <c r="A939" s="6"/>
      <c r="B939" s="42"/>
      <c r="L939" s="20"/>
      <c r="N939" s="62"/>
      <c r="O939" s="62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CK939" s="75"/>
      <c r="CL939" s="75"/>
      <c r="CM939" s="75"/>
      <c r="CN939" s="75"/>
      <c r="CO939" s="75"/>
      <c r="CP939" s="75"/>
      <c r="CQ939" s="75"/>
      <c r="CR939" s="75"/>
      <c r="CS939" s="75"/>
      <c r="CT939" s="75"/>
      <c r="CU939" s="75"/>
      <c r="CV939" s="75"/>
      <c r="CW939" s="75"/>
      <c r="CX939" s="75"/>
      <c r="CY939" s="75"/>
      <c r="CZ939" s="75"/>
      <c r="DA939" s="75"/>
      <c r="DB939" s="75"/>
      <c r="DC939" s="75"/>
      <c r="DD939" s="75"/>
      <c r="DE939" s="75"/>
      <c r="DF939" s="75"/>
      <c r="DG939" s="75"/>
      <c r="DH939" s="75"/>
    </row>
    <row r="940" ht="12.75" spans="1:112">
      <c r="A940" s="6"/>
      <c r="B940" s="42"/>
      <c r="L940" s="20"/>
      <c r="N940" s="62"/>
      <c r="O940" s="62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CK940" s="75"/>
      <c r="CL940" s="75"/>
      <c r="CM940" s="75"/>
      <c r="CN940" s="75"/>
      <c r="CO940" s="75"/>
      <c r="CP940" s="75"/>
      <c r="CQ940" s="75"/>
      <c r="CR940" s="75"/>
      <c r="CS940" s="75"/>
      <c r="CT940" s="75"/>
      <c r="CU940" s="75"/>
      <c r="CV940" s="75"/>
      <c r="CW940" s="75"/>
      <c r="CX940" s="75"/>
      <c r="CY940" s="75"/>
      <c r="CZ940" s="75"/>
      <c r="DA940" s="75"/>
      <c r="DB940" s="75"/>
      <c r="DC940" s="75"/>
      <c r="DD940" s="75"/>
      <c r="DE940" s="75"/>
      <c r="DF940" s="75"/>
      <c r="DG940" s="75"/>
      <c r="DH940" s="75"/>
    </row>
    <row r="941" ht="12.75" spans="1:112">
      <c r="A941" s="6"/>
      <c r="B941" s="42"/>
      <c r="L941" s="20"/>
      <c r="N941" s="62"/>
      <c r="O941" s="62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CK941" s="75"/>
      <c r="CL941" s="75"/>
      <c r="CM941" s="75"/>
      <c r="CN941" s="75"/>
      <c r="CO941" s="75"/>
      <c r="CP941" s="75"/>
      <c r="CQ941" s="75"/>
      <c r="CR941" s="75"/>
      <c r="CS941" s="75"/>
      <c r="CT941" s="75"/>
      <c r="CU941" s="75"/>
      <c r="CV941" s="75"/>
      <c r="CW941" s="75"/>
      <c r="CX941" s="75"/>
      <c r="CY941" s="75"/>
      <c r="CZ941" s="75"/>
      <c r="DA941" s="75"/>
      <c r="DB941" s="75"/>
      <c r="DC941" s="75"/>
      <c r="DD941" s="75"/>
      <c r="DE941" s="75"/>
      <c r="DF941" s="75"/>
      <c r="DG941" s="75"/>
      <c r="DH941" s="75"/>
    </row>
    <row r="942" ht="12.75" spans="1:112">
      <c r="A942" s="6"/>
      <c r="B942" s="42"/>
      <c r="L942" s="20"/>
      <c r="N942" s="62"/>
      <c r="O942" s="62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CK942" s="75"/>
      <c r="CL942" s="75"/>
      <c r="CM942" s="75"/>
      <c r="CN942" s="75"/>
      <c r="CO942" s="75"/>
      <c r="CP942" s="75"/>
      <c r="CQ942" s="75"/>
      <c r="CR942" s="75"/>
      <c r="CS942" s="75"/>
      <c r="CT942" s="75"/>
      <c r="CU942" s="75"/>
      <c r="CV942" s="75"/>
      <c r="CW942" s="75"/>
      <c r="CX942" s="75"/>
      <c r="CY942" s="75"/>
      <c r="CZ942" s="75"/>
      <c r="DA942" s="75"/>
      <c r="DB942" s="75"/>
      <c r="DC942" s="75"/>
      <c r="DD942" s="75"/>
      <c r="DE942" s="75"/>
      <c r="DF942" s="75"/>
      <c r="DG942" s="75"/>
      <c r="DH942" s="75"/>
    </row>
    <row r="943" ht="12.75" spans="1:112">
      <c r="A943" s="6"/>
      <c r="B943" s="42"/>
      <c r="L943" s="20"/>
      <c r="N943" s="62"/>
      <c r="O943" s="62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CK943" s="75"/>
      <c r="CL943" s="75"/>
      <c r="CM943" s="75"/>
      <c r="CN943" s="75"/>
      <c r="CO943" s="75"/>
      <c r="CP943" s="75"/>
      <c r="CQ943" s="75"/>
      <c r="CR943" s="75"/>
      <c r="CS943" s="75"/>
      <c r="CT943" s="75"/>
      <c r="CU943" s="75"/>
      <c r="CV943" s="75"/>
      <c r="CW943" s="75"/>
      <c r="CX943" s="75"/>
      <c r="CY943" s="75"/>
      <c r="CZ943" s="75"/>
      <c r="DA943" s="75"/>
      <c r="DB943" s="75"/>
      <c r="DC943" s="75"/>
      <c r="DD943" s="75"/>
      <c r="DE943" s="75"/>
      <c r="DF943" s="75"/>
      <c r="DG943" s="75"/>
      <c r="DH943" s="75"/>
    </row>
    <row r="944" ht="12.75" spans="1:112">
      <c r="A944" s="6"/>
      <c r="B944" s="42"/>
      <c r="L944" s="20"/>
      <c r="N944" s="62"/>
      <c r="O944" s="62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CK944" s="75"/>
      <c r="CL944" s="75"/>
      <c r="CM944" s="75"/>
      <c r="CN944" s="75"/>
      <c r="CO944" s="75"/>
      <c r="CP944" s="75"/>
      <c r="CQ944" s="75"/>
      <c r="CR944" s="75"/>
      <c r="CS944" s="75"/>
      <c r="CT944" s="75"/>
      <c r="CU944" s="75"/>
      <c r="CV944" s="75"/>
      <c r="CW944" s="75"/>
      <c r="CX944" s="75"/>
      <c r="CY944" s="75"/>
      <c r="CZ944" s="75"/>
      <c r="DA944" s="75"/>
      <c r="DB944" s="75"/>
      <c r="DC944" s="75"/>
      <c r="DD944" s="75"/>
      <c r="DE944" s="75"/>
      <c r="DF944" s="75"/>
      <c r="DG944" s="75"/>
      <c r="DH944" s="75"/>
    </row>
    <row r="945" ht="12.75" spans="1:112">
      <c r="A945" s="6"/>
      <c r="B945" s="42"/>
      <c r="L945" s="20"/>
      <c r="N945" s="62"/>
      <c r="O945" s="62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CK945" s="75"/>
      <c r="CL945" s="75"/>
      <c r="CM945" s="75"/>
      <c r="CN945" s="75"/>
      <c r="CO945" s="75"/>
      <c r="CP945" s="75"/>
      <c r="CQ945" s="75"/>
      <c r="CR945" s="75"/>
      <c r="CS945" s="75"/>
      <c r="CT945" s="75"/>
      <c r="CU945" s="75"/>
      <c r="CV945" s="75"/>
      <c r="CW945" s="75"/>
      <c r="CX945" s="75"/>
      <c r="CY945" s="75"/>
      <c r="CZ945" s="75"/>
      <c r="DA945" s="75"/>
      <c r="DB945" s="75"/>
      <c r="DC945" s="75"/>
      <c r="DD945" s="75"/>
      <c r="DE945" s="75"/>
      <c r="DF945" s="75"/>
      <c r="DG945" s="75"/>
      <c r="DH945" s="75"/>
    </row>
    <row r="946" ht="12.75" spans="1:112">
      <c r="A946" s="6"/>
      <c r="B946" s="42"/>
      <c r="L946" s="20"/>
      <c r="N946" s="62"/>
      <c r="O946" s="62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CK946" s="75"/>
      <c r="CL946" s="75"/>
      <c r="CM946" s="75"/>
      <c r="CN946" s="75"/>
      <c r="CO946" s="75"/>
      <c r="CP946" s="75"/>
      <c r="CQ946" s="75"/>
      <c r="CR946" s="75"/>
      <c r="CS946" s="75"/>
      <c r="CT946" s="75"/>
      <c r="CU946" s="75"/>
      <c r="CV946" s="75"/>
      <c r="CW946" s="75"/>
      <c r="CX946" s="75"/>
      <c r="CY946" s="75"/>
      <c r="CZ946" s="75"/>
      <c r="DA946" s="75"/>
      <c r="DB946" s="75"/>
      <c r="DC946" s="75"/>
      <c r="DD946" s="75"/>
      <c r="DE946" s="75"/>
      <c r="DF946" s="75"/>
      <c r="DG946" s="75"/>
      <c r="DH946" s="75"/>
    </row>
    <row r="947" ht="12.75" spans="1:112">
      <c r="A947" s="6"/>
      <c r="B947" s="42"/>
      <c r="L947" s="20"/>
      <c r="N947" s="62"/>
      <c r="O947" s="62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CK947" s="75"/>
      <c r="CL947" s="75"/>
      <c r="CM947" s="75"/>
      <c r="CN947" s="75"/>
      <c r="CO947" s="75"/>
      <c r="CP947" s="75"/>
      <c r="CQ947" s="75"/>
      <c r="CR947" s="75"/>
      <c r="CS947" s="75"/>
      <c r="CT947" s="75"/>
      <c r="CU947" s="75"/>
      <c r="CV947" s="75"/>
      <c r="CW947" s="75"/>
      <c r="CX947" s="75"/>
      <c r="CY947" s="75"/>
      <c r="CZ947" s="75"/>
      <c r="DA947" s="75"/>
      <c r="DB947" s="75"/>
      <c r="DC947" s="75"/>
      <c r="DD947" s="75"/>
      <c r="DE947" s="75"/>
      <c r="DF947" s="75"/>
      <c r="DG947" s="75"/>
      <c r="DH947" s="75"/>
    </row>
    <row r="948" ht="12.75" spans="1:112">
      <c r="A948" s="6"/>
      <c r="B948" s="42"/>
      <c r="L948" s="20"/>
      <c r="N948" s="62"/>
      <c r="O948" s="62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CK948" s="75"/>
      <c r="CL948" s="75"/>
      <c r="CM948" s="75"/>
      <c r="CN948" s="75"/>
      <c r="CO948" s="75"/>
      <c r="CP948" s="75"/>
      <c r="CQ948" s="75"/>
      <c r="CR948" s="75"/>
      <c r="CS948" s="75"/>
      <c r="CT948" s="75"/>
      <c r="CU948" s="75"/>
      <c r="CV948" s="75"/>
      <c r="CW948" s="75"/>
      <c r="CX948" s="75"/>
      <c r="CY948" s="75"/>
      <c r="CZ948" s="75"/>
      <c r="DA948" s="75"/>
      <c r="DB948" s="75"/>
      <c r="DC948" s="75"/>
      <c r="DD948" s="75"/>
      <c r="DE948" s="75"/>
      <c r="DF948" s="75"/>
      <c r="DG948" s="75"/>
      <c r="DH948" s="75"/>
    </row>
    <row r="949" ht="12.75" spans="1:112">
      <c r="A949" s="6"/>
      <c r="B949" s="42"/>
      <c r="L949" s="20"/>
      <c r="N949" s="62"/>
      <c r="O949" s="62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CK949" s="75"/>
      <c r="CL949" s="75"/>
      <c r="CM949" s="75"/>
      <c r="CN949" s="75"/>
      <c r="CO949" s="75"/>
      <c r="CP949" s="75"/>
      <c r="CQ949" s="75"/>
      <c r="CR949" s="75"/>
      <c r="CS949" s="75"/>
      <c r="CT949" s="75"/>
      <c r="CU949" s="75"/>
      <c r="CV949" s="75"/>
      <c r="CW949" s="75"/>
      <c r="CX949" s="75"/>
      <c r="CY949" s="75"/>
      <c r="CZ949" s="75"/>
      <c r="DA949" s="75"/>
      <c r="DB949" s="75"/>
      <c r="DC949" s="75"/>
      <c r="DD949" s="75"/>
      <c r="DE949" s="75"/>
      <c r="DF949" s="75"/>
      <c r="DG949" s="75"/>
      <c r="DH949" s="75"/>
    </row>
    <row r="950" ht="12.75" spans="1:112">
      <c r="A950" s="6"/>
      <c r="B950" s="42"/>
      <c r="L950" s="20"/>
      <c r="N950" s="62"/>
      <c r="O950" s="62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CK950" s="75"/>
      <c r="CL950" s="75"/>
      <c r="CM950" s="75"/>
      <c r="CN950" s="75"/>
      <c r="CO950" s="75"/>
      <c r="CP950" s="75"/>
      <c r="CQ950" s="75"/>
      <c r="CR950" s="75"/>
      <c r="CS950" s="75"/>
      <c r="CT950" s="75"/>
      <c r="CU950" s="75"/>
      <c r="CV950" s="75"/>
      <c r="CW950" s="75"/>
      <c r="CX950" s="75"/>
      <c r="CY950" s="75"/>
      <c r="CZ950" s="75"/>
      <c r="DA950" s="75"/>
      <c r="DB950" s="75"/>
      <c r="DC950" s="75"/>
      <c r="DD950" s="75"/>
      <c r="DE950" s="75"/>
      <c r="DF950" s="75"/>
      <c r="DG950" s="75"/>
      <c r="DH950" s="75"/>
    </row>
    <row r="951" ht="12.75" spans="1:112">
      <c r="A951" s="6"/>
      <c r="B951" s="42"/>
      <c r="L951" s="20"/>
      <c r="N951" s="62"/>
      <c r="O951" s="62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CK951" s="75"/>
      <c r="CL951" s="75"/>
      <c r="CM951" s="75"/>
      <c r="CN951" s="75"/>
      <c r="CO951" s="75"/>
      <c r="CP951" s="75"/>
      <c r="CQ951" s="75"/>
      <c r="CR951" s="75"/>
      <c r="CS951" s="75"/>
      <c r="CT951" s="75"/>
      <c r="CU951" s="75"/>
      <c r="CV951" s="75"/>
      <c r="CW951" s="75"/>
      <c r="CX951" s="75"/>
      <c r="CY951" s="75"/>
      <c r="CZ951" s="75"/>
      <c r="DA951" s="75"/>
      <c r="DB951" s="75"/>
      <c r="DC951" s="75"/>
      <c r="DD951" s="75"/>
      <c r="DE951" s="75"/>
      <c r="DF951" s="75"/>
      <c r="DG951" s="75"/>
      <c r="DH951" s="75"/>
    </row>
    <row r="952" ht="12.75" spans="1:112">
      <c r="A952" s="6"/>
      <c r="B952" s="42"/>
      <c r="L952" s="20"/>
      <c r="N952" s="62"/>
      <c r="O952" s="62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CK952" s="75"/>
      <c r="CL952" s="75"/>
      <c r="CM952" s="75"/>
      <c r="CN952" s="75"/>
      <c r="CO952" s="75"/>
      <c r="CP952" s="75"/>
      <c r="CQ952" s="75"/>
      <c r="CR952" s="75"/>
      <c r="CS952" s="75"/>
      <c r="CT952" s="75"/>
      <c r="CU952" s="75"/>
      <c r="CV952" s="75"/>
      <c r="CW952" s="75"/>
      <c r="CX952" s="75"/>
      <c r="CY952" s="75"/>
      <c r="CZ952" s="75"/>
      <c r="DA952" s="75"/>
      <c r="DB952" s="75"/>
      <c r="DC952" s="75"/>
      <c r="DD952" s="75"/>
      <c r="DE952" s="75"/>
      <c r="DF952" s="75"/>
      <c r="DG952" s="75"/>
      <c r="DH952" s="75"/>
    </row>
    <row r="953" ht="12.75" spans="1:112">
      <c r="A953" s="6"/>
      <c r="B953" s="42"/>
      <c r="L953" s="20"/>
      <c r="N953" s="62"/>
      <c r="O953" s="62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CK953" s="75"/>
      <c r="CL953" s="75"/>
      <c r="CM953" s="75"/>
      <c r="CN953" s="75"/>
      <c r="CO953" s="75"/>
      <c r="CP953" s="75"/>
      <c r="CQ953" s="75"/>
      <c r="CR953" s="75"/>
      <c r="CS953" s="75"/>
      <c r="CT953" s="75"/>
      <c r="CU953" s="75"/>
      <c r="CV953" s="75"/>
      <c r="CW953" s="75"/>
      <c r="CX953" s="75"/>
      <c r="CY953" s="75"/>
      <c r="CZ953" s="75"/>
      <c r="DA953" s="75"/>
      <c r="DB953" s="75"/>
      <c r="DC953" s="75"/>
      <c r="DD953" s="75"/>
      <c r="DE953" s="75"/>
      <c r="DF953" s="75"/>
      <c r="DG953" s="75"/>
      <c r="DH953" s="75"/>
    </row>
    <row r="954" ht="12.75" spans="1:112">
      <c r="A954" s="6"/>
      <c r="B954" s="42"/>
      <c r="L954" s="20"/>
      <c r="N954" s="62"/>
      <c r="O954" s="62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CK954" s="75"/>
      <c r="CL954" s="75"/>
      <c r="CM954" s="75"/>
      <c r="CN954" s="75"/>
      <c r="CO954" s="75"/>
      <c r="CP954" s="75"/>
      <c r="CQ954" s="75"/>
      <c r="CR954" s="75"/>
      <c r="CS954" s="75"/>
      <c r="CT954" s="75"/>
      <c r="CU954" s="75"/>
      <c r="CV954" s="75"/>
      <c r="CW954" s="75"/>
      <c r="CX954" s="75"/>
      <c r="CY954" s="75"/>
      <c r="CZ954" s="75"/>
      <c r="DA954" s="75"/>
      <c r="DB954" s="75"/>
      <c r="DC954" s="75"/>
      <c r="DD954" s="75"/>
      <c r="DE954" s="75"/>
      <c r="DF954" s="75"/>
      <c r="DG954" s="75"/>
      <c r="DH954" s="75"/>
    </row>
    <row r="955" ht="12.75" spans="1:112">
      <c r="A955" s="6"/>
      <c r="B955" s="42"/>
      <c r="L955" s="20"/>
      <c r="N955" s="62"/>
      <c r="O955" s="62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CK955" s="75"/>
      <c r="CL955" s="75"/>
      <c r="CM955" s="75"/>
      <c r="CN955" s="75"/>
      <c r="CO955" s="75"/>
      <c r="CP955" s="75"/>
      <c r="CQ955" s="75"/>
      <c r="CR955" s="75"/>
      <c r="CS955" s="75"/>
      <c r="CT955" s="75"/>
      <c r="CU955" s="75"/>
      <c r="CV955" s="75"/>
      <c r="CW955" s="75"/>
      <c r="CX955" s="75"/>
      <c r="CY955" s="75"/>
      <c r="CZ955" s="75"/>
      <c r="DA955" s="75"/>
      <c r="DB955" s="75"/>
      <c r="DC955" s="75"/>
      <c r="DD955" s="75"/>
      <c r="DE955" s="75"/>
      <c r="DF955" s="75"/>
      <c r="DG955" s="75"/>
      <c r="DH955" s="75"/>
    </row>
    <row r="956" ht="12.75" spans="1:112">
      <c r="A956" s="6"/>
      <c r="B956" s="42"/>
      <c r="L956" s="20"/>
      <c r="N956" s="62"/>
      <c r="O956" s="62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CK956" s="75"/>
      <c r="CL956" s="75"/>
      <c r="CM956" s="75"/>
      <c r="CN956" s="75"/>
      <c r="CO956" s="75"/>
      <c r="CP956" s="75"/>
      <c r="CQ956" s="75"/>
      <c r="CR956" s="75"/>
      <c r="CS956" s="75"/>
      <c r="CT956" s="75"/>
      <c r="CU956" s="75"/>
      <c r="CV956" s="75"/>
      <c r="CW956" s="75"/>
      <c r="CX956" s="75"/>
      <c r="CY956" s="75"/>
      <c r="CZ956" s="75"/>
      <c r="DA956" s="75"/>
      <c r="DB956" s="75"/>
      <c r="DC956" s="75"/>
      <c r="DD956" s="75"/>
      <c r="DE956" s="75"/>
      <c r="DF956" s="75"/>
      <c r="DG956" s="75"/>
      <c r="DH956" s="75"/>
    </row>
    <row r="957" ht="12.75" spans="1:112">
      <c r="A957" s="6"/>
      <c r="B957" s="42"/>
      <c r="L957" s="20"/>
      <c r="N957" s="62"/>
      <c r="O957" s="62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CK957" s="75"/>
      <c r="CL957" s="75"/>
      <c r="CM957" s="75"/>
      <c r="CN957" s="75"/>
      <c r="CO957" s="75"/>
      <c r="CP957" s="75"/>
      <c r="CQ957" s="75"/>
      <c r="CR957" s="75"/>
      <c r="CS957" s="75"/>
      <c r="CT957" s="75"/>
      <c r="CU957" s="75"/>
      <c r="CV957" s="75"/>
      <c r="CW957" s="75"/>
      <c r="CX957" s="75"/>
      <c r="CY957" s="75"/>
      <c r="CZ957" s="75"/>
      <c r="DA957" s="75"/>
      <c r="DB957" s="75"/>
      <c r="DC957" s="75"/>
      <c r="DD957" s="75"/>
      <c r="DE957" s="75"/>
      <c r="DF957" s="75"/>
      <c r="DG957" s="75"/>
      <c r="DH957" s="75"/>
    </row>
    <row r="958" ht="12.75" spans="1:112">
      <c r="A958" s="6"/>
      <c r="B958" s="42"/>
      <c r="L958" s="20"/>
      <c r="N958" s="62"/>
      <c r="O958" s="62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CK958" s="75"/>
      <c r="CL958" s="75"/>
      <c r="CM958" s="75"/>
      <c r="CN958" s="75"/>
      <c r="CO958" s="75"/>
      <c r="CP958" s="75"/>
      <c r="CQ958" s="75"/>
      <c r="CR958" s="75"/>
      <c r="CS958" s="75"/>
      <c r="CT958" s="75"/>
      <c r="CU958" s="75"/>
      <c r="CV958" s="75"/>
      <c r="CW958" s="75"/>
      <c r="CX958" s="75"/>
      <c r="CY958" s="75"/>
      <c r="CZ958" s="75"/>
      <c r="DA958" s="75"/>
      <c r="DB958" s="75"/>
      <c r="DC958" s="75"/>
      <c r="DD958" s="75"/>
      <c r="DE958" s="75"/>
      <c r="DF958" s="75"/>
      <c r="DG958" s="75"/>
      <c r="DH958" s="75"/>
    </row>
    <row r="959" ht="12.75" spans="1:112">
      <c r="A959" s="6"/>
      <c r="B959" s="42"/>
      <c r="L959" s="20"/>
      <c r="N959" s="62"/>
      <c r="O959" s="62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CK959" s="75"/>
      <c r="CL959" s="75"/>
      <c r="CM959" s="75"/>
      <c r="CN959" s="75"/>
      <c r="CO959" s="75"/>
      <c r="CP959" s="75"/>
      <c r="CQ959" s="75"/>
      <c r="CR959" s="75"/>
      <c r="CS959" s="75"/>
      <c r="CT959" s="75"/>
      <c r="CU959" s="75"/>
      <c r="CV959" s="75"/>
      <c r="CW959" s="75"/>
      <c r="CX959" s="75"/>
      <c r="CY959" s="75"/>
      <c r="CZ959" s="75"/>
      <c r="DA959" s="75"/>
      <c r="DB959" s="75"/>
      <c r="DC959" s="75"/>
      <c r="DD959" s="75"/>
      <c r="DE959" s="75"/>
      <c r="DF959" s="75"/>
      <c r="DG959" s="75"/>
      <c r="DH959" s="75"/>
    </row>
    <row r="960" ht="12.75" spans="1:112">
      <c r="A960" s="6"/>
      <c r="B960" s="42"/>
      <c r="L960" s="20"/>
      <c r="N960" s="62"/>
      <c r="O960" s="62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CK960" s="75"/>
      <c r="CL960" s="75"/>
      <c r="CM960" s="75"/>
      <c r="CN960" s="75"/>
      <c r="CO960" s="75"/>
      <c r="CP960" s="75"/>
      <c r="CQ960" s="75"/>
      <c r="CR960" s="75"/>
      <c r="CS960" s="75"/>
      <c r="CT960" s="75"/>
      <c r="CU960" s="75"/>
      <c r="CV960" s="75"/>
      <c r="CW960" s="75"/>
      <c r="CX960" s="75"/>
      <c r="CY960" s="75"/>
      <c r="CZ960" s="75"/>
      <c r="DA960" s="75"/>
      <c r="DB960" s="75"/>
      <c r="DC960" s="75"/>
      <c r="DD960" s="75"/>
      <c r="DE960" s="75"/>
      <c r="DF960" s="75"/>
      <c r="DG960" s="75"/>
      <c r="DH960" s="75"/>
    </row>
    <row r="961" ht="12.75" spans="1:112">
      <c r="A961" s="6"/>
      <c r="B961" s="42"/>
      <c r="L961" s="20"/>
      <c r="N961" s="62"/>
      <c r="O961" s="62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CK961" s="75"/>
      <c r="CL961" s="75"/>
      <c r="CM961" s="75"/>
      <c r="CN961" s="75"/>
      <c r="CO961" s="75"/>
      <c r="CP961" s="75"/>
      <c r="CQ961" s="75"/>
      <c r="CR961" s="75"/>
      <c r="CS961" s="75"/>
      <c r="CT961" s="75"/>
      <c r="CU961" s="75"/>
      <c r="CV961" s="75"/>
      <c r="CW961" s="75"/>
      <c r="CX961" s="75"/>
      <c r="CY961" s="75"/>
      <c r="CZ961" s="75"/>
      <c r="DA961" s="75"/>
      <c r="DB961" s="75"/>
      <c r="DC961" s="75"/>
      <c r="DD961" s="75"/>
      <c r="DE961" s="75"/>
      <c r="DF961" s="75"/>
      <c r="DG961" s="75"/>
      <c r="DH961" s="75"/>
    </row>
    <row r="962" ht="12.75" spans="1:112">
      <c r="A962" s="6"/>
      <c r="B962" s="42"/>
      <c r="L962" s="20"/>
      <c r="N962" s="62"/>
      <c r="O962" s="62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CK962" s="75"/>
      <c r="CL962" s="75"/>
      <c r="CM962" s="75"/>
      <c r="CN962" s="75"/>
      <c r="CO962" s="75"/>
      <c r="CP962" s="75"/>
      <c r="CQ962" s="75"/>
      <c r="CR962" s="75"/>
      <c r="CS962" s="75"/>
      <c r="CT962" s="75"/>
      <c r="CU962" s="75"/>
      <c r="CV962" s="75"/>
      <c r="CW962" s="75"/>
      <c r="CX962" s="75"/>
      <c r="CY962" s="75"/>
      <c r="CZ962" s="75"/>
      <c r="DA962" s="75"/>
      <c r="DB962" s="75"/>
      <c r="DC962" s="75"/>
      <c r="DD962" s="75"/>
      <c r="DE962" s="75"/>
      <c r="DF962" s="75"/>
      <c r="DG962" s="75"/>
      <c r="DH962" s="75"/>
    </row>
    <row r="963" ht="12.75" spans="1:112">
      <c r="A963" s="6"/>
      <c r="B963" s="42"/>
      <c r="L963" s="20"/>
      <c r="N963" s="62"/>
      <c r="O963" s="62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CK963" s="75"/>
      <c r="CL963" s="75"/>
      <c r="CM963" s="75"/>
      <c r="CN963" s="75"/>
      <c r="CO963" s="75"/>
      <c r="CP963" s="75"/>
      <c r="CQ963" s="75"/>
      <c r="CR963" s="75"/>
      <c r="CS963" s="75"/>
      <c r="CT963" s="75"/>
      <c r="CU963" s="75"/>
      <c r="CV963" s="75"/>
      <c r="CW963" s="75"/>
      <c r="CX963" s="75"/>
      <c r="CY963" s="75"/>
      <c r="CZ963" s="75"/>
      <c r="DA963" s="75"/>
      <c r="DB963" s="75"/>
      <c r="DC963" s="75"/>
      <c r="DD963" s="75"/>
      <c r="DE963" s="75"/>
      <c r="DF963" s="75"/>
      <c r="DG963" s="75"/>
      <c r="DH963" s="75"/>
    </row>
    <row r="964" ht="12.75" spans="1:112">
      <c r="A964" s="6"/>
      <c r="B964" s="42"/>
      <c r="L964" s="20"/>
      <c r="N964" s="62"/>
      <c r="O964" s="62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CK964" s="75"/>
      <c r="CL964" s="75"/>
      <c r="CM964" s="75"/>
      <c r="CN964" s="75"/>
      <c r="CO964" s="75"/>
      <c r="CP964" s="75"/>
      <c r="CQ964" s="75"/>
      <c r="CR964" s="75"/>
      <c r="CS964" s="75"/>
      <c r="CT964" s="75"/>
      <c r="CU964" s="75"/>
      <c r="CV964" s="75"/>
      <c r="CW964" s="75"/>
      <c r="CX964" s="75"/>
      <c r="CY964" s="75"/>
      <c r="CZ964" s="75"/>
      <c r="DA964" s="75"/>
      <c r="DB964" s="75"/>
      <c r="DC964" s="75"/>
      <c r="DD964" s="75"/>
      <c r="DE964" s="75"/>
      <c r="DF964" s="75"/>
      <c r="DG964" s="75"/>
      <c r="DH964" s="75"/>
    </row>
    <row r="965" ht="12.75" spans="1:112">
      <c r="A965" s="6"/>
      <c r="B965" s="42"/>
      <c r="L965" s="20"/>
      <c r="N965" s="62"/>
      <c r="O965" s="62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CK965" s="75"/>
      <c r="CL965" s="75"/>
      <c r="CM965" s="75"/>
      <c r="CN965" s="75"/>
      <c r="CO965" s="75"/>
      <c r="CP965" s="75"/>
      <c r="CQ965" s="75"/>
      <c r="CR965" s="75"/>
      <c r="CS965" s="75"/>
      <c r="CT965" s="75"/>
      <c r="CU965" s="75"/>
      <c r="CV965" s="75"/>
      <c r="CW965" s="75"/>
      <c r="CX965" s="75"/>
      <c r="CY965" s="75"/>
      <c r="CZ965" s="75"/>
      <c r="DA965" s="75"/>
      <c r="DB965" s="75"/>
      <c r="DC965" s="75"/>
      <c r="DD965" s="75"/>
      <c r="DE965" s="75"/>
      <c r="DF965" s="75"/>
      <c r="DG965" s="75"/>
      <c r="DH965" s="75"/>
    </row>
    <row r="966" ht="12.75" spans="1:112">
      <c r="A966" s="6"/>
      <c r="B966" s="42"/>
      <c r="L966" s="20"/>
      <c r="N966" s="62"/>
      <c r="O966" s="62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CK966" s="75"/>
      <c r="CL966" s="75"/>
      <c r="CM966" s="75"/>
      <c r="CN966" s="75"/>
      <c r="CO966" s="75"/>
      <c r="CP966" s="75"/>
      <c r="CQ966" s="75"/>
      <c r="CR966" s="75"/>
      <c r="CS966" s="75"/>
      <c r="CT966" s="75"/>
      <c r="CU966" s="75"/>
      <c r="CV966" s="75"/>
      <c r="CW966" s="75"/>
      <c r="CX966" s="75"/>
      <c r="CY966" s="75"/>
      <c r="CZ966" s="75"/>
      <c r="DA966" s="75"/>
      <c r="DB966" s="75"/>
      <c r="DC966" s="75"/>
      <c r="DD966" s="75"/>
      <c r="DE966" s="75"/>
      <c r="DF966" s="75"/>
      <c r="DG966" s="75"/>
      <c r="DH966" s="75"/>
    </row>
    <row r="967" ht="12.75" spans="1:112">
      <c r="A967" s="6"/>
      <c r="B967" s="42"/>
      <c r="L967" s="20"/>
      <c r="N967" s="62"/>
      <c r="O967" s="62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CK967" s="75"/>
      <c r="CL967" s="75"/>
      <c r="CM967" s="75"/>
      <c r="CN967" s="75"/>
      <c r="CO967" s="75"/>
      <c r="CP967" s="75"/>
      <c r="CQ967" s="75"/>
      <c r="CR967" s="75"/>
      <c r="CS967" s="75"/>
      <c r="CT967" s="75"/>
      <c r="CU967" s="75"/>
      <c r="CV967" s="75"/>
      <c r="CW967" s="75"/>
      <c r="CX967" s="75"/>
      <c r="CY967" s="75"/>
      <c r="CZ967" s="75"/>
      <c r="DA967" s="75"/>
      <c r="DB967" s="75"/>
      <c r="DC967" s="75"/>
      <c r="DD967" s="75"/>
      <c r="DE967" s="75"/>
      <c r="DF967" s="75"/>
      <c r="DG967" s="75"/>
      <c r="DH967" s="75"/>
    </row>
    <row r="968" ht="12.75" spans="1:112">
      <c r="A968" s="6"/>
      <c r="B968" s="42"/>
      <c r="L968" s="20"/>
      <c r="N968" s="62"/>
      <c r="O968" s="62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CK968" s="75"/>
      <c r="CL968" s="75"/>
      <c r="CM968" s="75"/>
      <c r="CN968" s="75"/>
      <c r="CO968" s="75"/>
      <c r="CP968" s="75"/>
      <c r="CQ968" s="75"/>
      <c r="CR968" s="75"/>
      <c r="CS968" s="75"/>
      <c r="CT968" s="75"/>
      <c r="CU968" s="75"/>
      <c r="CV968" s="75"/>
      <c r="CW968" s="75"/>
      <c r="CX968" s="75"/>
      <c r="CY968" s="75"/>
      <c r="CZ968" s="75"/>
      <c r="DA968" s="75"/>
      <c r="DB968" s="75"/>
      <c r="DC968" s="75"/>
      <c r="DD968" s="75"/>
      <c r="DE968" s="75"/>
      <c r="DF968" s="75"/>
      <c r="DG968" s="75"/>
      <c r="DH968" s="75"/>
    </row>
    <row r="969" ht="12.75" spans="1:112">
      <c r="A969" s="6"/>
      <c r="B969" s="42"/>
      <c r="L969" s="20"/>
      <c r="N969" s="62"/>
      <c r="O969" s="62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CK969" s="75"/>
      <c r="CL969" s="75"/>
      <c r="CM969" s="75"/>
      <c r="CN969" s="75"/>
      <c r="CO969" s="75"/>
      <c r="CP969" s="75"/>
      <c r="CQ969" s="75"/>
      <c r="CR969" s="75"/>
      <c r="CS969" s="75"/>
      <c r="CT969" s="75"/>
      <c r="CU969" s="75"/>
      <c r="CV969" s="75"/>
      <c r="CW969" s="75"/>
      <c r="CX969" s="75"/>
      <c r="CY969" s="75"/>
      <c r="CZ969" s="75"/>
      <c r="DA969" s="75"/>
      <c r="DB969" s="75"/>
      <c r="DC969" s="75"/>
      <c r="DD969" s="75"/>
      <c r="DE969" s="75"/>
      <c r="DF969" s="75"/>
      <c r="DG969" s="75"/>
      <c r="DH969" s="75"/>
    </row>
    <row r="970" ht="12.75" spans="1:112">
      <c r="A970" s="6"/>
      <c r="B970" s="42"/>
      <c r="L970" s="20"/>
      <c r="N970" s="62"/>
      <c r="O970" s="62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CK970" s="75"/>
      <c r="CL970" s="75"/>
      <c r="CM970" s="75"/>
      <c r="CN970" s="75"/>
      <c r="CO970" s="75"/>
      <c r="CP970" s="75"/>
      <c r="CQ970" s="75"/>
      <c r="CR970" s="75"/>
      <c r="CS970" s="75"/>
      <c r="CT970" s="75"/>
      <c r="CU970" s="75"/>
      <c r="CV970" s="75"/>
      <c r="CW970" s="75"/>
      <c r="CX970" s="75"/>
      <c r="CY970" s="75"/>
      <c r="CZ970" s="75"/>
      <c r="DA970" s="75"/>
      <c r="DB970" s="75"/>
      <c r="DC970" s="75"/>
      <c r="DD970" s="75"/>
      <c r="DE970" s="75"/>
      <c r="DF970" s="75"/>
      <c r="DG970" s="75"/>
      <c r="DH970" s="75"/>
    </row>
    <row r="971" ht="12.75" spans="1:112">
      <c r="A971" s="6"/>
      <c r="B971" s="42"/>
      <c r="L971" s="20"/>
      <c r="N971" s="62"/>
      <c r="O971" s="62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CK971" s="75"/>
      <c r="CL971" s="75"/>
      <c r="CM971" s="75"/>
      <c r="CN971" s="75"/>
      <c r="CO971" s="75"/>
      <c r="CP971" s="75"/>
      <c r="CQ971" s="75"/>
      <c r="CR971" s="75"/>
      <c r="CS971" s="75"/>
      <c r="CT971" s="75"/>
      <c r="CU971" s="75"/>
      <c r="CV971" s="75"/>
      <c r="CW971" s="75"/>
      <c r="CX971" s="75"/>
      <c r="CY971" s="75"/>
      <c r="CZ971" s="75"/>
      <c r="DA971" s="75"/>
      <c r="DB971" s="75"/>
      <c r="DC971" s="75"/>
      <c r="DD971" s="75"/>
      <c r="DE971" s="75"/>
      <c r="DF971" s="75"/>
      <c r="DG971" s="75"/>
      <c r="DH971" s="75"/>
    </row>
    <row r="972" ht="12.75" spans="1:112">
      <c r="A972" s="6"/>
      <c r="B972" s="42"/>
      <c r="L972" s="20"/>
      <c r="N972" s="62"/>
      <c r="O972" s="62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CK972" s="75"/>
      <c r="CL972" s="75"/>
      <c r="CM972" s="75"/>
      <c r="CN972" s="75"/>
      <c r="CO972" s="75"/>
      <c r="CP972" s="75"/>
      <c r="CQ972" s="75"/>
      <c r="CR972" s="75"/>
      <c r="CS972" s="75"/>
      <c r="CT972" s="75"/>
      <c r="CU972" s="75"/>
      <c r="CV972" s="75"/>
      <c r="CW972" s="75"/>
      <c r="CX972" s="75"/>
      <c r="CY972" s="75"/>
      <c r="CZ972" s="75"/>
      <c r="DA972" s="75"/>
      <c r="DB972" s="75"/>
      <c r="DC972" s="75"/>
      <c r="DD972" s="75"/>
      <c r="DE972" s="75"/>
      <c r="DF972" s="75"/>
      <c r="DG972" s="75"/>
      <c r="DH972" s="75"/>
    </row>
    <row r="973" ht="12.75" spans="1:112">
      <c r="A973" s="6"/>
      <c r="B973" s="42"/>
      <c r="L973" s="20"/>
      <c r="N973" s="62"/>
      <c r="O973" s="62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CK973" s="75"/>
      <c r="CL973" s="75"/>
      <c r="CM973" s="75"/>
      <c r="CN973" s="75"/>
      <c r="CO973" s="75"/>
      <c r="CP973" s="75"/>
      <c r="CQ973" s="75"/>
      <c r="CR973" s="75"/>
      <c r="CS973" s="75"/>
      <c r="CT973" s="75"/>
      <c r="CU973" s="75"/>
      <c r="CV973" s="75"/>
      <c r="CW973" s="75"/>
      <c r="CX973" s="75"/>
      <c r="CY973" s="75"/>
      <c r="CZ973" s="75"/>
      <c r="DA973" s="75"/>
      <c r="DB973" s="75"/>
      <c r="DC973" s="75"/>
      <c r="DD973" s="75"/>
      <c r="DE973" s="75"/>
      <c r="DF973" s="75"/>
      <c r="DG973" s="75"/>
      <c r="DH973" s="75"/>
    </row>
    <row r="974" ht="12.75" spans="1:112">
      <c r="A974" s="6"/>
      <c r="B974" s="42"/>
      <c r="L974" s="20"/>
      <c r="N974" s="62"/>
      <c r="O974" s="62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CK974" s="75"/>
      <c r="CL974" s="75"/>
      <c r="CM974" s="75"/>
      <c r="CN974" s="75"/>
      <c r="CO974" s="75"/>
      <c r="CP974" s="75"/>
      <c r="CQ974" s="75"/>
      <c r="CR974" s="75"/>
      <c r="CS974" s="75"/>
      <c r="CT974" s="75"/>
      <c r="CU974" s="75"/>
      <c r="CV974" s="75"/>
      <c r="CW974" s="75"/>
      <c r="CX974" s="75"/>
      <c r="CY974" s="75"/>
      <c r="CZ974" s="75"/>
      <c r="DA974" s="75"/>
      <c r="DB974" s="75"/>
      <c r="DC974" s="75"/>
      <c r="DD974" s="75"/>
      <c r="DE974" s="75"/>
      <c r="DF974" s="75"/>
      <c r="DG974" s="75"/>
      <c r="DH974" s="75"/>
    </row>
    <row r="975" ht="12.75" spans="1:112">
      <c r="A975" s="6"/>
      <c r="B975" s="42"/>
      <c r="L975" s="20"/>
      <c r="N975" s="62"/>
      <c r="O975" s="62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CK975" s="75"/>
      <c r="CL975" s="75"/>
      <c r="CM975" s="75"/>
      <c r="CN975" s="75"/>
      <c r="CO975" s="75"/>
      <c r="CP975" s="75"/>
      <c r="CQ975" s="75"/>
      <c r="CR975" s="75"/>
      <c r="CS975" s="75"/>
      <c r="CT975" s="75"/>
      <c r="CU975" s="75"/>
      <c r="CV975" s="75"/>
      <c r="CW975" s="75"/>
      <c r="CX975" s="75"/>
      <c r="CY975" s="75"/>
      <c r="CZ975" s="75"/>
      <c r="DA975" s="75"/>
      <c r="DB975" s="75"/>
      <c r="DC975" s="75"/>
      <c r="DD975" s="75"/>
      <c r="DE975" s="75"/>
      <c r="DF975" s="75"/>
      <c r="DG975" s="75"/>
      <c r="DH975" s="75"/>
    </row>
    <row r="976" ht="12.75" spans="1:112">
      <c r="A976" s="6"/>
      <c r="B976" s="42"/>
      <c r="L976" s="20"/>
      <c r="N976" s="62"/>
      <c r="O976" s="62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CK976" s="75"/>
      <c r="CL976" s="75"/>
      <c r="CM976" s="75"/>
      <c r="CN976" s="75"/>
      <c r="CO976" s="75"/>
      <c r="CP976" s="75"/>
      <c r="CQ976" s="75"/>
      <c r="CR976" s="75"/>
      <c r="CS976" s="75"/>
      <c r="CT976" s="75"/>
      <c r="CU976" s="75"/>
      <c r="CV976" s="75"/>
      <c r="CW976" s="75"/>
      <c r="CX976" s="75"/>
      <c r="CY976" s="75"/>
      <c r="CZ976" s="75"/>
      <c r="DA976" s="75"/>
      <c r="DB976" s="75"/>
      <c r="DC976" s="75"/>
      <c r="DD976" s="75"/>
      <c r="DE976" s="75"/>
      <c r="DF976" s="75"/>
      <c r="DG976" s="75"/>
      <c r="DH976" s="75"/>
    </row>
    <row r="977" ht="12.75" spans="1:112">
      <c r="A977" s="6"/>
      <c r="B977" s="42"/>
      <c r="L977" s="20"/>
      <c r="N977" s="62"/>
      <c r="O977" s="62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CK977" s="75"/>
      <c r="CL977" s="75"/>
      <c r="CM977" s="75"/>
      <c r="CN977" s="75"/>
      <c r="CO977" s="75"/>
      <c r="CP977" s="75"/>
      <c r="CQ977" s="75"/>
      <c r="CR977" s="75"/>
      <c r="CS977" s="75"/>
      <c r="CT977" s="75"/>
      <c r="CU977" s="75"/>
      <c r="CV977" s="75"/>
      <c r="CW977" s="75"/>
      <c r="CX977" s="75"/>
      <c r="CY977" s="75"/>
      <c r="CZ977" s="75"/>
      <c r="DA977" s="75"/>
      <c r="DB977" s="75"/>
      <c r="DC977" s="75"/>
      <c r="DD977" s="75"/>
      <c r="DE977" s="75"/>
      <c r="DF977" s="75"/>
      <c r="DG977" s="75"/>
      <c r="DH977" s="75"/>
    </row>
    <row r="978" ht="12.75" spans="1:112">
      <c r="A978" s="6"/>
      <c r="B978" s="42"/>
      <c r="L978" s="20"/>
      <c r="N978" s="62"/>
      <c r="O978" s="62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CK978" s="75"/>
      <c r="CL978" s="75"/>
      <c r="CM978" s="75"/>
      <c r="CN978" s="75"/>
      <c r="CO978" s="75"/>
      <c r="CP978" s="75"/>
      <c r="CQ978" s="75"/>
      <c r="CR978" s="75"/>
      <c r="CS978" s="75"/>
      <c r="CT978" s="75"/>
      <c r="CU978" s="75"/>
      <c r="CV978" s="75"/>
      <c r="CW978" s="75"/>
      <c r="CX978" s="75"/>
      <c r="CY978" s="75"/>
      <c r="CZ978" s="75"/>
      <c r="DA978" s="75"/>
      <c r="DB978" s="75"/>
      <c r="DC978" s="75"/>
      <c r="DD978" s="75"/>
      <c r="DE978" s="75"/>
      <c r="DF978" s="75"/>
      <c r="DG978" s="75"/>
      <c r="DH978" s="75"/>
    </row>
    <row r="979" ht="12.75" spans="1:112">
      <c r="A979" s="6"/>
      <c r="B979" s="42"/>
      <c r="L979" s="20"/>
      <c r="N979" s="62"/>
      <c r="O979" s="62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CK979" s="75"/>
      <c r="CL979" s="75"/>
      <c r="CM979" s="75"/>
      <c r="CN979" s="75"/>
      <c r="CO979" s="75"/>
      <c r="CP979" s="75"/>
      <c r="CQ979" s="75"/>
      <c r="CR979" s="75"/>
      <c r="CS979" s="75"/>
      <c r="CT979" s="75"/>
      <c r="CU979" s="75"/>
      <c r="CV979" s="75"/>
      <c r="CW979" s="75"/>
      <c r="CX979" s="75"/>
      <c r="CY979" s="75"/>
      <c r="CZ979" s="75"/>
      <c r="DA979" s="75"/>
      <c r="DB979" s="75"/>
      <c r="DC979" s="75"/>
      <c r="DD979" s="75"/>
      <c r="DE979" s="75"/>
      <c r="DF979" s="75"/>
      <c r="DG979" s="75"/>
      <c r="DH979" s="75"/>
    </row>
    <row r="980" ht="12.75" spans="1:112">
      <c r="A980" s="6"/>
      <c r="B980" s="42"/>
      <c r="L980" s="20"/>
      <c r="N980" s="62"/>
      <c r="O980" s="62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CK980" s="75"/>
      <c r="CL980" s="75"/>
      <c r="CM980" s="75"/>
      <c r="CN980" s="75"/>
      <c r="CO980" s="75"/>
      <c r="CP980" s="75"/>
      <c r="CQ980" s="75"/>
      <c r="CR980" s="75"/>
      <c r="CS980" s="75"/>
      <c r="CT980" s="75"/>
      <c r="CU980" s="75"/>
      <c r="CV980" s="75"/>
      <c r="CW980" s="75"/>
      <c r="CX980" s="75"/>
      <c r="CY980" s="75"/>
      <c r="CZ980" s="75"/>
      <c r="DA980" s="75"/>
      <c r="DB980" s="75"/>
      <c r="DC980" s="75"/>
      <c r="DD980" s="75"/>
      <c r="DE980" s="75"/>
      <c r="DF980" s="75"/>
      <c r="DG980" s="75"/>
      <c r="DH980" s="75"/>
    </row>
    <row r="981" ht="12.75" spans="1:112">
      <c r="A981" s="6"/>
      <c r="B981" s="42"/>
      <c r="L981" s="20"/>
      <c r="N981" s="62"/>
      <c r="O981" s="62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CK981" s="75"/>
      <c r="CL981" s="75"/>
      <c r="CM981" s="75"/>
      <c r="CN981" s="75"/>
      <c r="CO981" s="75"/>
      <c r="CP981" s="75"/>
      <c r="CQ981" s="75"/>
      <c r="CR981" s="75"/>
      <c r="CS981" s="75"/>
      <c r="CT981" s="75"/>
      <c r="CU981" s="75"/>
      <c r="CV981" s="75"/>
      <c r="CW981" s="75"/>
      <c r="CX981" s="75"/>
      <c r="CY981" s="75"/>
      <c r="CZ981" s="75"/>
      <c r="DA981" s="75"/>
      <c r="DB981" s="75"/>
      <c r="DC981" s="75"/>
      <c r="DD981" s="75"/>
      <c r="DE981" s="75"/>
      <c r="DF981" s="75"/>
      <c r="DG981" s="75"/>
      <c r="DH981" s="75"/>
    </row>
    <row r="982" ht="12.75" spans="1:112">
      <c r="A982" s="6"/>
      <c r="B982" s="42"/>
      <c r="L982" s="20"/>
      <c r="N982" s="62"/>
      <c r="O982" s="62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CK982" s="75"/>
      <c r="CL982" s="75"/>
      <c r="CM982" s="75"/>
      <c r="CN982" s="75"/>
      <c r="CO982" s="75"/>
      <c r="CP982" s="75"/>
      <c r="CQ982" s="75"/>
      <c r="CR982" s="75"/>
      <c r="CS982" s="75"/>
      <c r="CT982" s="75"/>
      <c r="CU982" s="75"/>
      <c r="CV982" s="75"/>
      <c r="CW982" s="75"/>
      <c r="CX982" s="75"/>
      <c r="CY982" s="75"/>
      <c r="CZ982" s="75"/>
      <c r="DA982" s="75"/>
      <c r="DB982" s="75"/>
      <c r="DC982" s="75"/>
      <c r="DD982" s="75"/>
      <c r="DE982" s="75"/>
      <c r="DF982" s="75"/>
      <c r="DG982" s="75"/>
      <c r="DH982" s="75"/>
    </row>
    <row r="983" ht="12.75" spans="1:112">
      <c r="A983" s="6"/>
      <c r="B983" s="42"/>
      <c r="L983" s="20"/>
      <c r="N983" s="62"/>
      <c r="O983" s="62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CK983" s="75"/>
      <c r="CL983" s="75"/>
      <c r="CM983" s="75"/>
      <c r="CN983" s="75"/>
      <c r="CO983" s="75"/>
      <c r="CP983" s="75"/>
      <c r="CQ983" s="75"/>
      <c r="CR983" s="75"/>
      <c r="CS983" s="75"/>
      <c r="CT983" s="75"/>
      <c r="CU983" s="75"/>
      <c r="CV983" s="75"/>
      <c r="CW983" s="75"/>
      <c r="CX983" s="75"/>
      <c r="CY983" s="75"/>
      <c r="CZ983" s="75"/>
      <c r="DA983" s="75"/>
      <c r="DB983" s="75"/>
      <c r="DC983" s="75"/>
      <c r="DD983" s="75"/>
      <c r="DE983" s="75"/>
      <c r="DF983" s="75"/>
      <c r="DG983" s="75"/>
      <c r="DH983" s="75"/>
    </row>
    <row r="984" ht="12.75" spans="1:112">
      <c r="A984" s="6"/>
      <c r="B984" s="42"/>
      <c r="L984" s="20"/>
      <c r="N984" s="62"/>
      <c r="O984" s="62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CK984" s="75"/>
      <c r="CL984" s="75"/>
      <c r="CM984" s="75"/>
      <c r="CN984" s="75"/>
      <c r="CO984" s="75"/>
      <c r="CP984" s="75"/>
      <c r="CQ984" s="75"/>
      <c r="CR984" s="75"/>
      <c r="CS984" s="75"/>
      <c r="CT984" s="75"/>
      <c r="CU984" s="75"/>
      <c r="CV984" s="75"/>
      <c r="CW984" s="75"/>
      <c r="CX984" s="75"/>
      <c r="CY984" s="75"/>
      <c r="CZ984" s="75"/>
      <c r="DA984" s="75"/>
      <c r="DB984" s="75"/>
      <c r="DC984" s="75"/>
      <c r="DD984" s="75"/>
      <c r="DE984" s="75"/>
      <c r="DF984" s="75"/>
      <c r="DG984" s="75"/>
      <c r="DH984" s="75"/>
    </row>
    <row r="985" ht="12.75" spans="1:112">
      <c r="A985" s="6"/>
      <c r="B985" s="42"/>
      <c r="L985" s="20"/>
      <c r="N985" s="62"/>
      <c r="O985" s="62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CK985" s="75"/>
      <c r="CL985" s="75"/>
      <c r="CM985" s="75"/>
      <c r="CN985" s="75"/>
      <c r="CO985" s="75"/>
      <c r="CP985" s="75"/>
      <c r="CQ985" s="75"/>
      <c r="CR985" s="75"/>
      <c r="CS985" s="75"/>
      <c r="CT985" s="75"/>
      <c r="CU985" s="75"/>
      <c r="CV985" s="75"/>
      <c r="CW985" s="75"/>
      <c r="CX985" s="75"/>
      <c r="CY985" s="75"/>
      <c r="CZ985" s="75"/>
      <c r="DA985" s="75"/>
      <c r="DB985" s="75"/>
      <c r="DC985" s="75"/>
      <c r="DD985" s="75"/>
      <c r="DE985" s="75"/>
      <c r="DF985" s="75"/>
      <c r="DG985" s="75"/>
      <c r="DH985" s="75"/>
    </row>
    <row r="986" ht="12.75" spans="1:112">
      <c r="A986" s="6"/>
      <c r="B986" s="42"/>
      <c r="L986" s="20"/>
      <c r="N986" s="62"/>
      <c r="O986" s="62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CK986" s="75"/>
      <c r="CL986" s="75"/>
      <c r="CM986" s="75"/>
      <c r="CN986" s="75"/>
      <c r="CO986" s="75"/>
      <c r="CP986" s="75"/>
      <c r="CQ986" s="75"/>
      <c r="CR986" s="75"/>
      <c r="CS986" s="75"/>
      <c r="CT986" s="75"/>
      <c r="CU986" s="75"/>
      <c r="CV986" s="75"/>
      <c r="CW986" s="75"/>
      <c r="CX986" s="75"/>
      <c r="CY986" s="75"/>
      <c r="CZ986" s="75"/>
      <c r="DA986" s="75"/>
      <c r="DB986" s="75"/>
      <c r="DC986" s="75"/>
      <c r="DD986" s="75"/>
      <c r="DE986" s="75"/>
      <c r="DF986" s="75"/>
      <c r="DG986" s="75"/>
      <c r="DH986" s="75"/>
    </row>
    <row r="987" ht="12.75" spans="1:112">
      <c r="A987" s="6"/>
      <c r="B987" s="42"/>
      <c r="L987" s="20"/>
      <c r="N987" s="62"/>
      <c r="O987" s="62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CK987" s="75"/>
      <c r="CL987" s="75"/>
      <c r="CM987" s="75"/>
      <c r="CN987" s="75"/>
      <c r="CO987" s="75"/>
      <c r="CP987" s="75"/>
      <c r="CQ987" s="75"/>
      <c r="CR987" s="75"/>
      <c r="CS987" s="75"/>
      <c r="CT987" s="75"/>
      <c r="CU987" s="75"/>
      <c r="CV987" s="75"/>
      <c r="CW987" s="75"/>
      <c r="CX987" s="75"/>
      <c r="CY987" s="75"/>
      <c r="CZ987" s="75"/>
      <c r="DA987" s="75"/>
      <c r="DB987" s="75"/>
      <c r="DC987" s="75"/>
      <c r="DD987" s="75"/>
      <c r="DE987" s="75"/>
      <c r="DF987" s="75"/>
      <c r="DG987" s="75"/>
      <c r="DH987" s="75"/>
    </row>
    <row r="988" ht="12.75" spans="1:112">
      <c r="A988" s="6"/>
      <c r="B988" s="42"/>
      <c r="L988" s="20"/>
      <c r="N988" s="62"/>
      <c r="O988" s="62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CK988" s="75"/>
      <c r="CL988" s="75"/>
      <c r="CM988" s="75"/>
      <c r="CN988" s="75"/>
      <c r="CO988" s="75"/>
      <c r="CP988" s="75"/>
      <c r="CQ988" s="75"/>
      <c r="CR988" s="75"/>
      <c r="CS988" s="75"/>
      <c r="CT988" s="75"/>
      <c r="CU988" s="75"/>
      <c r="CV988" s="75"/>
      <c r="CW988" s="75"/>
      <c r="CX988" s="75"/>
      <c r="CY988" s="75"/>
      <c r="CZ988" s="75"/>
      <c r="DA988" s="75"/>
      <c r="DB988" s="75"/>
      <c r="DC988" s="75"/>
      <c r="DD988" s="75"/>
      <c r="DE988" s="75"/>
      <c r="DF988" s="75"/>
      <c r="DG988" s="75"/>
      <c r="DH988" s="75"/>
    </row>
    <row r="989" ht="12.75" spans="1:112">
      <c r="A989" s="6"/>
      <c r="B989" s="42"/>
      <c r="L989" s="20"/>
      <c r="N989" s="62"/>
      <c r="O989" s="62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CK989" s="75"/>
      <c r="CL989" s="75"/>
      <c r="CM989" s="75"/>
      <c r="CN989" s="75"/>
      <c r="CO989" s="75"/>
      <c r="CP989" s="75"/>
      <c r="CQ989" s="75"/>
      <c r="CR989" s="75"/>
      <c r="CS989" s="75"/>
      <c r="CT989" s="75"/>
      <c r="CU989" s="75"/>
      <c r="CV989" s="75"/>
      <c r="CW989" s="75"/>
      <c r="CX989" s="75"/>
      <c r="CY989" s="75"/>
      <c r="CZ989" s="75"/>
      <c r="DA989" s="75"/>
      <c r="DB989" s="75"/>
      <c r="DC989" s="75"/>
      <c r="DD989" s="75"/>
      <c r="DE989" s="75"/>
      <c r="DF989" s="75"/>
      <c r="DG989" s="75"/>
      <c r="DH989" s="75"/>
    </row>
    <row r="990" ht="12.75" spans="1:112">
      <c r="A990" s="6"/>
      <c r="B990" s="42"/>
      <c r="L990" s="20"/>
      <c r="N990" s="62"/>
      <c r="O990" s="62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CK990" s="75"/>
      <c r="CL990" s="75"/>
      <c r="CM990" s="75"/>
      <c r="CN990" s="75"/>
      <c r="CO990" s="75"/>
      <c r="CP990" s="75"/>
      <c r="CQ990" s="75"/>
      <c r="CR990" s="75"/>
      <c r="CS990" s="75"/>
      <c r="CT990" s="75"/>
      <c r="CU990" s="75"/>
      <c r="CV990" s="75"/>
      <c r="CW990" s="75"/>
      <c r="CX990" s="75"/>
      <c r="CY990" s="75"/>
      <c r="CZ990" s="75"/>
      <c r="DA990" s="75"/>
      <c r="DB990" s="75"/>
      <c r="DC990" s="75"/>
      <c r="DD990" s="75"/>
      <c r="DE990" s="75"/>
      <c r="DF990" s="75"/>
      <c r="DG990" s="75"/>
      <c r="DH990" s="75"/>
    </row>
    <row r="991" ht="12.75" spans="1:112">
      <c r="A991" s="6"/>
      <c r="B991" s="42"/>
      <c r="L991" s="20"/>
      <c r="N991" s="62"/>
      <c r="O991" s="62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CK991" s="75"/>
      <c r="CL991" s="75"/>
      <c r="CM991" s="75"/>
      <c r="CN991" s="75"/>
      <c r="CO991" s="75"/>
      <c r="CP991" s="75"/>
      <c r="CQ991" s="75"/>
      <c r="CR991" s="75"/>
      <c r="CS991" s="75"/>
      <c r="CT991" s="75"/>
      <c r="CU991" s="75"/>
      <c r="CV991" s="75"/>
      <c r="CW991" s="75"/>
      <c r="CX991" s="75"/>
      <c r="CY991" s="75"/>
      <c r="CZ991" s="75"/>
      <c r="DA991" s="75"/>
      <c r="DB991" s="75"/>
      <c r="DC991" s="75"/>
      <c r="DD991" s="75"/>
      <c r="DE991" s="75"/>
      <c r="DF991" s="75"/>
      <c r="DG991" s="75"/>
      <c r="DH991" s="75"/>
    </row>
    <row r="992" ht="12.75" spans="1:112">
      <c r="A992" s="6"/>
      <c r="B992" s="42"/>
      <c r="L992" s="20"/>
      <c r="N992" s="62"/>
      <c r="O992" s="62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CK992" s="75"/>
      <c r="CL992" s="75"/>
      <c r="CM992" s="75"/>
      <c r="CN992" s="75"/>
      <c r="CO992" s="75"/>
      <c r="CP992" s="75"/>
      <c r="CQ992" s="75"/>
      <c r="CR992" s="75"/>
      <c r="CS992" s="75"/>
      <c r="CT992" s="75"/>
      <c r="CU992" s="75"/>
      <c r="CV992" s="75"/>
      <c r="CW992" s="75"/>
      <c r="CX992" s="75"/>
      <c r="CY992" s="75"/>
      <c r="CZ992" s="75"/>
      <c r="DA992" s="75"/>
      <c r="DB992" s="75"/>
      <c r="DC992" s="75"/>
      <c r="DD992" s="75"/>
      <c r="DE992" s="75"/>
      <c r="DF992" s="75"/>
      <c r="DG992" s="75"/>
      <c r="DH992" s="75"/>
    </row>
    <row r="993" ht="12.75" spans="1:112">
      <c r="A993" s="6"/>
      <c r="B993" s="42"/>
      <c r="L993" s="20"/>
      <c r="N993" s="62"/>
      <c r="O993" s="62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CK993" s="75"/>
      <c r="CL993" s="75"/>
      <c r="CM993" s="75"/>
      <c r="CN993" s="75"/>
      <c r="CO993" s="75"/>
      <c r="CP993" s="75"/>
      <c r="CQ993" s="75"/>
      <c r="CR993" s="75"/>
      <c r="CS993" s="75"/>
      <c r="CT993" s="75"/>
      <c r="CU993" s="75"/>
      <c r="CV993" s="75"/>
      <c r="CW993" s="75"/>
      <c r="CX993" s="75"/>
      <c r="CY993" s="75"/>
      <c r="CZ993" s="75"/>
      <c r="DA993" s="75"/>
      <c r="DB993" s="75"/>
      <c r="DC993" s="75"/>
      <c r="DD993" s="75"/>
      <c r="DE993" s="75"/>
      <c r="DF993" s="75"/>
      <c r="DG993" s="75"/>
      <c r="DH993" s="75"/>
    </row>
    <row r="994" ht="12.75" spans="1:112">
      <c r="A994" s="6"/>
      <c r="B994" s="42"/>
      <c r="L994" s="20"/>
      <c r="N994" s="62"/>
      <c r="O994" s="62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CK994" s="75"/>
      <c r="CL994" s="75"/>
      <c r="CM994" s="75"/>
      <c r="CN994" s="75"/>
      <c r="CO994" s="75"/>
      <c r="CP994" s="75"/>
      <c r="CQ994" s="75"/>
      <c r="CR994" s="75"/>
      <c r="CS994" s="75"/>
      <c r="CT994" s="75"/>
      <c r="CU994" s="75"/>
      <c r="CV994" s="75"/>
      <c r="CW994" s="75"/>
      <c r="CX994" s="75"/>
      <c r="CY994" s="75"/>
      <c r="CZ994" s="75"/>
      <c r="DA994" s="75"/>
      <c r="DB994" s="75"/>
      <c r="DC994" s="75"/>
      <c r="DD994" s="75"/>
      <c r="DE994" s="75"/>
      <c r="DF994" s="75"/>
      <c r="DG994" s="75"/>
      <c r="DH994" s="75"/>
    </row>
    <row r="995" ht="12.75" spans="1:112">
      <c r="A995" s="6"/>
      <c r="B995" s="42"/>
      <c r="L995" s="20"/>
      <c r="N995" s="62"/>
      <c r="O995" s="62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CK995" s="75"/>
      <c r="CL995" s="75"/>
      <c r="CM995" s="75"/>
      <c r="CN995" s="75"/>
      <c r="CO995" s="75"/>
      <c r="CP995" s="75"/>
      <c r="CQ995" s="75"/>
      <c r="CR995" s="75"/>
      <c r="CS995" s="75"/>
      <c r="CT995" s="75"/>
      <c r="CU995" s="75"/>
      <c r="CV995" s="75"/>
      <c r="CW995" s="75"/>
      <c r="CX995" s="75"/>
      <c r="CY995" s="75"/>
      <c r="CZ995" s="75"/>
      <c r="DA995" s="75"/>
      <c r="DB995" s="75"/>
      <c r="DC995" s="75"/>
      <c r="DD995" s="75"/>
      <c r="DE995" s="75"/>
      <c r="DF995" s="75"/>
      <c r="DG995" s="75"/>
      <c r="DH995" s="75"/>
    </row>
    <row r="996" ht="12.75" spans="1:112">
      <c r="A996" s="6"/>
      <c r="B996" s="42"/>
      <c r="L996" s="20"/>
      <c r="N996" s="62"/>
      <c r="O996" s="62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CK996" s="75"/>
      <c r="CL996" s="75"/>
      <c r="CM996" s="75"/>
      <c r="CN996" s="75"/>
      <c r="CO996" s="75"/>
      <c r="CP996" s="75"/>
      <c r="CQ996" s="75"/>
      <c r="CR996" s="75"/>
      <c r="CS996" s="75"/>
      <c r="CT996" s="75"/>
      <c r="CU996" s="75"/>
      <c r="CV996" s="75"/>
      <c r="CW996" s="75"/>
      <c r="CX996" s="75"/>
      <c r="CY996" s="75"/>
      <c r="CZ996" s="75"/>
      <c r="DA996" s="75"/>
      <c r="DB996" s="75"/>
      <c r="DC996" s="75"/>
      <c r="DD996" s="75"/>
      <c r="DE996" s="75"/>
      <c r="DF996" s="75"/>
      <c r="DG996" s="75"/>
      <c r="DH996" s="75"/>
    </row>
    <row r="997" ht="12.75" spans="1:112">
      <c r="A997" s="6"/>
      <c r="B997" s="42"/>
      <c r="L997" s="20"/>
      <c r="N997" s="62"/>
      <c r="O997" s="62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CK997" s="75"/>
      <c r="CL997" s="75"/>
      <c r="CM997" s="75"/>
      <c r="CN997" s="75"/>
      <c r="CO997" s="75"/>
      <c r="CP997" s="75"/>
      <c r="CQ997" s="75"/>
      <c r="CR997" s="75"/>
      <c r="CS997" s="75"/>
      <c r="CT997" s="75"/>
      <c r="CU997" s="75"/>
      <c r="CV997" s="75"/>
      <c r="CW997" s="75"/>
      <c r="CX997" s="75"/>
      <c r="CY997" s="75"/>
      <c r="CZ997" s="75"/>
      <c r="DA997" s="75"/>
      <c r="DB997" s="75"/>
      <c r="DC997" s="75"/>
      <c r="DD997" s="75"/>
      <c r="DE997" s="75"/>
      <c r="DF997" s="75"/>
      <c r="DG997" s="75"/>
      <c r="DH997" s="75"/>
    </row>
    <row r="998" ht="12.75" spans="1:112">
      <c r="A998" s="6"/>
      <c r="B998" s="42"/>
      <c r="L998" s="20"/>
      <c r="N998" s="62"/>
      <c r="O998" s="62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CK998" s="75"/>
      <c r="CL998" s="75"/>
      <c r="CM998" s="75"/>
      <c r="CN998" s="75"/>
      <c r="CO998" s="75"/>
      <c r="CP998" s="75"/>
      <c r="CQ998" s="75"/>
      <c r="CR998" s="75"/>
      <c r="CS998" s="75"/>
      <c r="CT998" s="75"/>
      <c r="CU998" s="75"/>
      <c r="CV998" s="75"/>
      <c r="CW998" s="75"/>
      <c r="CX998" s="75"/>
      <c r="CY998" s="75"/>
      <c r="CZ998" s="75"/>
      <c r="DA998" s="75"/>
      <c r="DB998" s="75"/>
      <c r="DC998" s="75"/>
      <c r="DD998" s="75"/>
      <c r="DE998" s="75"/>
      <c r="DF998" s="75"/>
      <c r="DG998" s="75"/>
      <c r="DH998" s="75"/>
    </row>
    <row r="999" ht="12.75" spans="1:112">
      <c r="A999" s="6"/>
      <c r="B999" s="42"/>
      <c r="L999" s="20"/>
      <c r="N999" s="62"/>
      <c r="O999" s="62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CK999" s="75"/>
      <c r="CL999" s="75"/>
      <c r="CM999" s="75"/>
      <c r="CN999" s="75"/>
      <c r="CO999" s="75"/>
      <c r="CP999" s="75"/>
      <c r="CQ999" s="75"/>
      <c r="CR999" s="75"/>
      <c r="CS999" s="75"/>
      <c r="CT999" s="75"/>
      <c r="CU999" s="75"/>
      <c r="CV999" s="75"/>
      <c r="CW999" s="75"/>
      <c r="CX999" s="75"/>
      <c r="CY999" s="75"/>
      <c r="CZ999" s="75"/>
      <c r="DA999" s="75"/>
      <c r="DB999" s="75"/>
      <c r="DC999" s="75"/>
      <c r="DD999" s="75"/>
      <c r="DE999" s="75"/>
      <c r="DF999" s="75"/>
      <c r="DG999" s="75"/>
      <c r="DH999" s="75"/>
    </row>
    <row r="1000" ht="12.75" spans="1:112">
      <c r="A1000" s="6"/>
      <c r="B1000" s="42"/>
      <c r="L1000" s="20"/>
      <c r="N1000" s="62"/>
      <c r="O1000" s="62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CK1000" s="75"/>
      <c r="CL1000" s="75"/>
      <c r="CM1000" s="75"/>
      <c r="CN1000" s="75"/>
      <c r="CO1000" s="75"/>
      <c r="CP1000" s="75"/>
      <c r="CQ1000" s="75"/>
      <c r="CR1000" s="75"/>
      <c r="CS1000" s="75"/>
      <c r="CT1000" s="75"/>
      <c r="CU1000" s="75"/>
      <c r="CV1000" s="75"/>
      <c r="CW1000" s="75"/>
      <c r="CX1000" s="75"/>
      <c r="CY1000" s="75"/>
      <c r="CZ1000" s="75"/>
      <c r="DA1000" s="75"/>
      <c r="DB1000" s="75"/>
      <c r="DC1000" s="75"/>
      <c r="DD1000" s="75"/>
      <c r="DE1000" s="75"/>
      <c r="DF1000" s="75"/>
      <c r="DG1000" s="75"/>
      <c r="DH1000" s="75"/>
    </row>
    <row r="1001" ht="12.75" spans="1:112">
      <c r="A1001" s="6"/>
      <c r="B1001" s="42"/>
      <c r="L1001" s="20"/>
      <c r="N1001" s="62"/>
      <c r="O1001" s="62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5"/>
      <c r="AD1001" s="75"/>
      <c r="AE1001" s="75"/>
      <c r="AF1001" s="75"/>
      <c r="AG1001" s="75"/>
      <c r="AH1001" s="75"/>
      <c r="AI1001" s="75"/>
      <c r="AJ1001" s="75"/>
      <c r="AK1001" s="75"/>
      <c r="AL1001" s="75"/>
      <c r="AM1001" s="75"/>
      <c r="AN1001" s="75"/>
      <c r="AO1001" s="75"/>
      <c r="AP1001" s="75"/>
      <c r="AQ1001" s="75"/>
      <c r="AR1001" s="75"/>
      <c r="AS1001" s="75"/>
      <c r="AT1001" s="75"/>
      <c r="AU1001" s="75"/>
      <c r="AV1001" s="75"/>
      <c r="AW1001" s="75"/>
      <c r="AX1001" s="75"/>
      <c r="AY1001" s="75"/>
      <c r="AZ1001" s="75"/>
      <c r="BA1001" s="75"/>
      <c r="BB1001" s="75"/>
      <c r="BC1001" s="75"/>
      <c r="BD1001" s="75"/>
      <c r="BE1001" s="75"/>
      <c r="BF1001" s="75"/>
      <c r="BG1001" s="75"/>
      <c r="BH1001" s="75"/>
      <c r="BI1001" s="75"/>
      <c r="BJ1001" s="75"/>
      <c r="BK1001" s="75"/>
      <c r="BL1001" s="75"/>
      <c r="BM1001" s="75"/>
      <c r="BN1001" s="75"/>
      <c r="BO1001" s="75"/>
      <c r="BP1001" s="75"/>
      <c r="BQ1001" s="75"/>
      <c r="BR1001" s="75"/>
      <c r="BS1001" s="75"/>
      <c r="BT1001" s="75"/>
      <c r="BU1001" s="75"/>
      <c r="BV1001" s="75"/>
      <c r="BW1001" s="75"/>
      <c r="BX1001" s="75"/>
      <c r="BY1001" s="75"/>
      <c r="CK1001" s="75"/>
      <c r="CL1001" s="75"/>
      <c r="CM1001" s="75"/>
      <c r="CN1001" s="75"/>
      <c r="CO1001" s="75"/>
      <c r="CP1001" s="75"/>
      <c r="CQ1001" s="75"/>
      <c r="CR1001" s="75"/>
      <c r="CS1001" s="75"/>
      <c r="CT1001" s="75"/>
      <c r="CU1001" s="75"/>
      <c r="CV1001" s="75"/>
      <c r="CW1001" s="75"/>
      <c r="CX1001" s="75"/>
      <c r="CY1001" s="75"/>
      <c r="CZ1001" s="75"/>
      <c r="DA1001" s="75"/>
      <c r="DB1001" s="75"/>
      <c r="DC1001" s="75"/>
      <c r="DD1001" s="75"/>
      <c r="DE1001" s="75"/>
      <c r="DF1001" s="75"/>
      <c r="DG1001" s="75"/>
      <c r="DH1001" s="75"/>
    </row>
    <row r="1002" ht="12.75" spans="1:112">
      <c r="A1002" s="6"/>
      <c r="B1002" s="42"/>
      <c r="L1002" s="20"/>
      <c r="N1002" s="62"/>
      <c r="O1002" s="62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  <c r="AA1002" s="75"/>
      <c r="AB1002" s="75"/>
      <c r="AC1002" s="75"/>
      <c r="AD1002" s="75"/>
      <c r="AE1002" s="75"/>
      <c r="AF1002" s="75"/>
      <c r="AG1002" s="75"/>
      <c r="AH1002" s="75"/>
      <c r="AI1002" s="75"/>
      <c r="AJ1002" s="75"/>
      <c r="AK1002" s="75"/>
      <c r="AL1002" s="75"/>
      <c r="AM1002" s="75"/>
      <c r="AN1002" s="75"/>
      <c r="AO1002" s="75"/>
      <c r="AP1002" s="75"/>
      <c r="AQ1002" s="75"/>
      <c r="AR1002" s="75"/>
      <c r="AS1002" s="75"/>
      <c r="AT1002" s="75"/>
      <c r="AU1002" s="75"/>
      <c r="AV1002" s="75"/>
      <c r="AW1002" s="75"/>
      <c r="AX1002" s="75"/>
      <c r="AY1002" s="75"/>
      <c r="AZ1002" s="75"/>
      <c r="BA1002" s="75"/>
      <c r="BB1002" s="75"/>
      <c r="BC1002" s="75"/>
      <c r="BD1002" s="75"/>
      <c r="BE1002" s="75"/>
      <c r="BF1002" s="75"/>
      <c r="BG1002" s="75"/>
      <c r="BH1002" s="75"/>
      <c r="BI1002" s="75"/>
      <c r="BJ1002" s="75"/>
      <c r="BK1002" s="75"/>
      <c r="BL1002" s="75"/>
      <c r="BM1002" s="75"/>
      <c r="BN1002" s="75"/>
      <c r="BO1002" s="75"/>
      <c r="BP1002" s="75"/>
      <c r="BQ1002" s="75"/>
      <c r="BR1002" s="75"/>
      <c r="BS1002" s="75"/>
      <c r="BT1002" s="75"/>
      <c r="BU1002" s="75"/>
      <c r="BV1002" s="75"/>
      <c r="BW1002" s="75"/>
      <c r="BX1002" s="75"/>
      <c r="BY1002" s="75"/>
      <c r="CK1002" s="75"/>
      <c r="CL1002" s="75"/>
      <c r="CM1002" s="75"/>
      <c r="CN1002" s="75"/>
      <c r="CO1002" s="75"/>
      <c r="CP1002" s="75"/>
      <c r="CQ1002" s="75"/>
      <c r="CR1002" s="75"/>
      <c r="CS1002" s="75"/>
      <c r="CT1002" s="75"/>
      <c r="CU1002" s="75"/>
      <c r="CV1002" s="75"/>
      <c r="CW1002" s="75"/>
      <c r="CX1002" s="75"/>
      <c r="CY1002" s="75"/>
      <c r="CZ1002" s="75"/>
      <c r="DA1002" s="75"/>
      <c r="DB1002" s="75"/>
      <c r="DC1002" s="75"/>
      <c r="DD1002" s="75"/>
      <c r="DE1002" s="75"/>
      <c r="DF1002" s="75"/>
      <c r="DG1002" s="75"/>
      <c r="DH1002" s="75"/>
    </row>
  </sheetData>
  <mergeCells count="27">
    <mergeCell ref="A2:B2"/>
    <mergeCell ref="C3:E3"/>
    <mergeCell ref="F3:J3"/>
    <mergeCell ref="R3:V3"/>
    <mergeCell ref="W3:Z3"/>
    <mergeCell ref="AD3:AH3"/>
    <mergeCell ref="AI3:AL3"/>
    <mergeCell ref="AP3:AT3"/>
    <mergeCell ref="AU3:AX3"/>
    <mergeCell ref="BB3:BF3"/>
    <mergeCell ref="BG3:BJ3"/>
    <mergeCell ref="BN3:BR3"/>
    <mergeCell ref="BS3:BV3"/>
    <mergeCell ref="BZ3:CD3"/>
    <mergeCell ref="CE3:CH3"/>
    <mergeCell ref="CL3:CP3"/>
    <mergeCell ref="CQ3:CT3"/>
    <mergeCell ref="CX3:DB3"/>
    <mergeCell ref="DC3:DF3"/>
    <mergeCell ref="DJ3:DN3"/>
    <mergeCell ref="DO3:DR3"/>
    <mergeCell ref="DV3:DZ3"/>
    <mergeCell ref="EA3:ED3"/>
    <mergeCell ref="A9:B9"/>
    <mergeCell ref="A10:B10"/>
    <mergeCell ref="A17:B17"/>
    <mergeCell ref="A33:B3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40"/>
  <sheetViews>
    <sheetView tabSelected="1" workbookViewId="0">
      <selection activeCell="A1" sqref="A1:B1"/>
    </sheetView>
  </sheetViews>
  <sheetFormatPr defaultColWidth="12.6285714285714" defaultRowHeight="15.75" customHeight="1"/>
  <cols>
    <col min="3" max="3" width="15.752380952381" customWidth="1"/>
    <col min="4" max="4" width="16.247619047619" customWidth="1"/>
    <col min="5" max="5" width="14.8761904761905" customWidth="1"/>
    <col min="6" max="7" width="16.247619047619" customWidth="1"/>
  </cols>
  <sheetData>
    <row r="1" customHeight="1" spans="1:28">
      <c r="A1" s="2" t="s">
        <v>20</v>
      </c>
      <c r="C1" s="3" t="s">
        <v>109</v>
      </c>
      <c r="P1" s="20"/>
      <c r="Q1" s="20"/>
      <c r="R1" s="27" t="s">
        <v>110</v>
      </c>
      <c r="S1" s="20"/>
      <c r="T1" s="20"/>
      <c r="X1" s="28" t="s">
        <v>18</v>
      </c>
      <c r="Y1" s="31"/>
      <c r="Z1" s="32" t="s">
        <v>111</v>
      </c>
      <c r="AB1" s="33"/>
    </row>
    <row r="2" customHeight="1" spans="1:30">
      <c r="A2" s="1" t="s">
        <v>72</v>
      </c>
      <c r="B2" s="4" t="s">
        <v>75</v>
      </c>
      <c r="C2" s="4" t="s">
        <v>25</v>
      </c>
      <c r="D2" s="4" t="s">
        <v>26</v>
      </c>
      <c r="E2" s="4" t="s">
        <v>6</v>
      </c>
      <c r="F2" s="4" t="s">
        <v>27</v>
      </c>
      <c r="G2" s="4" t="s">
        <v>28</v>
      </c>
      <c r="H2" s="8" t="s">
        <v>112</v>
      </c>
      <c r="J2" s="4" t="s">
        <v>25</v>
      </c>
      <c r="K2" s="4" t="s">
        <v>26</v>
      </c>
      <c r="L2" s="4" t="s">
        <v>6</v>
      </c>
      <c r="M2" s="4" t="s">
        <v>27</v>
      </c>
      <c r="N2" s="4" t="s">
        <v>28</v>
      </c>
      <c r="O2" s="21"/>
      <c r="P2" s="22" t="s">
        <v>25</v>
      </c>
      <c r="Q2" s="22" t="s">
        <v>26</v>
      </c>
      <c r="R2" s="22" t="s">
        <v>6</v>
      </c>
      <c r="S2" s="22" t="s">
        <v>27</v>
      </c>
      <c r="T2" s="22" t="s">
        <v>28</v>
      </c>
      <c r="U2" s="29"/>
      <c r="V2" s="30" t="s">
        <v>75</v>
      </c>
      <c r="W2" s="30" t="s">
        <v>72</v>
      </c>
      <c r="X2" s="30" t="s">
        <v>113</v>
      </c>
      <c r="Y2" s="30" t="s">
        <v>114</v>
      </c>
      <c r="Z2" s="30" t="s">
        <v>113</v>
      </c>
      <c r="AA2" s="30" t="s">
        <v>115</v>
      </c>
      <c r="AB2" s="21"/>
      <c r="AC2" s="21"/>
      <c r="AD2" s="21"/>
    </row>
    <row r="3" customHeight="1" spans="1:30">
      <c r="A3" s="16" t="s">
        <v>25</v>
      </c>
      <c r="B3" s="16" t="s">
        <v>28</v>
      </c>
      <c r="C3" s="8" t="s">
        <v>12</v>
      </c>
      <c r="D3" s="8" t="s">
        <v>13</v>
      </c>
      <c r="E3" s="8" t="s">
        <v>17</v>
      </c>
      <c r="F3" s="8" t="s">
        <v>12</v>
      </c>
      <c r="G3" s="8" t="s">
        <v>7</v>
      </c>
      <c r="H3" s="17" t="s">
        <v>26</v>
      </c>
      <c r="J3" s="10">
        <f t="shared" ref="J3:N3" si="0">_xlfn.SWITCH(C3,"Certain",100,"Probable",85,"Expected",75,"Fifty-fifty",50,"Uncertain",25,"Improbable",15,"Impossible",0,"Invalid Entry")</f>
        <v>25</v>
      </c>
      <c r="K3" s="10">
        <f t="shared" si="0"/>
        <v>85</v>
      </c>
      <c r="L3" s="10">
        <f t="shared" si="0"/>
        <v>50</v>
      </c>
      <c r="M3" s="10">
        <f t="shared" si="0"/>
        <v>25</v>
      </c>
      <c r="N3" s="10">
        <f t="shared" si="0"/>
        <v>15</v>
      </c>
      <c r="O3" s="23">
        <f t="shared" ref="O3:O10" si="1">SUM(J3:N3)</f>
        <v>200</v>
      </c>
      <c r="P3" s="24">
        <f t="shared" ref="P3:T3" si="2">J3/$O3</f>
        <v>0.125</v>
      </c>
      <c r="Q3" s="24">
        <f t="shared" si="2"/>
        <v>0.425</v>
      </c>
      <c r="R3" s="24">
        <f t="shared" si="2"/>
        <v>0.25</v>
      </c>
      <c r="S3" s="24">
        <f t="shared" si="2"/>
        <v>0.125</v>
      </c>
      <c r="T3" s="24">
        <f t="shared" si="2"/>
        <v>0.075</v>
      </c>
      <c r="U3" s="24">
        <f t="shared" ref="U3:U10" si="3">SUM(P3:T3)</f>
        <v>1</v>
      </c>
      <c r="V3" s="7" t="s">
        <v>116</v>
      </c>
      <c r="W3" s="7" t="s">
        <v>117</v>
      </c>
      <c r="X3" s="7" t="s">
        <v>118</v>
      </c>
      <c r="Y3" s="120" t="s">
        <v>119</v>
      </c>
      <c r="Z3" s="120" t="s">
        <v>120</v>
      </c>
      <c r="AA3" s="120" t="s">
        <v>121</v>
      </c>
      <c r="AB3" s="23"/>
      <c r="AC3" s="23"/>
      <c r="AD3" s="23"/>
    </row>
    <row r="4" customHeight="1" spans="1:30">
      <c r="A4" s="12" t="s">
        <v>28</v>
      </c>
      <c r="B4" s="12" t="s">
        <v>25</v>
      </c>
      <c r="C4" s="8" t="s">
        <v>13</v>
      </c>
      <c r="D4" s="8" t="s">
        <v>18</v>
      </c>
      <c r="E4" s="8" t="s">
        <v>17</v>
      </c>
      <c r="F4" s="8" t="s">
        <v>12</v>
      </c>
      <c r="G4" s="8" t="s">
        <v>7</v>
      </c>
      <c r="H4" s="17" t="s">
        <v>25</v>
      </c>
      <c r="J4" s="10">
        <f t="shared" ref="J4:N4" si="4">_xlfn.SWITCH(C4,"Certain",100,"Probable",85,"Expected",75,"Fifty-fifty",50,"Uncertain",25,"Improbable",15,"Impossible",0,"Invalid Entry")</f>
        <v>85</v>
      </c>
      <c r="K4" s="10">
        <f t="shared" si="4"/>
        <v>75</v>
      </c>
      <c r="L4" s="10">
        <f t="shared" si="4"/>
        <v>50</v>
      </c>
      <c r="M4" s="10">
        <f t="shared" si="4"/>
        <v>25</v>
      </c>
      <c r="N4" s="10">
        <f t="shared" si="4"/>
        <v>15</v>
      </c>
      <c r="O4" s="23">
        <f t="shared" si="1"/>
        <v>250</v>
      </c>
      <c r="P4" s="24">
        <f t="shared" ref="P4:T4" si="5">J4/$O4</f>
        <v>0.34</v>
      </c>
      <c r="Q4" s="24">
        <f t="shared" si="5"/>
        <v>0.3</v>
      </c>
      <c r="R4" s="24">
        <f t="shared" si="5"/>
        <v>0.2</v>
      </c>
      <c r="S4" s="24">
        <f t="shared" si="5"/>
        <v>0.1</v>
      </c>
      <c r="T4" s="24">
        <f t="shared" si="5"/>
        <v>0.06</v>
      </c>
      <c r="U4" s="24">
        <f t="shared" si="3"/>
        <v>1</v>
      </c>
      <c r="V4" s="7" t="s">
        <v>117</v>
      </c>
      <c r="W4" s="7" t="s">
        <v>116</v>
      </c>
      <c r="X4" s="120" t="s">
        <v>122</v>
      </c>
      <c r="Y4" s="120" t="s">
        <v>119</v>
      </c>
      <c r="Z4" s="120" t="s">
        <v>123</v>
      </c>
      <c r="AA4" s="120" t="s">
        <v>124</v>
      </c>
      <c r="AB4" s="23"/>
      <c r="AC4" s="23"/>
      <c r="AD4" s="23"/>
    </row>
    <row r="5" customHeight="1" spans="1:30">
      <c r="A5" s="12" t="s">
        <v>25</v>
      </c>
      <c r="B5" s="12" t="s">
        <v>25</v>
      </c>
      <c r="C5" s="8" t="s">
        <v>8</v>
      </c>
      <c r="D5" s="8" t="s">
        <v>7</v>
      </c>
      <c r="E5" s="8" t="s">
        <v>7</v>
      </c>
      <c r="F5" s="8" t="s">
        <v>7</v>
      </c>
      <c r="G5" s="8" t="s">
        <v>88</v>
      </c>
      <c r="H5" s="17" t="s">
        <v>25</v>
      </c>
      <c r="J5" s="10">
        <f t="shared" ref="J5:N5" si="6">_xlfn.SWITCH(C5,"Certain",100,"Probable",85,"Expected",75,"Fifty-fifty",50,"Uncertain",25,"Improbable",15,"Impossible",0,"Invalid Entry")</f>
        <v>100</v>
      </c>
      <c r="K5" s="10">
        <f t="shared" si="6"/>
        <v>15</v>
      </c>
      <c r="L5" s="10">
        <f t="shared" si="6"/>
        <v>15</v>
      </c>
      <c r="M5" s="10">
        <f t="shared" si="6"/>
        <v>15</v>
      </c>
      <c r="N5" s="10">
        <f t="shared" si="6"/>
        <v>0</v>
      </c>
      <c r="O5" s="23">
        <f t="shared" si="1"/>
        <v>145</v>
      </c>
      <c r="P5" s="24">
        <f t="shared" ref="P5:T5" si="7">J5/$O5</f>
        <v>0.689655172413793</v>
      </c>
      <c r="Q5" s="24">
        <f t="shared" si="7"/>
        <v>0.103448275862069</v>
      </c>
      <c r="R5" s="24">
        <f t="shared" si="7"/>
        <v>0.103448275862069</v>
      </c>
      <c r="S5" s="24">
        <f t="shared" si="7"/>
        <v>0.103448275862069</v>
      </c>
      <c r="T5" s="24">
        <f t="shared" si="7"/>
        <v>0</v>
      </c>
      <c r="U5" s="24">
        <f t="shared" si="3"/>
        <v>1</v>
      </c>
      <c r="V5" s="7" t="s">
        <v>117</v>
      </c>
      <c r="W5" s="7" t="s">
        <v>117</v>
      </c>
      <c r="X5" s="120" t="s">
        <v>125</v>
      </c>
      <c r="Y5" s="120" t="s">
        <v>126</v>
      </c>
      <c r="Z5" s="120" t="s">
        <v>127</v>
      </c>
      <c r="AA5" s="120" t="s">
        <v>128</v>
      </c>
      <c r="AB5" s="23"/>
      <c r="AC5" s="23"/>
      <c r="AD5" s="23"/>
    </row>
    <row r="6" customHeight="1" spans="1:30">
      <c r="A6" s="12" t="s">
        <v>28</v>
      </c>
      <c r="B6" s="12" t="s">
        <v>28</v>
      </c>
      <c r="C6" s="8" t="s">
        <v>12</v>
      </c>
      <c r="D6" s="8" t="s">
        <v>17</v>
      </c>
      <c r="E6" s="8" t="s">
        <v>18</v>
      </c>
      <c r="F6" s="8" t="s">
        <v>13</v>
      </c>
      <c r="G6" s="8" t="s">
        <v>8</v>
      </c>
      <c r="H6" s="17" t="s">
        <v>28</v>
      </c>
      <c r="J6" s="10">
        <f t="shared" ref="J6:N6" si="8">_xlfn.SWITCH(C6,"Certain",100,"Probable",85,"Expected",75,"Fifty-fifty",50,"Uncertain",25,"Improbable",15,"Impossible",0,"Invalid Entry")</f>
        <v>25</v>
      </c>
      <c r="K6" s="10">
        <f t="shared" si="8"/>
        <v>50</v>
      </c>
      <c r="L6" s="10">
        <f t="shared" si="8"/>
        <v>75</v>
      </c>
      <c r="M6" s="10">
        <f t="shared" si="8"/>
        <v>85</v>
      </c>
      <c r="N6" s="10">
        <f t="shared" si="8"/>
        <v>100</v>
      </c>
      <c r="O6" s="23">
        <f t="shared" si="1"/>
        <v>335</v>
      </c>
      <c r="P6" s="24">
        <f t="shared" ref="P6:T6" si="9">J6/$O6</f>
        <v>0.0746268656716418</v>
      </c>
      <c r="Q6" s="24">
        <f t="shared" si="9"/>
        <v>0.149253731343284</v>
      </c>
      <c r="R6" s="24">
        <f t="shared" si="9"/>
        <v>0.223880597014925</v>
      </c>
      <c r="S6" s="24">
        <f t="shared" si="9"/>
        <v>0.253731343283582</v>
      </c>
      <c r="T6" s="24">
        <f t="shared" si="9"/>
        <v>0.298507462686567</v>
      </c>
      <c r="U6" s="24">
        <f t="shared" si="3"/>
        <v>1</v>
      </c>
      <c r="V6" s="7" t="s">
        <v>116</v>
      </c>
      <c r="W6" s="7" t="s">
        <v>116</v>
      </c>
      <c r="X6" s="120" t="s">
        <v>129</v>
      </c>
      <c r="Y6" s="7" t="s">
        <v>130</v>
      </c>
      <c r="Z6" s="120" t="s">
        <v>131</v>
      </c>
      <c r="AA6" s="120" t="s">
        <v>132</v>
      </c>
      <c r="AB6" s="23"/>
      <c r="AC6" s="23"/>
      <c r="AD6" s="23"/>
    </row>
    <row r="7" customHeight="1" spans="1:30">
      <c r="A7" s="12" t="s">
        <v>25</v>
      </c>
      <c r="B7" s="12" t="s">
        <v>6</v>
      </c>
      <c r="C7" s="8" t="s">
        <v>7</v>
      </c>
      <c r="D7" s="8" t="s">
        <v>12</v>
      </c>
      <c r="E7" s="8" t="s">
        <v>18</v>
      </c>
      <c r="F7" s="8" t="s">
        <v>17</v>
      </c>
      <c r="G7" s="8" t="s">
        <v>12</v>
      </c>
      <c r="H7" s="17" t="s">
        <v>6</v>
      </c>
      <c r="J7" s="10">
        <f t="shared" ref="J7:N7" si="10">_xlfn.SWITCH(C7,"Certain",100,"Probable",85,"Expected",75,"Fifty-fifty",50,"Uncertain",25,"Improbable",15,"Impossible",0,"Invalid Entry")</f>
        <v>15</v>
      </c>
      <c r="K7" s="10">
        <f t="shared" si="10"/>
        <v>25</v>
      </c>
      <c r="L7" s="10">
        <f t="shared" si="10"/>
        <v>75</v>
      </c>
      <c r="M7" s="10">
        <f t="shared" si="10"/>
        <v>50</v>
      </c>
      <c r="N7" s="10">
        <f t="shared" si="10"/>
        <v>25</v>
      </c>
      <c r="O7" s="23">
        <f t="shared" si="1"/>
        <v>190</v>
      </c>
      <c r="P7" s="24">
        <f t="shared" ref="P7:T7" si="11">J7/$O7</f>
        <v>0.0789473684210526</v>
      </c>
      <c r="Q7" s="24">
        <f t="shared" si="11"/>
        <v>0.131578947368421</v>
      </c>
      <c r="R7" s="24">
        <f t="shared" si="11"/>
        <v>0.394736842105263</v>
      </c>
      <c r="S7" s="24">
        <f t="shared" si="11"/>
        <v>0.263157894736842</v>
      </c>
      <c r="T7" s="24">
        <f t="shared" si="11"/>
        <v>0.131578947368421</v>
      </c>
      <c r="U7" s="24">
        <f t="shared" si="3"/>
        <v>1</v>
      </c>
      <c r="V7" s="7" t="s">
        <v>82</v>
      </c>
      <c r="W7" s="7" t="s">
        <v>117</v>
      </c>
      <c r="X7" s="120" t="s">
        <v>133</v>
      </c>
      <c r="Y7" s="7" t="s">
        <v>134</v>
      </c>
      <c r="Z7" s="120" t="s">
        <v>135</v>
      </c>
      <c r="AA7" s="120" t="s">
        <v>136</v>
      </c>
      <c r="AB7" s="23"/>
      <c r="AC7" s="23"/>
      <c r="AD7" s="23"/>
    </row>
    <row r="8" customHeight="1" spans="1:30">
      <c r="A8" s="12" t="s">
        <v>6</v>
      </c>
      <c r="B8" s="12" t="s">
        <v>25</v>
      </c>
      <c r="C8" s="8" t="s">
        <v>13</v>
      </c>
      <c r="D8" s="8" t="s">
        <v>17</v>
      </c>
      <c r="E8" s="8" t="s">
        <v>12</v>
      </c>
      <c r="F8" s="8" t="s">
        <v>7</v>
      </c>
      <c r="G8" s="8" t="s">
        <v>88</v>
      </c>
      <c r="H8" s="17" t="s">
        <v>25</v>
      </c>
      <c r="J8" s="10">
        <f t="shared" ref="J8:N8" si="12">_xlfn.SWITCH(C8,"Certain",100,"Probable",85,"Expected",75,"Fifty-fifty",50,"Uncertain",25,"Improbable",15,"Impossible",0,"Invalid Entry")</f>
        <v>85</v>
      </c>
      <c r="K8" s="10">
        <f t="shared" si="12"/>
        <v>50</v>
      </c>
      <c r="L8" s="10">
        <f t="shared" si="12"/>
        <v>25</v>
      </c>
      <c r="M8" s="10">
        <f t="shared" si="12"/>
        <v>15</v>
      </c>
      <c r="N8" s="10">
        <f t="shared" si="12"/>
        <v>0</v>
      </c>
      <c r="O8" s="23">
        <f t="shared" si="1"/>
        <v>175</v>
      </c>
      <c r="P8" s="24">
        <f t="shared" ref="P8:T8" si="13">J8/$O8</f>
        <v>0.485714285714286</v>
      </c>
      <c r="Q8" s="24">
        <f t="shared" si="13"/>
        <v>0.285714285714286</v>
      </c>
      <c r="R8" s="24">
        <f t="shared" si="13"/>
        <v>0.142857142857143</v>
      </c>
      <c r="S8" s="24">
        <f t="shared" si="13"/>
        <v>0.0857142857142857</v>
      </c>
      <c r="T8" s="24">
        <f t="shared" si="13"/>
        <v>0</v>
      </c>
      <c r="U8" s="24">
        <f t="shared" si="3"/>
        <v>1</v>
      </c>
      <c r="V8" s="7" t="s">
        <v>117</v>
      </c>
      <c r="W8" s="7" t="s">
        <v>82</v>
      </c>
      <c r="X8" s="120" t="s">
        <v>137</v>
      </c>
      <c r="Y8" s="7" t="s">
        <v>134</v>
      </c>
      <c r="Z8" s="120" t="s">
        <v>138</v>
      </c>
      <c r="AA8" s="120" t="s">
        <v>139</v>
      </c>
      <c r="AB8" s="23"/>
      <c r="AC8" s="23"/>
      <c r="AD8" s="23"/>
    </row>
    <row r="9" customHeight="1" spans="1:30">
      <c r="A9" s="13" t="s">
        <v>28</v>
      </c>
      <c r="B9" s="13" t="s">
        <v>6</v>
      </c>
      <c r="C9" s="8" t="s">
        <v>7</v>
      </c>
      <c r="D9" s="8" t="s">
        <v>12</v>
      </c>
      <c r="E9" s="8" t="s">
        <v>13</v>
      </c>
      <c r="F9" s="8" t="s">
        <v>8</v>
      </c>
      <c r="G9" s="8" t="s">
        <v>18</v>
      </c>
      <c r="H9" s="17" t="s">
        <v>27</v>
      </c>
      <c r="J9" s="10">
        <f t="shared" ref="J9:N9" si="14">_xlfn.SWITCH(C9,"Certain",100,"Probable",85,"Expected",75,"Fifty-fifty",50,"Uncertain",25,"Improbable",15,"Impossible",0,"Invalid Entry")</f>
        <v>15</v>
      </c>
      <c r="K9" s="10">
        <f t="shared" si="14"/>
        <v>25</v>
      </c>
      <c r="L9" s="10">
        <f t="shared" si="14"/>
        <v>85</v>
      </c>
      <c r="M9" s="10">
        <f t="shared" si="14"/>
        <v>100</v>
      </c>
      <c r="N9" s="10">
        <f t="shared" si="14"/>
        <v>75</v>
      </c>
      <c r="O9" s="23">
        <f t="shared" si="1"/>
        <v>300</v>
      </c>
      <c r="P9" s="24">
        <f t="shared" ref="P9:T9" si="15">J9/$O9</f>
        <v>0.05</v>
      </c>
      <c r="Q9" s="24">
        <f t="shared" si="15"/>
        <v>0.0833333333333333</v>
      </c>
      <c r="R9" s="24">
        <f t="shared" si="15"/>
        <v>0.283333333333333</v>
      </c>
      <c r="S9" s="24">
        <f t="shared" si="15"/>
        <v>0.333333333333333</v>
      </c>
      <c r="T9" s="24">
        <f t="shared" si="15"/>
        <v>0.25</v>
      </c>
      <c r="U9" s="24">
        <f t="shared" si="3"/>
        <v>1</v>
      </c>
      <c r="V9" s="7" t="s">
        <v>82</v>
      </c>
      <c r="W9" s="7" t="s">
        <v>116</v>
      </c>
      <c r="X9" s="7" t="s">
        <v>140</v>
      </c>
      <c r="Y9" s="7" t="s">
        <v>141</v>
      </c>
      <c r="Z9" s="120" t="s">
        <v>142</v>
      </c>
      <c r="AA9" s="120" t="s">
        <v>143</v>
      </c>
      <c r="AB9" s="23"/>
      <c r="AC9" s="23"/>
      <c r="AD9" s="23"/>
    </row>
    <row r="10" customHeight="1" spans="1:30">
      <c r="A10" s="16" t="s">
        <v>6</v>
      </c>
      <c r="B10" s="16" t="s">
        <v>28</v>
      </c>
      <c r="C10" s="8" t="s">
        <v>7</v>
      </c>
      <c r="D10" s="8" t="s">
        <v>12</v>
      </c>
      <c r="E10" s="8" t="s">
        <v>17</v>
      </c>
      <c r="F10" s="8" t="s">
        <v>13</v>
      </c>
      <c r="G10" s="8" t="s">
        <v>18</v>
      </c>
      <c r="H10" s="17" t="s">
        <v>27</v>
      </c>
      <c r="J10" s="10">
        <f t="shared" ref="J10:N10" si="16">_xlfn.SWITCH(C10,"Certain",100,"Probable",85,"Expected",75,"Fifty-fifty",50,"Uncertain",25,"Improbable",15,"Impossible",0,"Invalid Entry")</f>
        <v>15</v>
      </c>
      <c r="K10" s="10">
        <f t="shared" si="16"/>
        <v>25</v>
      </c>
      <c r="L10" s="10">
        <f t="shared" si="16"/>
        <v>50</v>
      </c>
      <c r="M10" s="10">
        <f t="shared" si="16"/>
        <v>85</v>
      </c>
      <c r="N10" s="10">
        <f t="shared" si="16"/>
        <v>75</v>
      </c>
      <c r="O10" s="23">
        <f t="shared" si="1"/>
        <v>250</v>
      </c>
      <c r="P10" s="24">
        <f t="shared" ref="P10:T10" si="17">J10/$O10</f>
        <v>0.06</v>
      </c>
      <c r="Q10" s="24">
        <f t="shared" si="17"/>
        <v>0.1</v>
      </c>
      <c r="R10" s="24">
        <f t="shared" si="17"/>
        <v>0.2</v>
      </c>
      <c r="S10" s="24">
        <f t="shared" si="17"/>
        <v>0.34</v>
      </c>
      <c r="T10" s="24">
        <f t="shared" si="17"/>
        <v>0.3</v>
      </c>
      <c r="U10" s="24">
        <f t="shared" si="3"/>
        <v>1</v>
      </c>
      <c r="V10" s="7" t="s">
        <v>116</v>
      </c>
      <c r="W10" s="7" t="s">
        <v>82</v>
      </c>
      <c r="X10" s="120" t="s">
        <v>144</v>
      </c>
      <c r="Y10" s="7" t="s">
        <v>141</v>
      </c>
      <c r="Z10" s="120" t="s">
        <v>145</v>
      </c>
      <c r="AA10" s="120" t="s">
        <v>146</v>
      </c>
      <c r="AB10" s="23"/>
      <c r="AC10" s="23"/>
      <c r="AD10" s="23"/>
    </row>
    <row r="11" customHeight="1" spans="1:8">
      <c r="A11" s="12"/>
      <c r="B11" s="12"/>
      <c r="C11" s="14"/>
      <c r="D11" s="14"/>
      <c r="E11" s="14"/>
      <c r="F11" s="14"/>
      <c r="G11" s="14"/>
      <c r="H11" s="14"/>
    </row>
    <row r="12" customHeight="1" spans="1:8">
      <c r="A12" s="12"/>
      <c r="B12" s="12"/>
      <c r="C12" s="14"/>
      <c r="D12" s="14"/>
      <c r="E12" s="14"/>
      <c r="F12" s="14"/>
      <c r="G12" s="14"/>
      <c r="H12" s="14"/>
    </row>
    <row r="13" customHeight="1" spans="1:8">
      <c r="A13" s="12"/>
      <c r="B13" s="12"/>
      <c r="C13" s="14"/>
      <c r="D13" s="14"/>
      <c r="E13" s="14"/>
      <c r="F13" s="14"/>
      <c r="G13" s="14"/>
      <c r="H13" s="14"/>
    </row>
    <row r="14" customHeight="1" spans="1:8">
      <c r="A14" s="12"/>
      <c r="B14" s="12"/>
      <c r="C14" s="14"/>
      <c r="D14" s="14"/>
      <c r="E14" s="14"/>
      <c r="F14" s="14"/>
      <c r="G14" s="14"/>
      <c r="H14" s="14"/>
    </row>
    <row r="15" customHeight="1" spans="1:8">
      <c r="A15" s="12"/>
      <c r="B15" s="12"/>
      <c r="C15" s="14"/>
      <c r="D15" s="14"/>
      <c r="E15" s="14"/>
      <c r="F15" s="14"/>
      <c r="G15" s="14"/>
      <c r="H15" s="14"/>
    </row>
    <row r="24" customHeight="1" spans="1:1">
      <c r="A24" s="18" t="s">
        <v>147</v>
      </c>
    </row>
    <row r="25" customHeight="1" spans="1:1">
      <c r="A25" s="19" t="s">
        <v>148</v>
      </c>
    </row>
    <row r="26" customHeight="1" spans="17:18">
      <c r="Q26" s="7" t="s">
        <v>25</v>
      </c>
      <c r="R26" s="7" t="s">
        <v>28</v>
      </c>
    </row>
    <row r="27" customHeight="1" spans="17:19">
      <c r="Q27" s="7">
        <v>2</v>
      </c>
      <c r="R27" s="7">
        <v>1</v>
      </c>
      <c r="S27" s="7" t="s">
        <v>149</v>
      </c>
    </row>
    <row r="28" customHeight="1" spans="17:19">
      <c r="Q28" s="7">
        <v>3</v>
      </c>
      <c r="R28" s="7">
        <v>2</v>
      </c>
      <c r="S28" s="7" t="s">
        <v>150</v>
      </c>
    </row>
    <row r="29" customHeight="1" spans="17:19">
      <c r="Q29" s="7">
        <v>4</v>
      </c>
      <c r="R29" s="7">
        <v>2</v>
      </c>
      <c r="S29" s="7" t="s">
        <v>151</v>
      </c>
    </row>
    <row r="33" customHeight="1" spans="16:20">
      <c r="P33" s="7" t="s">
        <v>152</v>
      </c>
      <c r="Q33" s="7" t="s">
        <v>153</v>
      </c>
      <c r="S33" s="7" t="s">
        <v>154</v>
      </c>
      <c r="T33" s="7" t="s">
        <v>155</v>
      </c>
    </row>
    <row r="34" customHeight="1" spans="5:14">
      <c r="E34" s="7" t="s">
        <v>25</v>
      </c>
      <c r="F34" s="7" t="s">
        <v>26</v>
      </c>
      <c r="G34" s="7" t="s">
        <v>6</v>
      </c>
      <c r="H34" s="7" t="s">
        <v>27</v>
      </c>
      <c r="I34" s="7" t="s">
        <v>28</v>
      </c>
      <c r="L34" s="7" t="s">
        <v>72</v>
      </c>
      <c r="M34" s="7" t="s">
        <v>75</v>
      </c>
      <c r="N34" s="7" t="s">
        <v>156</v>
      </c>
    </row>
    <row r="35" customHeight="1" spans="5:17">
      <c r="E35" s="7">
        <v>0.1</v>
      </c>
      <c r="F35" s="7">
        <v>0.3</v>
      </c>
      <c r="G35" s="7">
        <v>0.5</v>
      </c>
      <c r="H35" s="7">
        <v>0.7</v>
      </c>
      <c r="I35" s="7">
        <v>0.9</v>
      </c>
      <c r="L35" s="7">
        <v>0.1</v>
      </c>
      <c r="M35" s="7">
        <v>0.9</v>
      </c>
      <c r="N35" s="7">
        <f>0.125*0.1+0.425*0.3+0.25*0.5+0.125*0.7+0.075*0.9</f>
        <v>0.42</v>
      </c>
      <c r="P35" s="25">
        <f t="shared" ref="P35:P36" si="18">L35*5*M35</f>
        <v>0.45</v>
      </c>
      <c r="Q35" s="10">
        <f>P35-N35/P35</f>
        <v>-0.483333333333333</v>
      </c>
    </row>
    <row r="36" customHeight="1" spans="12:17">
      <c r="L36" s="7">
        <v>0.9</v>
      </c>
      <c r="M36" s="7">
        <v>0.2</v>
      </c>
      <c r="N36" s="7">
        <f>0.34*0.1+0.3*0.3+0.2*0.5+0.1*0.7+0.06*0.9</f>
        <v>0.348</v>
      </c>
      <c r="P36" s="10">
        <f t="shared" si="18"/>
        <v>0.9</v>
      </c>
      <c r="Q36" s="10">
        <f>P36-N35/P36</f>
        <v>0.433333333333333</v>
      </c>
    </row>
    <row r="40" customHeight="1" spans="16:16">
      <c r="P40" s="26">
        <f>L35*M35</f>
        <v>0.09</v>
      </c>
    </row>
  </sheetData>
  <mergeCells count="2">
    <mergeCell ref="A1:B1"/>
    <mergeCell ref="C1:G1"/>
  </mergeCells>
  <conditionalFormatting sqref="J3:N10">
    <cfRule type="colorScale" priority="1">
      <colorScale>
        <cfvo type="formula" val="0"/>
        <cfvo type="percentile" val="50"/>
        <cfvo type="formula" val="100"/>
        <color rgb="FFE67C73"/>
        <color rgb="FFFFFFFF"/>
        <color rgb="FF57BB8A"/>
      </colorScale>
    </cfRule>
  </conditionalFormatting>
  <dataValidations count="1">
    <dataValidation type="list" allowBlank="1" showInputMessage="1" showErrorMessage="1" prompt="TESTE" sqref="C3:G10">
      <formula1>"Certain,Probable,Expected,Fifty-fifty,Uncertain,Improbable,Impossible"</formula1>
    </dataValidation>
  </dataValidation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9"/>
  <sheetViews>
    <sheetView workbookViewId="0">
      <selection activeCell="A1" sqref="A1:B1"/>
    </sheetView>
  </sheetViews>
  <sheetFormatPr defaultColWidth="12.6285714285714" defaultRowHeight="15.75" customHeight="1"/>
  <cols>
    <col min="1" max="1" width="13" customWidth="1"/>
    <col min="2" max="2" width="12.1333333333333" customWidth="1"/>
  </cols>
  <sheetData>
    <row r="1" customHeight="1" spans="1:3">
      <c r="A1" s="3" t="s">
        <v>157</v>
      </c>
      <c r="C1" s="3" t="s">
        <v>158</v>
      </c>
    </row>
    <row r="2" customHeight="1" spans="1:17">
      <c r="A2" s="1" t="s">
        <v>159</v>
      </c>
      <c r="B2" s="1" t="s">
        <v>160</v>
      </c>
      <c r="C2" s="4" t="s">
        <v>25</v>
      </c>
      <c r="D2" s="4" t="s">
        <v>26</v>
      </c>
      <c r="E2" s="4" t="s">
        <v>6</v>
      </c>
      <c r="F2" s="4" t="s">
        <v>27</v>
      </c>
      <c r="G2" s="4" t="s">
        <v>28</v>
      </c>
      <c r="H2" s="7" t="s">
        <v>42</v>
      </c>
      <c r="Q2" s="6" t="s">
        <v>2</v>
      </c>
    </row>
    <row r="3" customHeight="1" spans="1:22">
      <c r="A3" s="12" t="s">
        <v>25</v>
      </c>
      <c r="B3" s="12" t="s">
        <v>28</v>
      </c>
      <c r="C3" s="8"/>
      <c r="D3" s="8"/>
      <c r="E3" s="8"/>
      <c r="F3" s="8"/>
      <c r="G3" s="8"/>
      <c r="K3" s="10" t="str">
        <f t="shared" ref="K3:O3" si="0">_xlfn.SWITCH(C3,"Certain",100,"Probable",85,"Expected",75,"Fifty-fifty",50,"Uncertain",25,"Improbable",15,"Impossible",0,"Invalid Entry")</f>
        <v>Invalid Entry</v>
      </c>
      <c r="L3" s="10" t="str">
        <f t="shared" si="0"/>
        <v>Invalid Entry</v>
      </c>
      <c r="M3" s="10" t="str">
        <f t="shared" si="0"/>
        <v>Invalid Entry</v>
      </c>
      <c r="N3" s="10" t="str">
        <f t="shared" si="0"/>
        <v>Invalid Entry</v>
      </c>
      <c r="O3" s="10" t="str">
        <f t="shared" si="0"/>
        <v>Invalid Entry</v>
      </c>
      <c r="P3" s="10">
        <f t="shared" ref="P3:P10" si="1">SUM(K3:O3)</f>
        <v>0</v>
      </c>
      <c r="Q3" s="10" t="e">
        <f t="shared" ref="Q3:U3" si="2">K3/$P3</f>
        <v>#VALUE!</v>
      </c>
      <c r="R3" s="10" t="e">
        <f t="shared" si="2"/>
        <v>#VALUE!</v>
      </c>
      <c r="S3" s="10" t="e">
        <f t="shared" si="2"/>
        <v>#VALUE!</v>
      </c>
      <c r="T3" s="10" t="e">
        <f t="shared" si="2"/>
        <v>#VALUE!</v>
      </c>
      <c r="U3" s="10" t="e">
        <f t="shared" si="2"/>
        <v>#VALUE!</v>
      </c>
      <c r="V3" s="10" t="e">
        <f t="shared" ref="V3:V10" si="3">SUM(Q3:U3)</f>
        <v>#VALUE!</v>
      </c>
    </row>
    <row r="4" customHeight="1" spans="1:22">
      <c r="A4" s="12" t="s">
        <v>28</v>
      </c>
      <c r="B4" s="12" t="s">
        <v>25</v>
      </c>
      <c r="C4" s="8"/>
      <c r="D4" s="8"/>
      <c r="E4" s="8"/>
      <c r="F4" s="8"/>
      <c r="G4" s="8"/>
      <c r="K4" s="10" t="str">
        <f t="shared" ref="K4:O4" si="4">_xlfn.SWITCH(C4,"Certain",100,"Probable",85,"Expected",75,"Fifty-fifty",50,"Uncertain",25,"Improbable",15,"Impossible",0,"Invalid Entry")</f>
        <v>Invalid Entry</v>
      </c>
      <c r="L4" s="10" t="str">
        <f t="shared" si="4"/>
        <v>Invalid Entry</v>
      </c>
      <c r="M4" s="10" t="str">
        <f t="shared" si="4"/>
        <v>Invalid Entry</v>
      </c>
      <c r="N4" s="10" t="str">
        <f t="shared" si="4"/>
        <v>Invalid Entry</v>
      </c>
      <c r="O4" s="10" t="str">
        <f t="shared" si="4"/>
        <v>Invalid Entry</v>
      </c>
      <c r="P4" s="10">
        <f t="shared" si="1"/>
        <v>0</v>
      </c>
      <c r="Q4" s="10" t="e">
        <f t="shared" ref="Q4:U4" si="5">K4/$P4</f>
        <v>#VALUE!</v>
      </c>
      <c r="R4" s="10" t="e">
        <f t="shared" si="5"/>
        <v>#VALUE!</v>
      </c>
      <c r="S4" s="10" t="e">
        <f t="shared" si="5"/>
        <v>#VALUE!</v>
      </c>
      <c r="T4" s="10" t="e">
        <f t="shared" si="5"/>
        <v>#VALUE!</v>
      </c>
      <c r="U4" s="10" t="e">
        <f t="shared" si="5"/>
        <v>#VALUE!</v>
      </c>
      <c r="V4" s="10" t="e">
        <f t="shared" si="3"/>
        <v>#VALUE!</v>
      </c>
    </row>
    <row r="5" customHeight="1" spans="1:22">
      <c r="A5" s="12" t="s">
        <v>25</v>
      </c>
      <c r="B5" s="12" t="s">
        <v>25</v>
      </c>
      <c r="C5" s="8"/>
      <c r="D5" s="8"/>
      <c r="E5" s="8"/>
      <c r="F5" s="8"/>
      <c r="G5" s="8"/>
      <c r="K5" s="10" t="str">
        <f t="shared" ref="K5:O5" si="6">_xlfn.SWITCH(C5,"Certain",100,"Probable",85,"Expected",75,"Fifty-fifty",50,"Uncertain",25,"Improbable",15,"Impossible",0,"Invalid Entry")</f>
        <v>Invalid Entry</v>
      </c>
      <c r="L5" s="10" t="str">
        <f t="shared" si="6"/>
        <v>Invalid Entry</v>
      </c>
      <c r="M5" s="10" t="str">
        <f t="shared" si="6"/>
        <v>Invalid Entry</v>
      </c>
      <c r="N5" s="10" t="str">
        <f t="shared" si="6"/>
        <v>Invalid Entry</v>
      </c>
      <c r="O5" s="10" t="str">
        <f t="shared" si="6"/>
        <v>Invalid Entry</v>
      </c>
      <c r="P5" s="10">
        <f t="shared" si="1"/>
        <v>0</v>
      </c>
      <c r="Q5" s="10" t="e">
        <f t="shared" ref="Q5:U5" si="7">K5/$P5</f>
        <v>#VALUE!</v>
      </c>
      <c r="R5" s="10" t="e">
        <f t="shared" si="7"/>
        <v>#VALUE!</v>
      </c>
      <c r="S5" s="10" t="e">
        <f t="shared" si="7"/>
        <v>#VALUE!</v>
      </c>
      <c r="T5" s="10" t="e">
        <f t="shared" si="7"/>
        <v>#VALUE!</v>
      </c>
      <c r="U5" s="10" t="e">
        <f t="shared" si="7"/>
        <v>#VALUE!</v>
      </c>
      <c r="V5" s="10" t="e">
        <f t="shared" si="3"/>
        <v>#VALUE!</v>
      </c>
    </row>
    <row r="6" customHeight="1" spans="1:22">
      <c r="A6" s="12" t="s">
        <v>28</v>
      </c>
      <c r="B6" s="12" t="s">
        <v>28</v>
      </c>
      <c r="C6" s="8"/>
      <c r="D6" s="8"/>
      <c r="E6" s="8"/>
      <c r="F6" s="8"/>
      <c r="G6" s="8"/>
      <c r="K6" s="10" t="str">
        <f t="shared" ref="K6:O6" si="8">_xlfn.SWITCH(C6,"Certain",100,"Probable",85,"Expected",75,"Fifty-fifty",50,"Uncertain",25,"Improbable",15,"Impossible",0,"Invalid Entry")</f>
        <v>Invalid Entry</v>
      </c>
      <c r="L6" s="10" t="str">
        <f t="shared" si="8"/>
        <v>Invalid Entry</v>
      </c>
      <c r="M6" s="10" t="str">
        <f t="shared" si="8"/>
        <v>Invalid Entry</v>
      </c>
      <c r="N6" s="10" t="str">
        <f t="shared" si="8"/>
        <v>Invalid Entry</v>
      </c>
      <c r="O6" s="10" t="str">
        <f t="shared" si="8"/>
        <v>Invalid Entry</v>
      </c>
      <c r="P6" s="10">
        <f t="shared" si="1"/>
        <v>0</v>
      </c>
      <c r="Q6" s="10" t="e">
        <f t="shared" ref="Q6:U6" si="9">K6/$P6</f>
        <v>#VALUE!</v>
      </c>
      <c r="R6" s="10" t="e">
        <f t="shared" si="9"/>
        <v>#VALUE!</v>
      </c>
      <c r="S6" s="10" t="e">
        <f t="shared" si="9"/>
        <v>#VALUE!</v>
      </c>
      <c r="T6" s="10" t="e">
        <f t="shared" si="9"/>
        <v>#VALUE!</v>
      </c>
      <c r="U6" s="10" t="e">
        <f t="shared" si="9"/>
        <v>#VALUE!</v>
      </c>
      <c r="V6" s="10" t="e">
        <f t="shared" si="3"/>
        <v>#VALUE!</v>
      </c>
    </row>
    <row r="7" customHeight="1" spans="1:22">
      <c r="A7" s="12" t="s">
        <v>25</v>
      </c>
      <c r="B7" s="12" t="s">
        <v>6</v>
      </c>
      <c r="C7" s="8"/>
      <c r="D7" s="8"/>
      <c r="E7" s="8"/>
      <c r="F7" s="8"/>
      <c r="G7" s="8"/>
      <c r="K7" s="10" t="str">
        <f t="shared" ref="K7:O7" si="10">_xlfn.SWITCH(C7,"Certain",100,"Probable",85,"Expected",75,"Fifty-fifty",50,"Uncertain",25,"Improbable",15,"Impossible",0,"Invalid Entry")</f>
        <v>Invalid Entry</v>
      </c>
      <c r="L7" s="10" t="str">
        <f t="shared" si="10"/>
        <v>Invalid Entry</v>
      </c>
      <c r="M7" s="10" t="str">
        <f t="shared" si="10"/>
        <v>Invalid Entry</v>
      </c>
      <c r="N7" s="10" t="str">
        <f t="shared" si="10"/>
        <v>Invalid Entry</v>
      </c>
      <c r="O7" s="10" t="str">
        <f t="shared" si="10"/>
        <v>Invalid Entry</v>
      </c>
      <c r="P7" s="10">
        <f t="shared" si="1"/>
        <v>0</v>
      </c>
      <c r="Q7" s="10" t="e">
        <f t="shared" ref="Q7:U7" si="11">K7/$P7</f>
        <v>#VALUE!</v>
      </c>
      <c r="R7" s="10" t="e">
        <f t="shared" si="11"/>
        <v>#VALUE!</v>
      </c>
      <c r="S7" s="10" t="e">
        <f t="shared" si="11"/>
        <v>#VALUE!</v>
      </c>
      <c r="T7" s="10" t="e">
        <f t="shared" si="11"/>
        <v>#VALUE!</v>
      </c>
      <c r="U7" s="10" t="e">
        <f t="shared" si="11"/>
        <v>#VALUE!</v>
      </c>
      <c r="V7" s="10" t="e">
        <f t="shared" si="3"/>
        <v>#VALUE!</v>
      </c>
    </row>
    <row r="8" customHeight="1" spans="1:22">
      <c r="A8" s="12" t="s">
        <v>6</v>
      </c>
      <c r="B8" s="12" t="s">
        <v>25</v>
      </c>
      <c r="C8" s="8"/>
      <c r="D8" s="8"/>
      <c r="E8" s="8"/>
      <c r="F8" s="8"/>
      <c r="G8" s="8"/>
      <c r="K8" s="10" t="str">
        <f t="shared" ref="K8:O8" si="12">_xlfn.SWITCH(C8,"Certain",100,"Probable",85,"Expected",75,"Fifty-fifty",50,"Uncertain",25,"Improbable",15,"Impossible",0,"Invalid Entry")</f>
        <v>Invalid Entry</v>
      </c>
      <c r="L8" s="10" t="str">
        <f t="shared" si="12"/>
        <v>Invalid Entry</v>
      </c>
      <c r="M8" s="10" t="str">
        <f t="shared" si="12"/>
        <v>Invalid Entry</v>
      </c>
      <c r="N8" s="10" t="str">
        <f t="shared" si="12"/>
        <v>Invalid Entry</v>
      </c>
      <c r="O8" s="10" t="str">
        <f t="shared" si="12"/>
        <v>Invalid Entry</v>
      </c>
      <c r="P8" s="10">
        <f t="shared" si="1"/>
        <v>0</v>
      </c>
      <c r="Q8" s="10" t="e">
        <f t="shared" ref="Q8:U8" si="13">K8/$P8</f>
        <v>#VALUE!</v>
      </c>
      <c r="R8" s="10" t="e">
        <f t="shared" si="13"/>
        <v>#VALUE!</v>
      </c>
      <c r="S8" s="10" t="e">
        <f t="shared" si="13"/>
        <v>#VALUE!</v>
      </c>
      <c r="T8" s="10" t="e">
        <f t="shared" si="13"/>
        <v>#VALUE!</v>
      </c>
      <c r="U8" s="10" t="e">
        <f t="shared" si="13"/>
        <v>#VALUE!</v>
      </c>
      <c r="V8" s="10" t="e">
        <f t="shared" si="3"/>
        <v>#VALUE!</v>
      </c>
    </row>
    <row r="9" customHeight="1" spans="1:22">
      <c r="A9" s="13" t="s">
        <v>28</v>
      </c>
      <c r="B9" s="13" t="s">
        <v>6</v>
      </c>
      <c r="C9" s="8"/>
      <c r="D9" s="8"/>
      <c r="E9" s="8"/>
      <c r="F9" s="8"/>
      <c r="G9" s="8"/>
      <c r="K9" s="10" t="str">
        <f t="shared" ref="K9:O9" si="14">_xlfn.SWITCH(C9,"Certain",100,"Probable",85,"Expected",75,"Fifty-fifty",50,"Uncertain",25,"Improbable",15,"Impossible",0,"Invalid Entry")</f>
        <v>Invalid Entry</v>
      </c>
      <c r="L9" s="10" t="str">
        <f t="shared" si="14"/>
        <v>Invalid Entry</v>
      </c>
      <c r="M9" s="10" t="str">
        <f t="shared" si="14"/>
        <v>Invalid Entry</v>
      </c>
      <c r="N9" s="10" t="str">
        <f t="shared" si="14"/>
        <v>Invalid Entry</v>
      </c>
      <c r="O9" s="10" t="str">
        <f t="shared" si="14"/>
        <v>Invalid Entry</v>
      </c>
      <c r="P9" s="10">
        <f t="shared" si="1"/>
        <v>0</v>
      </c>
      <c r="Q9" s="10" t="e">
        <f t="shared" ref="Q9:U9" si="15">K9/$P9</f>
        <v>#VALUE!</v>
      </c>
      <c r="R9" s="10" t="e">
        <f t="shared" si="15"/>
        <v>#VALUE!</v>
      </c>
      <c r="S9" s="10" t="e">
        <f t="shared" si="15"/>
        <v>#VALUE!</v>
      </c>
      <c r="T9" s="10" t="e">
        <f t="shared" si="15"/>
        <v>#VALUE!</v>
      </c>
      <c r="U9" s="10" t="e">
        <f t="shared" si="15"/>
        <v>#VALUE!</v>
      </c>
      <c r="V9" s="10" t="e">
        <f t="shared" si="3"/>
        <v>#VALUE!</v>
      </c>
    </row>
    <row r="10" customHeight="1" spans="1:22">
      <c r="A10" s="13" t="s">
        <v>6</v>
      </c>
      <c r="B10" s="13" t="s">
        <v>28</v>
      </c>
      <c r="C10" s="8"/>
      <c r="D10" s="8"/>
      <c r="E10" s="8"/>
      <c r="F10" s="8"/>
      <c r="G10" s="8"/>
      <c r="K10" s="10" t="str">
        <f t="shared" ref="K10:O10" si="16">_xlfn.SWITCH(C10,"Certain",100,"Probable",85,"Expected",75,"Fifty-fifty",50,"Uncertain",25,"Improbable",15,"Impossible",0,"Invalid Entry")</f>
        <v>Invalid Entry</v>
      </c>
      <c r="L10" s="10" t="str">
        <f t="shared" si="16"/>
        <v>Invalid Entry</v>
      </c>
      <c r="M10" s="10" t="str">
        <f t="shared" si="16"/>
        <v>Invalid Entry</v>
      </c>
      <c r="N10" s="10" t="str">
        <f t="shared" si="16"/>
        <v>Invalid Entry</v>
      </c>
      <c r="O10" s="10" t="str">
        <f t="shared" si="16"/>
        <v>Invalid Entry</v>
      </c>
      <c r="P10" s="10">
        <f t="shared" si="1"/>
        <v>0</v>
      </c>
      <c r="Q10" s="10" t="e">
        <f t="shared" ref="Q10:U10" si="17">K10/$P10</f>
        <v>#VALUE!</v>
      </c>
      <c r="R10" s="10" t="e">
        <f t="shared" si="17"/>
        <v>#VALUE!</v>
      </c>
      <c r="S10" s="10" t="e">
        <f t="shared" si="17"/>
        <v>#VALUE!</v>
      </c>
      <c r="T10" s="10" t="e">
        <f t="shared" si="17"/>
        <v>#VALUE!</v>
      </c>
      <c r="U10" s="10" t="e">
        <f t="shared" si="17"/>
        <v>#VALUE!</v>
      </c>
      <c r="V10" s="10" t="e">
        <f t="shared" si="3"/>
        <v>#VALUE!</v>
      </c>
    </row>
    <row r="11" customHeight="1" spans="1:7">
      <c r="A11" s="6"/>
      <c r="B11" s="6"/>
      <c r="C11" s="14"/>
      <c r="D11" s="14"/>
      <c r="E11" s="14"/>
      <c r="F11" s="14"/>
      <c r="G11" s="14"/>
    </row>
    <row r="12" customHeight="1" spans="1:7">
      <c r="A12" s="6"/>
      <c r="B12" s="6"/>
      <c r="C12" s="14"/>
      <c r="D12" s="14"/>
      <c r="E12" s="14"/>
      <c r="F12" s="14"/>
      <c r="G12" s="14"/>
    </row>
    <row r="13" customHeight="1" spans="1:7">
      <c r="A13" s="6"/>
      <c r="B13" s="6"/>
      <c r="C13" s="14"/>
      <c r="D13" s="14"/>
      <c r="E13" s="14"/>
      <c r="F13" s="14"/>
      <c r="G13" s="14"/>
    </row>
    <row r="14" customHeight="1" spans="1:7">
      <c r="A14" s="6"/>
      <c r="B14" s="6"/>
      <c r="C14" s="14"/>
      <c r="D14" s="14"/>
      <c r="E14" s="14"/>
      <c r="F14" s="14"/>
      <c r="G14" s="14"/>
    </row>
    <row r="15" customHeight="1" spans="1:7">
      <c r="A15" s="12"/>
      <c r="B15" s="12"/>
      <c r="C15" s="14"/>
      <c r="D15" s="14"/>
      <c r="E15" s="14"/>
      <c r="F15" s="14"/>
      <c r="G15" s="14"/>
    </row>
    <row r="16" customHeight="1" spans="1:7">
      <c r="A16" s="12"/>
      <c r="B16" s="12"/>
      <c r="C16" s="14"/>
      <c r="D16" s="14"/>
      <c r="E16" s="14"/>
      <c r="F16" s="14"/>
      <c r="G16" s="14"/>
    </row>
    <row r="17" customHeight="1" spans="1:7">
      <c r="A17" s="6"/>
      <c r="B17" s="6"/>
      <c r="C17" s="14"/>
      <c r="D17" s="14"/>
      <c r="E17" s="14"/>
      <c r="F17" s="14"/>
      <c r="G17" s="14"/>
    </row>
    <row r="18" customHeight="1" spans="1:7">
      <c r="A18" s="15"/>
      <c r="B18" s="15"/>
      <c r="C18" s="14"/>
      <c r="D18" s="14"/>
      <c r="E18" s="14"/>
      <c r="F18" s="14"/>
      <c r="G18" s="14"/>
    </row>
    <row r="19" customHeight="1" spans="1:2">
      <c r="A19" s="15"/>
      <c r="B19" s="15"/>
    </row>
  </sheetData>
  <mergeCells count="3">
    <mergeCell ref="A1:B1"/>
    <mergeCell ref="C1:G1"/>
    <mergeCell ref="Q2:U2"/>
  </mergeCells>
  <conditionalFormatting sqref="K3:O10">
    <cfRule type="colorScale" priority="1">
      <colorScale>
        <cfvo type="formula" val="0"/>
        <cfvo type="percentile" val="50"/>
        <cfvo type="formula" val="100"/>
        <color rgb="FFE67C73"/>
        <color rgb="FFFFFFFF"/>
        <color rgb="FF57BB8A"/>
      </colorScale>
    </cfRule>
  </conditionalFormatting>
  <dataValidations count="1">
    <dataValidation type="list" allowBlank="1" showInputMessage="1" showErrorMessage="1" prompt="TESTE" sqref="C3:G10">
      <formula1>"Certain,Probable,Expected,Fifty-fifty,Uncertain,Improbable,Impossible"</formula1>
    </dataValidation>
  </dataValidation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"/>
  <sheetViews>
    <sheetView workbookViewId="0">
      <selection activeCell="A1" sqref="A1:B1"/>
    </sheetView>
  </sheetViews>
  <sheetFormatPr defaultColWidth="12.6285714285714" defaultRowHeight="15.75" customHeight="1"/>
  <cols>
    <col min="1" max="1" width="28.1333333333333" customWidth="1"/>
    <col min="2" max="2" width="19.1333333333333" customWidth="1"/>
  </cols>
  <sheetData>
    <row r="1" customHeight="1" spans="1:7">
      <c r="A1" s="1" t="s">
        <v>161</v>
      </c>
      <c r="D1" s="2" t="s">
        <v>20</v>
      </c>
      <c r="G1" s="3" t="s">
        <v>160</v>
      </c>
    </row>
    <row r="2" customHeight="1" spans="1:19">
      <c r="A2" s="11" t="s">
        <v>162</v>
      </c>
      <c r="B2" s="1" t="s">
        <v>163</v>
      </c>
      <c r="D2" s="1" t="s">
        <v>164</v>
      </c>
      <c r="E2" s="1" t="s">
        <v>165</v>
      </c>
      <c r="F2" s="1" t="s">
        <v>166</v>
      </c>
      <c r="G2" s="4" t="s">
        <v>25</v>
      </c>
      <c r="H2" s="4" t="s">
        <v>26</v>
      </c>
      <c r="I2" s="4" t="s">
        <v>6</v>
      </c>
      <c r="J2" s="4" t="s">
        <v>27</v>
      </c>
      <c r="K2" s="4" t="s">
        <v>28</v>
      </c>
      <c r="L2" s="7" t="s">
        <v>42</v>
      </c>
      <c r="S2" s="6" t="s">
        <v>2</v>
      </c>
    </row>
    <row r="3" customHeight="1" spans="1:24">
      <c r="A3" s="5">
        <v>0</v>
      </c>
      <c r="B3" s="6" t="s">
        <v>167</v>
      </c>
      <c r="D3" s="7" t="s">
        <v>28</v>
      </c>
      <c r="E3" s="7" t="s">
        <v>28</v>
      </c>
      <c r="F3" s="7" t="s">
        <v>25</v>
      </c>
      <c r="G3" s="8"/>
      <c r="H3" s="8"/>
      <c r="I3" s="8"/>
      <c r="J3" s="8"/>
      <c r="K3" s="8"/>
      <c r="M3" s="10" t="str">
        <f t="shared" ref="M3:Q3" si="0">_xlfn.SWITCH(G3,"Certain",100,"Probable",85,"Expected",75,"Fifty-fifty",50,"Uncertain",25,"Improbable",15,"Impossible",0,"Invalid Entry")</f>
        <v>Invalid Entry</v>
      </c>
      <c r="N3" s="10" t="str">
        <f t="shared" si="0"/>
        <v>Invalid Entry</v>
      </c>
      <c r="O3" s="10" t="str">
        <f t="shared" si="0"/>
        <v>Invalid Entry</v>
      </c>
      <c r="P3" s="10" t="str">
        <f t="shared" si="0"/>
        <v>Invalid Entry</v>
      </c>
      <c r="Q3" s="10" t="str">
        <f t="shared" si="0"/>
        <v>Invalid Entry</v>
      </c>
      <c r="R3" s="10">
        <f t="shared" ref="R3:R10" si="1">SUM(M3:Q3)</f>
        <v>0</v>
      </c>
      <c r="S3" s="10" t="e">
        <f t="shared" ref="S3:W3" si="2">M3/$R3</f>
        <v>#VALUE!</v>
      </c>
      <c r="T3" s="10" t="e">
        <f t="shared" si="2"/>
        <v>#VALUE!</v>
      </c>
      <c r="U3" s="10" t="e">
        <f t="shared" si="2"/>
        <v>#VALUE!</v>
      </c>
      <c r="V3" s="10" t="e">
        <f t="shared" si="2"/>
        <v>#VALUE!</v>
      </c>
      <c r="W3" s="10" t="e">
        <f t="shared" si="2"/>
        <v>#VALUE!</v>
      </c>
      <c r="X3" s="10" t="e">
        <f t="shared" ref="X3:X10" si="3">SUM(S3:W3)</f>
        <v>#VALUE!</v>
      </c>
    </row>
    <row r="4" customHeight="1" spans="1:24">
      <c r="A4" s="6" t="s">
        <v>168</v>
      </c>
      <c r="B4" s="6" t="s">
        <v>169</v>
      </c>
      <c r="D4" s="7" t="s">
        <v>28</v>
      </c>
      <c r="E4" s="7" t="s">
        <v>25</v>
      </c>
      <c r="F4" s="7" t="s">
        <v>28</v>
      </c>
      <c r="G4" s="8"/>
      <c r="H4" s="8"/>
      <c r="I4" s="8"/>
      <c r="J4" s="8"/>
      <c r="K4" s="8"/>
      <c r="M4" s="10" t="str">
        <f t="shared" ref="M4:Q4" si="4">_xlfn.SWITCH(G4,"Certain",100,"Probable",85,"Expected",75,"Fifty-fifty",50,"Uncertain",25,"Improbable",15,"Impossible",0,"Invalid Entry")</f>
        <v>Invalid Entry</v>
      </c>
      <c r="N4" s="10" t="str">
        <f t="shared" si="4"/>
        <v>Invalid Entry</v>
      </c>
      <c r="O4" s="10" t="str">
        <f t="shared" si="4"/>
        <v>Invalid Entry</v>
      </c>
      <c r="P4" s="10" t="str">
        <f t="shared" si="4"/>
        <v>Invalid Entry</v>
      </c>
      <c r="Q4" s="10" t="str">
        <f t="shared" si="4"/>
        <v>Invalid Entry</v>
      </c>
      <c r="R4" s="10">
        <f t="shared" si="1"/>
        <v>0</v>
      </c>
      <c r="S4" s="10" t="e">
        <f t="shared" ref="S4:W4" si="5">M4/$R4</f>
        <v>#VALUE!</v>
      </c>
      <c r="T4" s="10" t="e">
        <f t="shared" si="5"/>
        <v>#VALUE!</v>
      </c>
      <c r="U4" s="10" t="e">
        <f t="shared" si="5"/>
        <v>#VALUE!</v>
      </c>
      <c r="V4" s="10" t="e">
        <f t="shared" si="5"/>
        <v>#VALUE!</v>
      </c>
      <c r="W4" s="10" t="e">
        <f t="shared" si="5"/>
        <v>#VALUE!</v>
      </c>
      <c r="X4" s="10" t="e">
        <f t="shared" si="3"/>
        <v>#VALUE!</v>
      </c>
    </row>
    <row r="5" customHeight="1" spans="1:24">
      <c r="A5" s="6" t="s">
        <v>170</v>
      </c>
      <c r="B5" s="6" t="s">
        <v>171</v>
      </c>
      <c r="D5" s="7" t="s">
        <v>28</v>
      </c>
      <c r="E5" s="7" t="s">
        <v>25</v>
      </c>
      <c r="F5" s="7" t="s">
        <v>25</v>
      </c>
      <c r="G5" s="8"/>
      <c r="H5" s="8"/>
      <c r="I5" s="8"/>
      <c r="J5" s="8"/>
      <c r="K5" s="8"/>
      <c r="M5" s="10" t="str">
        <f t="shared" ref="M5:Q5" si="6">_xlfn.SWITCH(G5,"Certain",100,"Probable",85,"Expected",75,"Fifty-fifty",50,"Uncertain",25,"Improbable",15,"Impossible",0,"Invalid Entry")</f>
        <v>Invalid Entry</v>
      </c>
      <c r="N5" s="10" t="str">
        <f t="shared" si="6"/>
        <v>Invalid Entry</v>
      </c>
      <c r="O5" s="10" t="str">
        <f t="shared" si="6"/>
        <v>Invalid Entry</v>
      </c>
      <c r="P5" s="10" t="str">
        <f t="shared" si="6"/>
        <v>Invalid Entry</v>
      </c>
      <c r="Q5" s="10" t="str">
        <f t="shared" si="6"/>
        <v>Invalid Entry</v>
      </c>
      <c r="R5" s="10">
        <f t="shared" si="1"/>
        <v>0</v>
      </c>
      <c r="S5" s="10" t="e">
        <f t="shared" ref="S5:W5" si="7">M5/$R5</f>
        <v>#VALUE!</v>
      </c>
      <c r="T5" s="10" t="e">
        <f t="shared" si="7"/>
        <v>#VALUE!</v>
      </c>
      <c r="U5" s="10" t="e">
        <f t="shared" si="7"/>
        <v>#VALUE!</v>
      </c>
      <c r="V5" s="10" t="e">
        <f t="shared" si="7"/>
        <v>#VALUE!</v>
      </c>
      <c r="W5" s="10" t="e">
        <f t="shared" si="7"/>
        <v>#VALUE!</v>
      </c>
      <c r="X5" s="10" t="e">
        <f t="shared" si="3"/>
        <v>#VALUE!</v>
      </c>
    </row>
    <row r="6" customHeight="1" spans="1:24">
      <c r="A6" s="6" t="s">
        <v>172</v>
      </c>
      <c r="B6" s="6" t="s">
        <v>173</v>
      </c>
      <c r="D6" s="7" t="s">
        <v>25</v>
      </c>
      <c r="E6" s="7" t="s">
        <v>28</v>
      </c>
      <c r="F6" s="7" t="s">
        <v>28</v>
      </c>
      <c r="G6" s="8"/>
      <c r="H6" s="8"/>
      <c r="I6" s="8"/>
      <c r="J6" s="8"/>
      <c r="K6" s="8"/>
      <c r="M6" s="10" t="str">
        <f t="shared" ref="M6:Q6" si="8">_xlfn.SWITCH(G6,"Certain",100,"Probable",85,"Expected",75,"Fifty-fifty",50,"Uncertain",25,"Improbable",15,"Impossible",0,"Invalid Entry")</f>
        <v>Invalid Entry</v>
      </c>
      <c r="N6" s="10" t="str">
        <f t="shared" si="8"/>
        <v>Invalid Entry</v>
      </c>
      <c r="O6" s="10" t="str">
        <f t="shared" si="8"/>
        <v>Invalid Entry</v>
      </c>
      <c r="P6" s="10" t="str">
        <f t="shared" si="8"/>
        <v>Invalid Entry</v>
      </c>
      <c r="Q6" s="10" t="str">
        <f t="shared" si="8"/>
        <v>Invalid Entry</v>
      </c>
      <c r="R6" s="10">
        <f t="shared" si="1"/>
        <v>0</v>
      </c>
      <c r="S6" s="10" t="e">
        <f t="shared" ref="S6:W6" si="9">M6/$R6</f>
        <v>#VALUE!</v>
      </c>
      <c r="T6" s="10" t="e">
        <f t="shared" si="9"/>
        <v>#VALUE!</v>
      </c>
      <c r="U6" s="10" t="e">
        <f t="shared" si="9"/>
        <v>#VALUE!</v>
      </c>
      <c r="V6" s="10" t="e">
        <f t="shared" si="9"/>
        <v>#VALUE!</v>
      </c>
      <c r="W6" s="10" t="e">
        <f t="shared" si="9"/>
        <v>#VALUE!</v>
      </c>
      <c r="X6" s="10" t="e">
        <f t="shared" si="3"/>
        <v>#VALUE!</v>
      </c>
    </row>
    <row r="7" customHeight="1" spans="1:24">
      <c r="A7" s="5">
        <v>1</v>
      </c>
      <c r="B7" s="6" t="s">
        <v>174</v>
      </c>
      <c r="D7" s="7" t="s">
        <v>25</v>
      </c>
      <c r="E7" s="7" t="s">
        <v>28</v>
      </c>
      <c r="F7" s="7" t="s">
        <v>25</v>
      </c>
      <c r="G7" s="8"/>
      <c r="H7" s="8"/>
      <c r="I7" s="8"/>
      <c r="J7" s="8"/>
      <c r="K7" s="8"/>
      <c r="M7" s="10" t="str">
        <f t="shared" ref="M7:Q7" si="10">_xlfn.SWITCH(G7,"Certain",100,"Probable",85,"Expected",75,"Fifty-fifty",50,"Uncertain",25,"Improbable",15,"Impossible",0,"Invalid Entry")</f>
        <v>Invalid Entry</v>
      </c>
      <c r="N7" s="10" t="str">
        <f t="shared" si="10"/>
        <v>Invalid Entry</v>
      </c>
      <c r="O7" s="10" t="str">
        <f t="shared" si="10"/>
        <v>Invalid Entry</v>
      </c>
      <c r="P7" s="10" t="str">
        <f t="shared" si="10"/>
        <v>Invalid Entry</v>
      </c>
      <c r="Q7" s="10" t="str">
        <f t="shared" si="10"/>
        <v>Invalid Entry</v>
      </c>
      <c r="R7" s="10">
        <f t="shared" si="1"/>
        <v>0</v>
      </c>
      <c r="S7" s="10" t="e">
        <f t="shared" ref="S7:W7" si="11">M7/$R7</f>
        <v>#VALUE!</v>
      </c>
      <c r="T7" s="10" t="e">
        <f t="shared" si="11"/>
        <v>#VALUE!</v>
      </c>
      <c r="U7" s="10" t="e">
        <f t="shared" si="11"/>
        <v>#VALUE!</v>
      </c>
      <c r="V7" s="10" t="e">
        <f t="shared" si="11"/>
        <v>#VALUE!</v>
      </c>
      <c r="W7" s="10" t="e">
        <f t="shared" si="11"/>
        <v>#VALUE!</v>
      </c>
      <c r="X7" s="10" t="e">
        <f t="shared" si="3"/>
        <v>#VALUE!</v>
      </c>
    </row>
    <row r="8" customHeight="1" spans="4:24">
      <c r="D8" s="7" t="s">
        <v>25</v>
      </c>
      <c r="E8" s="7" t="s">
        <v>25</v>
      </c>
      <c r="F8" s="7" t="s">
        <v>28</v>
      </c>
      <c r="G8" s="8"/>
      <c r="H8" s="8"/>
      <c r="I8" s="8"/>
      <c r="J8" s="8"/>
      <c r="K8" s="8"/>
      <c r="M8" s="10" t="str">
        <f t="shared" ref="M8:Q8" si="12">_xlfn.SWITCH(G8,"Certain",100,"Probable",85,"Expected",75,"Fifty-fifty",50,"Uncertain",25,"Improbable",15,"Impossible",0,"Invalid Entry")</f>
        <v>Invalid Entry</v>
      </c>
      <c r="N8" s="10" t="str">
        <f t="shared" si="12"/>
        <v>Invalid Entry</v>
      </c>
      <c r="O8" s="10" t="str">
        <f t="shared" si="12"/>
        <v>Invalid Entry</v>
      </c>
      <c r="P8" s="10" t="str">
        <f t="shared" si="12"/>
        <v>Invalid Entry</v>
      </c>
      <c r="Q8" s="10" t="str">
        <f t="shared" si="12"/>
        <v>Invalid Entry</v>
      </c>
      <c r="R8" s="10">
        <f t="shared" si="1"/>
        <v>0</v>
      </c>
      <c r="S8" s="10" t="e">
        <f t="shared" ref="S8:W8" si="13">M8/$R8</f>
        <v>#VALUE!</v>
      </c>
      <c r="T8" s="10" t="e">
        <f t="shared" si="13"/>
        <v>#VALUE!</v>
      </c>
      <c r="U8" s="10" t="e">
        <f t="shared" si="13"/>
        <v>#VALUE!</v>
      </c>
      <c r="V8" s="10" t="e">
        <f t="shared" si="13"/>
        <v>#VALUE!</v>
      </c>
      <c r="W8" s="10" t="e">
        <f t="shared" si="13"/>
        <v>#VALUE!</v>
      </c>
      <c r="X8" s="10" t="e">
        <f t="shared" si="3"/>
        <v>#VALUE!</v>
      </c>
    </row>
    <row r="9" customHeight="1" spans="4:24">
      <c r="D9" s="9" t="s">
        <v>25</v>
      </c>
      <c r="E9" s="9" t="s">
        <v>25</v>
      </c>
      <c r="F9" s="9" t="s">
        <v>6</v>
      </c>
      <c r="G9" s="8"/>
      <c r="H9" s="8"/>
      <c r="I9" s="8"/>
      <c r="J9" s="8"/>
      <c r="K9" s="8"/>
      <c r="M9" s="10" t="str">
        <f t="shared" ref="M9:Q9" si="14">_xlfn.SWITCH(G9,"Certain",100,"Probable",85,"Expected",75,"Fifty-fifty",50,"Uncertain",25,"Improbable",15,"Impossible",0,"Invalid Entry")</f>
        <v>Invalid Entry</v>
      </c>
      <c r="N9" s="10" t="str">
        <f t="shared" si="14"/>
        <v>Invalid Entry</v>
      </c>
      <c r="O9" s="10" t="str">
        <f t="shared" si="14"/>
        <v>Invalid Entry</v>
      </c>
      <c r="P9" s="10" t="str">
        <f t="shared" si="14"/>
        <v>Invalid Entry</v>
      </c>
      <c r="Q9" s="10" t="str">
        <f t="shared" si="14"/>
        <v>Invalid Entry</v>
      </c>
      <c r="R9" s="10">
        <f t="shared" si="1"/>
        <v>0</v>
      </c>
      <c r="S9" s="10" t="e">
        <f t="shared" ref="S9:W9" si="15">M9/$R9</f>
        <v>#VALUE!</v>
      </c>
      <c r="T9" s="10" t="e">
        <f t="shared" si="15"/>
        <v>#VALUE!</v>
      </c>
      <c r="U9" s="10" t="e">
        <f t="shared" si="15"/>
        <v>#VALUE!</v>
      </c>
      <c r="V9" s="10" t="e">
        <f t="shared" si="15"/>
        <v>#VALUE!</v>
      </c>
      <c r="W9" s="10" t="e">
        <f t="shared" si="15"/>
        <v>#VALUE!</v>
      </c>
      <c r="X9" s="10" t="e">
        <f t="shared" si="3"/>
        <v>#VALUE!</v>
      </c>
    </row>
    <row r="10" customHeight="1" spans="4:24">
      <c r="D10" s="9" t="s">
        <v>28</v>
      </c>
      <c r="E10" s="9" t="s">
        <v>6</v>
      </c>
      <c r="F10" s="9" t="s">
        <v>28</v>
      </c>
      <c r="G10" s="8"/>
      <c r="H10" s="8"/>
      <c r="I10" s="8"/>
      <c r="J10" s="8"/>
      <c r="K10" s="8"/>
      <c r="M10" s="10" t="str">
        <f t="shared" ref="M10:Q10" si="16">_xlfn.SWITCH(G10,"Certain",100,"Probable",85,"Expected",75,"Fifty-fifty",50,"Uncertain",25,"Improbable",15,"Impossible",0,"Invalid Entry")</f>
        <v>Invalid Entry</v>
      </c>
      <c r="N10" s="10" t="str">
        <f t="shared" si="16"/>
        <v>Invalid Entry</v>
      </c>
      <c r="O10" s="10" t="str">
        <f t="shared" si="16"/>
        <v>Invalid Entry</v>
      </c>
      <c r="P10" s="10" t="str">
        <f t="shared" si="16"/>
        <v>Invalid Entry</v>
      </c>
      <c r="Q10" s="10" t="str">
        <f t="shared" si="16"/>
        <v>Invalid Entry</v>
      </c>
      <c r="R10" s="10">
        <f t="shared" si="1"/>
        <v>0</v>
      </c>
      <c r="S10" s="10" t="e">
        <f t="shared" ref="S10:W10" si="17">M10/$R10</f>
        <v>#VALUE!</v>
      </c>
      <c r="T10" s="10" t="e">
        <f t="shared" si="17"/>
        <v>#VALUE!</v>
      </c>
      <c r="U10" s="10" t="e">
        <f t="shared" si="17"/>
        <v>#VALUE!</v>
      </c>
      <c r="V10" s="10" t="e">
        <f t="shared" si="17"/>
        <v>#VALUE!</v>
      </c>
      <c r="W10" s="10" t="e">
        <f t="shared" si="17"/>
        <v>#VALUE!</v>
      </c>
      <c r="X10" s="10" t="e">
        <f t="shared" si="3"/>
        <v>#VALUE!</v>
      </c>
    </row>
  </sheetData>
  <mergeCells count="4">
    <mergeCell ref="A1:B1"/>
    <mergeCell ref="D1:F1"/>
    <mergeCell ref="G1:K1"/>
    <mergeCell ref="S2:W2"/>
  </mergeCells>
  <conditionalFormatting sqref="M3:Q10">
    <cfRule type="colorScale" priority="1">
      <colorScale>
        <cfvo type="formula" val="0"/>
        <cfvo type="percentile" val="50"/>
        <cfvo type="formula" val="100"/>
        <color rgb="FFE67C73"/>
        <color rgb="FFFFFFFF"/>
        <color rgb="FF57BB8A"/>
      </colorScale>
    </cfRule>
  </conditionalFormatting>
  <dataValidations count="1">
    <dataValidation type="list" allowBlank="1" showInputMessage="1" showErrorMessage="1" prompt="TESTE" sqref="G3:K10">
      <formula1>"Certain,Probable,Expected,Fifty-fifty,Uncertain,Improbable,Impossible"</formula1>
    </dataValidation>
  </dataValidation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"/>
  <sheetViews>
    <sheetView workbookViewId="0">
      <selection activeCell="A1" sqref="A1:B1"/>
    </sheetView>
  </sheetViews>
  <sheetFormatPr defaultColWidth="12.6285714285714" defaultRowHeight="15.75" customHeight="1"/>
  <cols>
    <col min="1" max="1" width="28.1333333333333" customWidth="1"/>
    <col min="2" max="2" width="19.1333333333333" customWidth="1"/>
  </cols>
  <sheetData>
    <row r="1" customHeight="1" spans="1:7">
      <c r="A1" s="1" t="s">
        <v>175</v>
      </c>
      <c r="D1" s="2" t="s">
        <v>20</v>
      </c>
      <c r="G1" s="3" t="s">
        <v>159</v>
      </c>
    </row>
    <row r="2" customHeight="1" spans="1:19">
      <c r="A2" s="1" t="s">
        <v>176</v>
      </c>
      <c r="B2" s="1" t="s">
        <v>163</v>
      </c>
      <c r="D2" s="1" t="s">
        <v>177</v>
      </c>
      <c r="E2" s="1" t="s">
        <v>178</v>
      </c>
      <c r="F2" s="1" t="s">
        <v>179</v>
      </c>
      <c r="G2" s="4" t="s">
        <v>25</v>
      </c>
      <c r="H2" s="4" t="s">
        <v>26</v>
      </c>
      <c r="I2" s="4" t="s">
        <v>6</v>
      </c>
      <c r="J2" s="4" t="s">
        <v>27</v>
      </c>
      <c r="K2" s="4" t="s">
        <v>28</v>
      </c>
      <c r="L2" s="7" t="s">
        <v>42</v>
      </c>
      <c r="S2" s="6" t="s">
        <v>2</v>
      </c>
    </row>
    <row r="3" customHeight="1" spans="1:24">
      <c r="A3" s="5">
        <v>0</v>
      </c>
      <c r="B3" s="6" t="s">
        <v>167</v>
      </c>
      <c r="D3" s="7" t="s">
        <v>28</v>
      </c>
      <c r="E3" s="7" t="s">
        <v>28</v>
      </c>
      <c r="F3" s="7" t="s">
        <v>25</v>
      </c>
      <c r="G3" s="8" t="s">
        <v>88</v>
      </c>
      <c r="H3" s="8"/>
      <c r="I3" s="8"/>
      <c r="J3" s="8"/>
      <c r="K3" s="8"/>
      <c r="M3" s="10">
        <f t="shared" ref="M3:Q3" si="0">_xlfn.SWITCH(G3,"Certain",100,"Probable",85,"Expected",75,"Fifty-fifty",50,"Uncertain",25,"Improbable",15,"Impossible",0,"Invalid Entry")</f>
        <v>0</v>
      </c>
      <c r="N3" s="10" t="str">
        <f t="shared" si="0"/>
        <v>Invalid Entry</v>
      </c>
      <c r="O3" s="10" t="str">
        <f t="shared" si="0"/>
        <v>Invalid Entry</v>
      </c>
      <c r="P3" s="10" t="str">
        <f t="shared" si="0"/>
        <v>Invalid Entry</v>
      </c>
      <c r="Q3" s="10" t="str">
        <f t="shared" si="0"/>
        <v>Invalid Entry</v>
      </c>
      <c r="R3" s="10">
        <f t="shared" ref="R3:R10" si="1">SUM(M3:Q3)</f>
        <v>0</v>
      </c>
      <c r="S3" s="10" t="e">
        <f t="shared" ref="S3:W3" si="2">M3/$R3</f>
        <v>#DIV/0!</v>
      </c>
      <c r="T3" s="10" t="e">
        <f t="shared" si="2"/>
        <v>#VALUE!</v>
      </c>
      <c r="U3" s="10" t="e">
        <f t="shared" si="2"/>
        <v>#VALUE!</v>
      </c>
      <c r="V3" s="10" t="e">
        <f t="shared" si="2"/>
        <v>#VALUE!</v>
      </c>
      <c r="W3" s="10" t="e">
        <f t="shared" si="2"/>
        <v>#VALUE!</v>
      </c>
      <c r="X3" s="10" t="e">
        <f t="shared" ref="X3:X10" si="3">SUM(S3:W3)</f>
        <v>#DIV/0!</v>
      </c>
    </row>
    <row r="4" customHeight="1" spans="1:24">
      <c r="A4" s="6" t="s">
        <v>168</v>
      </c>
      <c r="B4" s="6" t="s">
        <v>169</v>
      </c>
      <c r="D4" s="7" t="s">
        <v>28</v>
      </c>
      <c r="E4" s="7" t="s">
        <v>25</v>
      </c>
      <c r="F4" s="7" t="s">
        <v>28</v>
      </c>
      <c r="G4" s="8"/>
      <c r="H4" s="8"/>
      <c r="I4" s="8"/>
      <c r="J4" s="8"/>
      <c r="K4" s="8"/>
      <c r="M4" s="10" t="str">
        <f t="shared" ref="M4:Q4" si="4">_xlfn.SWITCH(G4,"Certain",100,"Probable",85,"Expected",75,"Fifty-fifty",50,"Uncertain",25,"Improbable",15,"Impossible",0,"Invalid Entry")</f>
        <v>Invalid Entry</v>
      </c>
      <c r="N4" s="10" t="str">
        <f t="shared" si="4"/>
        <v>Invalid Entry</v>
      </c>
      <c r="O4" s="10" t="str">
        <f t="shared" si="4"/>
        <v>Invalid Entry</v>
      </c>
      <c r="P4" s="10" t="str">
        <f t="shared" si="4"/>
        <v>Invalid Entry</v>
      </c>
      <c r="Q4" s="10" t="str">
        <f t="shared" si="4"/>
        <v>Invalid Entry</v>
      </c>
      <c r="R4" s="10">
        <f t="shared" si="1"/>
        <v>0</v>
      </c>
      <c r="S4" s="10" t="e">
        <f t="shared" ref="S4:W4" si="5">M4/$R4</f>
        <v>#VALUE!</v>
      </c>
      <c r="T4" s="10" t="e">
        <f t="shared" si="5"/>
        <v>#VALUE!</v>
      </c>
      <c r="U4" s="10" t="e">
        <f t="shared" si="5"/>
        <v>#VALUE!</v>
      </c>
      <c r="V4" s="10" t="e">
        <f t="shared" si="5"/>
        <v>#VALUE!</v>
      </c>
      <c r="W4" s="10" t="e">
        <f t="shared" si="5"/>
        <v>#VALUE!</v>
      </c>
      <c r="X4" s="10" t="e">
        <f t="shared" si="3"/>
        <v>#VALUE!</v>
      </c>
    </row>
    <row r="5" customHeight="1" spans="1:24">
      <c r="A5" s="6" t="s">
        <v>170</v>
      </c>
      <c r="B5" s="6" t="s">
        <v>171</v>
      </c>
      <c r="D5" s="7" t="s">
        <v>28</v>
      </c>
      <c r="E5" s="7" t="s">
        <v>25</v>
      </c>
      <c r="F5" s="7" t="s">
        <v>25</v>
      </c>
      <c r="G5" s="8"/>
      <c r="H5" s="8"/>
      <c r="I5" s="8"/>
      <c r="J5" s="8"/>
      <c r="K5" s="8"/>
      <c r="M5" s="10" t="str">
        <f t="shared" ref="M5:Q5" si="6">_xlfn.SWITCH(G5,"Certain",100,"Probable",85,"Expected",75,"Fifty-fifty",50,"Uncertain",25,"Improbable",15,"Impossible",0,"Invalid Entry")</f>
        <v>Invalid Entry</v>
      </c>
      <c r="N5" s="10" t="str">
        <f t="shared" si="6"/>
        <v>Invalid Entry</v>
      </c>
      <c r="O5" s="10" t="str">
        <f t="shared" si="6"/>
        <v>Invalid Entry</v>
      </c>
      <c r="P5" s="10" t="str">
        <f t="shared" si="6"/>
        <v>Invalid Entry</v>
      </c>
      <c r="Q5" s="10" t="str">
        <f t="shared" si="6"/>
        <v>Invalid Entry</v>
      </c>
      <c r="R5" s="10">
        <f t="shared" si="1"/>
        <v>0</v>
      </c>
      <c r="S5" s="10" t="e">
        <f t="shared" ref="S5:W5" si="7">M5/$R5</f>
        <v>#VALUE!</v>
      </c>
      <c r="T5" s="10" t="e">
        <f t="shared" si="7"/>
        <v>#VALUE!</v>
      </c>
      <c r="U5" s="10" t="e">
        <f t="shared" si="7"/>
        <v>#VALUE!</v>
      </c>
      <c r="V5" s="10" t="e">
        <f t="shared" si="7"/>
        <v>#VALUE!</v>
      </c>
      <c r="W5" s="10" t="e">
        <f t="shared" si="7"/>
        <v>#VALUE!</v>
      </c>
      <c r="X5" s="10" t="e">
        <f t="shared" si="3"/>
        <v>#VALUE!</v>
      </c>
    </row>
    <row r="6" customHeight="1" spans="1:24">
      <c r="A6" s="6" t="s">
        <v>172</v>
      </c>
      <c r="B6" s="6" t="s">
        <v>173</v>
      </c>
      <c r="D6" s="7" t="s">
        <v>25</v>
      </c>
      <c r="E6" s="7" t="s">
        <v>28</v>
      </c>
      <c r="F6" s="7" t="s">
        <v>28</v>
      </c>
      <c r="G6" s="8"/>
      <c r="H6" s="8"/>
      <c r="I6" s="8"/>
      <c r="J6" s="8"/>
      <c r="K6" s="8"/>
      <c r="M6" s="10" t="str">
        <f t="shared" ref="M6:Q6" si="8">_xlfn.SWITCH(G6,"Certain",100,"Probable",85,"Expected",75,"Fifty-fifty",50,"Uncertain",25,"Improbable",15,"Impossible",0,"Invalid Entry")</f>
        <v>Invalid Entry</v>
      </c>
      <c r="N6" s="10" t="str">
        <f t="shared" si="8"/>
        <v>Invalid Entry</v>
      </c>
      <c r="O6" s="10" t="str">
        <f t="shared" si="8"/>
        <v>Invalid Entry</v>
      </c>
      <c r="P6" s="10" t="str">
        <f t="shared" si="8"/>
        <v>Invalid Entry</v>
      </c>
      <c r="Q6" s="10" t="str">
        <f t="shared" si="8"/>
        <v>Invalid Entry</v>
      </c>
      <c r="R6" s="10">
        <f t="shared" si="1"/>
        <v>0</v>
      </c>
      <c r="S6" s="10" t="e">
        <f t="shared" ref="S6:W6" si="9">M6/$R6</f>
        <v>#VALUE!</v>
      </c>
      <c r="T6" s="10" t="e">
        <f t="shared" si="9"/>
        <v>#VALUE!</v>
      </c>
      <c r="U6" s="10" t="e">
        <f t="shared" si="9"/>
        <v>#VALUE!</v>
      </c>
      <c r="V6" s="10" t="e">
        <f t="shared" si="9"/>
        <v>#VALUE!</v>
      </c>
      <c r="W6" s="10" t="e">
        <f t="shared" si="9"/>
        <v>#VALUE!</v>
      </c>
      <c r="X6" s="10" t="e">
        <f t="shared" si="3"/>
        <v>#VALUE!</v>
      </c>
    </row>
    <row r="7" customHeight="1" spans="1:24">
      <c r="A7" s="5">
        <v>1</v>
      </c>
      <c r="B7" s="6" t="s">
        <v>174</v>
      </c>
      <c r="D7" s="7" t="s">
        <v>25</v>
      </c>
      <c r="E7" s="7" t="s">
        <v>28</v>
      </c>
      <c r="F7" s="7" t="s">
        <v>25</v>
      </c>
      <c r="G7" s="8"/>
      <c r="H7" s="8"/>
      <c r="I7" s="8"/>
      <c r="J7" s="8"/>
      <c r="K7" s="8"/>
      <c r="M7" s="10" t="str">
        <f t="shared" ref="M7:Q7" si="10">_xlfn.SWITCH(G7,"Certain",100,"Probable",85,"Expected",75,"Fifty-fifty",50,"Uncertain",25,"Improbable",15,"Impossible",0,"Invalid Entry")</f>
        <v>Invalid Entry</v>
      </c>
      <c r="N7" s="10" t="str">
        <f t="shared" si="10"/>
        <v>Invalid Entry</v>
      </c>
      <c r="O7" s="10" t="str">
        <f t="shared" si="10"/>
        <v>Invalid Entry</v>
      </c>
      <c r="P7" s="10" t="str">
        <f t="shared" si="10"/>
        <v>Invalid Entry</v>
      </c>
      <c r="Q7" s="10" t="str">
        <f t="shared" si="10"/>
        <v>Invalid Entry</v>
      </c>
      <c r="R7" s="10">
        <f t="shared" si="1"/>
        <v>0</v>
      </c>
      <c r="S7" s="10" t="e">
        <f t="shared" ref="S7:W7" si="11">M7/$R7</f>
        <v>#VALUE!</v>
      </c>
      <c r="T7" s="10" t="e">
        <f t="shared" si="11"/>
        <v>#VALUE!</v>
      </c>
      <c r="U7" s="10" t="e">
        <f t="shared" si="11"/>
        <v>#VALUE!</v>
      </c>
      <c r="V7" s="10" t="e">
        <f t="shared" si="11"/>
        <v>#VALUE!</v>
      </c>
      <c r="W7" s="10" t="e">
        <f t="shared" si="11"/>
        <v>#VALUE!</v>
      </c>
      <c r="X7" s="10" t="e">
        <f t="shared" si="3"/>
        <v>#VALUE!</v>
      </c>
    </row>
    <row r="8" customHeight="1" spans="4:24">
      <c r="D8" s="7" t="s">
        <v>25</v>
      </c>
      <c r="E8" s="7" t="s">
        <v>25</v>
      </c>
      <c r="F8" s="7" t="s">
        <v>28</v>
      </c>
      <c r="G8" s="8"/>
      <c r="H8" s="8"/>
      <c r="I8" s="8"/>
      <c r="J8" s="8"/>
      <c r="K8" s="8"/>
      <c r="M8" s="10" t="str">
        <f t="shared" ref="M8:Q8" si="12">_xlfn.SWITCH(G8,"Certain",100,"Probable",85,"Expected",75,"Fifty-fifty",50,"Uncertain",25,"Improbable",15,"Impossible",0,"Invalid Entry")</f>
        <v>Invalid Entry</v>
      </c>
      <c r="N8" s="10" t="str">
        <f t="shared" si="12"/>
        <v>Invalid Entry</v>
      </c>
      <c r="O8" s="10" t="str">
        <f t="shared" si="12"/>
        <v>Invalid Entry</v>
      </c>
      <c r="P8" s="10" t="str">
        <f t="shared" si="12"/>
        <v>Invalid Entry</v>
      </c>
      <c r="Q8" s="10" t="str">
        <f t="shared" si="12"/>
        <v>Invalid Entry</v>
      </c>
      <c r="R8" s="10">
        <f t="shared" si="1"/>
        <v>0</v>
      </c>
      <c r="S8" s="10" t="e">
        <f t="shared" ref="S8:W8" si="13">M8/$R8</f>
        <v>#VALUE!</v>
      </c>
      <c r="T8" s="10" t="e">
        <f t="shared" si="13"/>
        <v>#VALUE!</v>
      </c>
      <c r="U8" s="10" t="e">
        <f t="shared" si="13"/>
        <v>#VALUE!</v>
      </c>
      <c r="V8" s="10" t="e">
        <f t="shared" si="13"/>
        <v>#VALUE!</v>
      </c>
      <c r="W8" s="10" t="e">
        <f t="shared" si="13"/>
        <v>#VALUE!</v>
      </c>
      <c r="X8" s="10" t="e">
        <f t="shared" si="3"/>
        <v>#VALUE!</v>
      </c>
    </row>
    <row r="9" customHeight="1" spans="4:24">
      <c r="D9" s="9" t="s">
        <v>25</v>
      </c>
      <c r="E9" s="9" t="s">
        <v>25</v>
      </c>
      <c r="F9" s="9" t="s">
        <v>6</v>
      </c>
      <c r="G9" s="8"/>
      <c r="H9" s="8"/>
      <c r="I9" s="8"/>
      <c r="J9" s="8"/>
      <c r="K9" s="8"/>
      <c r="M9" s="10" t="str">
        <f t="shared" ref="M9:Q9" si="14">_xlfn.SWITCH(G9,"Certain",100,"Probable",85,"Expected",75,"Fifty-fifty",50,"Uncertain",25,"Improbable",15,"Impossible",0,"Invalid Entry")</f>
        <v>Invalid Entry</v>
      </c>
      <c r="N9" s="10" t="str">
        <f t="shared" si="14"/>
        <v>Invalid Entry</v>
      </c>
      <c r="O9" s="10" t="str">
        <f t="shared" si="14"/>
        <v>Invalid Entry</v>
      </c>
      <c r="P9" s="10" t="str">
        <f t="shared" si="14"/>
        <v>Invalid Entry</v>
      </c>
      <c r="Q9" s="10" t="str">
        <f t="shared" si="14"/>
        <v>Invalid Entry</v>
      </c>
      <c r="R9" s="10">
        <f t="shared" si="1"/>
        <v>0</v>
      </c>
      <c r="S9" s="10" t="e">
        <f t="shared" ref="S9:W9" si="15">M9/$R9</f>
        <v>#VALUE!</v>
      </c>
      <c r="T9" s="10" t="e">
        <f t="shared" si="15"/>
        <v>#VALUE!</v>
      </c>
      <c r="U9" s="10" t="e">
        <f t="shared" si="15"/>
        <v>#VALUE!</v>
      </c>
      <c r="V9" s="10" t="e">
        <f t="shared" si="15"/>
        <v>#VALUE!</v>
      </c>
      <c r="W9" s="10" t="e">
        <f t="shared" si="15"/>
        <v>#VALUE!</v>
      </c>
      <c r="X9" s="10" t="e">
        <f t="shared" si="3"/>
        <v>#VALUE!</v>
      </c>
    </row>
    <row r="10" customHeight="1" spans="4:24">
      <c r="D10" s="9" t="s">
        <v>28</v>
      </c>
      <c r="E10" s="9" t="s">
        <v>6</v>
      </c>
      <c r="F10" s="9" t="s">
        <v>28</v>
      </c>
      <c r="G10" s="8"/>
      <c r="H10" s="8"/>
      <c r="I10" s="8"/>
      <c r="J10" s="8"/>
      <c r="K10" s="8"/>
      <c r="M10" s="10" t="str">
        <f t="shared" ref="M10:Q10" si="16">_xlfn.SWITCH(G10,"Certain",100,"Probable",85,"Expected",75,"Fifty-fifty",50,"Uncertain",25,"Improbable",15,"Impossible",0,"Invalid Entry")</f>
        <v>Invalid Entry</v>
      </c>
      <c r="N10" s="10" t="str">
        <f t="shared" si="16"/>
        <v>Invalid Entry</v>
      </c>
      <c r="O10" s="10" t="str">
        <f t="shared" si="16"/>
        <v>Invalid Entry</v>
      </c>
      <c r="P10" s="10" t="str">
        <f t="shared" si="16"/>
        <v>Invalid Entry</v>
      </c>
      <c r="Q10" s="10" t="str">
        <f t="shared" si="16"/>
        <v>Invalid Entry</v>
      </c>
      <c r="R10" s="10">
        <f t="shared" si="1"/>
        <v>0</v>
      </c>
      <c r="S10" s="10" t="e">
        <f t="shared" ref="S10:W10" si="17">M10/$R10</f>
        <v>#VALUE!</v>
      </c>
      <c r="T10" s="10" t="e">
        <f t="shared" si="17"/>
        <v>#VALUE!</v>
      </c>
      <c r="U10" s="10" t="e">
        <f t="shared" si="17"/>
        <v>#VALUE!</v>
      </c>
      <c r="V10" s="10" t="e">
        <f t="shared" si="17"/>
        <v>#VALUE!</v>
      </c>
      <c r="W10" s="10" t="e">
        <f t="shared" si="17"/>
        <v>#VALUE!</v>
      </c>
      <c r="X10" s="10" t="e">
        <f t="shared" si="3"/>
        <v>#VALUE!</v>
      </c>
    </row>
  </sheetData>
  <mergeCells count="4">
    <mergeCell ref="A1:B1"/>
    <mergeCell ref="D1:F1"/>
    <mergeCell ref="G1:K1"/>
    <mergeCell ref="S2:W2"/>
  </mergeCells>
  <conditionalFormatting sqref="M3:Q10">
    <cfRule type="colorScale" priority="1">
      <colorScale>
        <cfvo type="formula" val="0"/>
        <cfvo type="percentile" val="50"/>
        <cfvo type="formula" val="100"/>
        <color rgb="FFE67C73"/>
        <color rgb="FFFFFFFF"/>
        <color rgb="FF57BB8A"/>
      </colorScale>
    </cfRule>
  </conditionalFormatting>
  <dataValidations count="1">
    <dataValidation type="list" allowBlank="1" showInputMessage="1" showErrorMessage="1" prompt="TESTE" sqref="G3:K10">
      <formula1>"Certain,Probable,Expected,Fifty-fifty,Uncertain,Improbable,Impossible"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NP (Number of Projects)</vt:lpstr>
      <vt:lpstr>TC (Technology Compatibility)</vt:lpstr>
      <vt:lpstr>AC function</vt:lpstr>
      <vt:lpstr>PC function</vt:lpstr>
      <vt:lpstr>PC (Pair Compatibility)</vt:lpstr>
      <vt:lpstr>AT (Tech Fit)</vt:lpstr>
      <vt:lpstr>CE (Coverage)</vt:lpstr>
      <vt:lpstr>RE (Redundancy)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Usúario</cp:lastModifiedBy>
  <dcterms:created xsi:type="dcterms:W3CDTF">2025-07-17T14:29:02Z</dcterms:created>
  <dcterms:modified xsi:type="dcterms:W3CDTF">2025-07-17T14:35:29Z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DCDAEBD131D94762B5507F7E37AE5E57_12</vt:lpwstr>
  </property>
  <property fmtid="{D5CDD505-2E9C-101B-9397-08002B2CF9AE}" pid="3" name="KSOProductBuildVer">
    <vt:lpwstr>1046-12.2.0.21931</vt:lpwstr>
  </property>
</Properties>
</file>