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sfunda/Documents/"/>
    </mc:Choice>
  </mc:AlternateContent>
  <xr:revisionPtr revIDLastSave="0" documentId="13_ncr:1_{B4B6EB73-4170-A84A-880B-03A9CC522012}" xr6:coauthVersionLast="47" xr6:coauthVersionMax="47" xr10:uidLastSave="{00000000-0000-0000-0000-000000000000}"/>
  <bookViews>
    <workbookView xWindow="0" yWindow="760" windowWidth="30240" windowHeight="17640" tabRatio="770" xr2:uid="{00000000-000D-0000-FFFF-FFFF00000000}"/>
  </bookViews>
  <sheets>
    <sheet name="Distribution of Borrowers By B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" l="1"/>
  <c r="B35" i="2" l="1"/>
  <c r="B19" i="2"/>
  <c r="C10" i="2" s="1"/>
  <c r="C33" i="2" l="1"/>
  <c r="C42" i="2"/>
  <c r="C47" i="2"/>
  <c r="C49" i="2"/>
  <c r="C41" i="2"/>
  <c r="C48" i="2"/>
  <c r="C45" i="2"/>
  <c r="C44" i="2"/>
  <c r="C46" i="2"/>
  <c r="C43" i="2"/>
  <c r="C11" i="2"/>
  <c r="C12" i="2"/>
  <c r="C26" i="2"/>
  <c r="C28" i="2"/>
  <c r="C27" i="2"/>
  <c r="C13" i="2"/>
  <c r="C16" i="2"/>
  <c r="C31" i="2"/>
  <c r="C14" i="2"/>
  <c r="C29" i="2"/>
  <c r="C30" i="2"/>
  <c r="C9" i="2"/>
  <c r="C17" i="2"/>
  <c r="C32" i="2"/>
  <c r="C15" i="2"/>
  <c r="C25" i="2"/>
</calcChain>
</file>

<file path=xl/sharedStrings.xml><?xml version="1.0" encoding="utf-8"?>
<sst xmlns="http://schemas.openxmlformats.org/spreadsheetml/2006/main" count="43" uniqueCount="19">
  <si>
    <t>Source: Federal Reserve Bank of New York Consumer Credit Panel / Equifax</t>
  </si>
  <si>
    <t>Distribution of Borrowers by Balance</t>
  </si>
  <si>
    <t>Number of Borrowers</t>
  </si>
  <si>
    <t>Percent of Borrowers</t>
  </si>
  <si>
    <t>betw $1 and $5,000</t>
  </si>
  <si>
    <t>betw $5,000 and $10,000</t>
  </si>
  <si>
    <t>betw $10,000 and $25,000</t>
  </si>
  <si>
    <t>betw $25,000 and $50,000</t>
  </si>
  <si>
    <t>betw $50,000 and $75,000</t>
  </si>
  <si>
    <t>betw $75,000 and $100,000</t>
  </si>
  <si>
    <t>betw $100,000 and $150,000</t>
  </si>
  <si>
    <t>betw $150,000 and $200,000</t>
  </si>
  <si>
    <t>$200,000+</t>
  </si>
  <si>
    <t>Total Borrowers</t>
  </si>
  <si>
    <t>Balance in 2020Q4</t>
  </si>
  <si>
    <t>Balance in 2021Q4</t>
  </si>
  <si>
    <r>
      <rPr>
        <sz val="11"/>
        <color theme="0" tint="-0.49995422223578601"/>
        <rFont val="Arial Narrow"/>
        <family val="2"/>
      </rPr>
      <t>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</si>
  <si>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https://www.newyorkfed.org/research</t>
  </si>
  <si>
    <t>Balance in 2022Q4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</si>
</sst>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b/>
      <sz val="11"/>
      <color rgb="FF001F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F3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0" fontId="6" fillId="0" borderId="0" xfId="0" applyFont="1" applyAlignment="1">
      <alignment horizontal="left"/>
    </xf>
    <xf numFmtId="0" fontId="0" fillId="2" borderId="0" xfId="0" applyFill="1"/>
    <xf numFmtId="0" fontId="10" fillId="2" borderId="0" xfId="2" applyFont="1" applyFill="1" applyBorder="1"/>
    <xf numFmtId="0" fontId="7" fillId="2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Distribution of Student Loan Borrowers by 2021Q4 Balance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87186385323134"/>
          <c:y val="0.14170121668887878"/>
          <c:w val="0.47379121097824639"/>
          <c:h val="0.78508996815840781"/>
        </c:manualLayout>
      </c:layout>
      <c:pieChart>
        <c:varyColors val="1"/>
        <c:ser>
          <c:idx val="0"/>
          <c:order val="0"/>
          <c:dLbls>
            <c:dLbl>
              <c:idx val="6"/>
              <c:layout>
                <c:manualLayout>
                  <c:x val="-9.9285445082709589E-2"/>
                  <c:y val="3.440464387055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8C-4D1F-9694-5210975FE3D8}"/>
                </c:ext>
              </c:extLst>
            </c:dLbl>
            <c:dLbl>
              <c:idx val="7"/>
              <c:layout>
                <c:manualLayout>
                  <c:x val="-2.0736352054457386E-2"/>
                  <c:y val="6.86032555145278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8C-4D1F-9694-5210975FE3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'Distribution of Borrowers By Ba'!$A$25:$A$33</c:f>
              <c:strCache>
                <c:ptCount val="9"/>
                <c:pt idx="0">
                  <c:v>betw $1 and $5,000</c:v>
                </c:pt>
                <c:pt idx="1">
                  <c:v>betw $5,000 and $10,000</c:v>
                </c:pt>
                <c:pt idx="2">
                  <c:v>betw $10,000 and $25,000</c:v>
                </c:pt>
                <c:pt idx="3">
                  <c:v>betw $25,000 and $50,000</c:v>
                </c:pt>
                <c:pt idx="4">
                  <c:v>betw $50,000 and $75,000</c:v>
                </c:pt>
                <c:pt idx="5">
                  <c:v>betw $75,000 and $100,000</c:v>
                </c:pt>
                <c:pt idx="6">
                  <c:v>betw $100,000 and $150,000</c:v>
                </c:pt>
                <c:pt idx="7">
                  <c:v>betw $150,000 and $200,000</c:v>
                </c:pt>
                <c:pt idx="8">
                  <c:v>$200,000+</c:v>
                </c:pt>
              </c:strCache>
            </c:strRef>
          </c:cat>
          <c:val>
            <c:numRef>
              <c:f>'Distribution of Borrowers By Ba'!$C$25:$C$33</c:f>
              <c:numCache>
                <c:formatCode>0.0%</c:formatCode>
                <c:ptCount val="9"/>
                <c:pt idx="0">
                  <c:v>0.16757846109958269</c:v>
                </c:pt>
                <c:pt idx="1">
                  <c:v>0.15545213194255925</c:v>
                </c:pt>
                <c:pt idx="2">
                  <c:v>0.2651412322798235</c:v>
                </c:pt>
                <c:pt idx="3">
                  <c:v>0.19944142046683261</c:v>
                </c:pt>
                <c:pt idx="4">
                  <c:v>9.1691704587806039E-2</c:v>
                </c:pt>
                <c:pt idx="5">
                  <c:v>4.4375785071110764E-2</c:v>
                </c:pt>
                <c:pt idx="6">
                  <c:v>3.775703170652029E-2</c:v>
                </c:pt>
                <c:pt idx="7">
                  <c:v>1.7587893455785254E-2</c:v>
                </c:pt>
                <c:pt idx="8">
                  <c:v>2.0974339389979616E-2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C1-4407-8F97-CB3964FB4F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775524934383206"/>
          <c:y val="0.37468987848446106"/>
          <c:w val="0.39342454068241467"/>
          <c:h val="0.6061203577097773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Distribution of Student Loan Borrowers by 2020Q4 Balance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87186385323134"/>
          <c:y val="0.14170121668887878"/>
          <c:w val="0.47379121097824639"/>
          <c:h val="0.78508996815840781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'Distribution of Borrowers By Ba'!$A$9:$A$17</c:f>
              <c:strCache>
                <c:ptCount val="9"/>
                <c:pt idx="0">
                  <c:v>betw $1 and $5,000</c:v>
                </c:pt>
                <c:pt idx="1">
                  <c:v>betw $5,000 and $10,000</c:v>
                </c:pt>
                <c:pt idx="2">
                  <c:v>betw $10,000 and $25,000</c:v>
                </c:pt>
                <c:pt idx="3">
                  <c:v>betw $25,000 and $50,000</c:v>
                </c:pt>
                <c:pt idx="4">
                  <c:v>betw $50,000 and $75,000</c:v>
                </c:pt>
                <c:pt idx="5">
                  <c:v>betw $75,000 and $100,000</c:v>
                </c:pt>
                <c:pt idx="6">
                  <c:v>betw $100,000 and $150,000</c:v>
                </c:pt>
                <c:pt idx="7">
                  <c:v>betw $150,000 and $200,000</c:v>
                </c:pt>
                <c:pt idx="8">
                  <c:v>$200,000+</c:v>
                </c:pt>
              </c:strCache>
            </c:strRef>
          </c:cat>
          <c:val>
            <c:numRef>
              <c:f>'Distribution of Borrowers By Ba'!$C$9:$C$17</c:f>
              <c:numCache>
                <c:formatCode>0.0%</c:formatCode>
                <c:ptCount val="9"/>
                <c:pt idx="0">
                  <c:v>0.17141425575741831</c:v>
                </c:pt>
                <c:pt idx="1">
                  <c:v>0.15671915304247777</c:v>
                </c:pt>
                <c:pt idx="2">
                  <c:v>0.26580158479781768</c:v>
                </c:pt>
                <c:pt idx="3">
                  <c:v>0.19691669604913986</c:v>
                </c:pt>
                <c:pt idx="4">
                  <c:v>9.0566834301408508E-2</c:v>
                </c:pt>
                <c:pt idx="5">
                  <c:v>4.4250004639337877E-2</c:v>
                </c:pt>
                <c:pt idx="6">
                  <c:v>3.6905932785272884E-2</c:v>
                </c:pt>
                <c:pt idx="7">
                  <c:v>1.717714847736931E-2</c:v>
                </c:pt>
                <c:pt idx="8">
                  <c:v>2.0248390149757826E-2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C1-4407-8F97-CB3964FB4F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775524934383206"/>
          <c:y val="0.37468987848446106"/>
          <c:w val="0.39342454068241467"/>
          <c:h val="0.6061203577097773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Distribution of Student Loan Borrowers by 2022Q4 Balance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87186385323134"/>
          <c:y val="0.14170121668887878"/>
          <c:w val="0.47379121097824639"/>
          <c:h val="0.78508996815840781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'Distribution of Borrowers By Ba'!$A$41:$A$49</c:f>
              <c:strCache>
                <c:ptCount val="9"/>
                <c:pt idx="0">
                  <c:v>betw $1 and $5,000</c:v>
                </c:pt>
                <c:pt idx="1">
                  <c:v>betw $5,000 and $10,000</c:v>
                </c:pt>
                <c:pt idx="2">
                  <c:v>betw $10,000 and $25,000</c:v>
                </c:pt>
                <c:pt idx="3">
                  <c:v>betw $25,000 and $50,000</c:v>
                </c:pt>
                <c:pt idx="4">
                  <c:v>betw $50,000 and $75,000</c:v>
                </c:pt>
                <c:pt idx="5">
                  <c:v>betw $75,000 and $100,000</c:v>
                </c:pt>
                <c:pt idx="6">
                  <c:v>betw $100,000 and $150,000</c:v>
                </c:pt>
                <c:pt idx="7">
                  <c:v>betw $150,000 and $200,000</c:v>
                </c:pt>
                <c:pt idx="8">
                  <c:v>$200,000+</c:v>
                </c:pt>
              </c:strCache>
            </c:strRef>
          </c:cat>
          <c:val>
            <c:numRef>
              <c:f>'Distribution of Borrowers By Ba'!$C$41:$C$49</c:f>
              <c:numCache>
                <c:formatCode>0.0%</c:formatCode>
                <c:ptCount val="9"/>
                <c:pt idx="0">
                  <c:v>0.16505933182108889</c:v>
                </c:pt>
                <c:pt idx="1">
                  <c:v>0.1584681853527011</c:v>
                </c:pt>
                <c:pt idx="2">
                  <c:v>0.26815958626464892</c:v>
                </c:pt>
                <c:pt idx="3">
                  <c:v>0.20341911409470084</c:v>
                </c:pt>
                <c:pt idx="4">
                  <c:v>9.249920630173418E-2</c:v>
                </c:pt>
                <c:pt idx="5">
                  <c:v>4.4217045417945404E-2</c:v>
                </c:pt>
                <c:pt idx="6">
                  <c:v>3.8336776526776389E-2</c:v>
                </c:pt>
                <c:pt idx="7">
                  <c:v>1.7886968164647528E-2</c:v>
                </c:pt>
                <c:pt idx="8">
                  <c:v>2.1441356050741475E-2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3-411D-B6D8-09495CD6B1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775524934383206"/>
          <c:y val="0.37468987848446106"/>
          <c:w val="0.39342454068241467"/>
          <c:h val="0.6061203577097773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2.JPG"/><Relationship Id="rId4" Type="http://schemas.openxmlformats.org/officeDocument/2006/relationships/hyperlink" Target="https://www.newyorkfed.or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906012</xdr:colOff>
      <xdr:row>22</xdr:row>
      <xdr:rowOff>154515</xdr:rowOff>
    </xdr:from>
    <xdr:to>
      <xdr:col>7</xdr:col>
      <xdr:colOff>582705</xdr:colOff>
      <xdr:row>38</xdr:row>
      <xdr:rowOff>129988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906013</xdr:colOff>
      <xdr:row>7</xdr:row>
      <xdr:rowOff>0</xdr:rowOff>
    </xdr:from>
    <xdr:to>
      <xdr:col>7</xdr:col>
      <xdr:colOff>582706</xdr:colOff>
      <xdr:row>22</xdr:row>
      <xdr:rowOff>67235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CDF107A-447A-43EC-B346-29B0A9795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151944</xdr:rowOff>
    </xdr:from>
    <xdr:ext cx="1651000" cy="638631"/>
    <xdr:pic>
      <xdr:nvPicPr>
        <xdr:cNvPr id="5" name="Picture 4">
          <a:extLst>
            <a:ext uri="{FF2B5EF4-FFF2-40B4-BE49-F238E27FC236}">
              <a16:creationId xmlns:a16="http://schemas.microsoft.com/office/drawing/2014/main" id="{8ED42259-CFE4-4269-9345-465675DAA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44"/>
          <a:ext cx="1651000" cy="63863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30163</xdr:rowOff>
    </xdr:from>
    <xdr:ext cx="1670051" cy="727792"/>
    <xdr:pic>
      <xdr:nvPicPr>
        <xdr:cNvPr id="6" name="Pictur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A334FA-F738-42C0-A676-C3EACB10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670051" cy="727792"/>
        </a:xfrm>
        <a:prstGeom prst="rect">
          <a:avLst/>
        </a:prstGeom>
      </xdr:spPr>
    </xdr:pic>
    <xdr:clientData/>
  </xdr:oneCellAnchor>
  <xdr:twoCellAnchor>
    <xdr:from>
      <xdr:col>3</xdr:col>
      <xdr:colOff>901700</xdr:colOff>
      <xdr:row>39</xdr:row>
      <xdr:rowOff>12700</xdr:rowOff>
    </xdr:from>
    <xdr:to>
      <xdr:col>7</xdr:col>
      <xdr:colOff>578393</xdr:colOff>
      <xdr:row>54</xdr:row>
      <xdr:rowOff>172323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E91F2-2F01-4D1C-8E3E-25C3DBB1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0.01603</cdr:x>
      <cdr:y>0.93363</cdr:y>
    </cdr:from>
    <cdr:to>
      <cdr:x>0.66255</cdr:x>
      <cdr:y>0.97337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744" y="4124623"/>
          <a:ext cx="4789905" cy="175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i="1" baseline="0" dirty="0">
              <a:latin typeface="Arial" pitchFamily="34" charset="0"/>
              <a:cs typeface="Arial" pitchFamily="34" charset="0"/>
            </a:rPr>
            <a:t>Source: FRBNY Consumer Credit Panel/Equifax</a:t>
          </a:r>
          <a:endParaRPr lang="en-US" sz="1000" i="1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0.01603</cdr:x>
      <cdr:y>0.93363</cdr:y>
    </cdr:from>
    <cdr:to>
      <cdr:x>0.66255</cdr:x>
      <cdr:y>0.97337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744" y="4124623"/>
          <a:ext cx="4789905" cy="175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i="1" baseline="0" dirty="0">
              <a:latin typeface="Arial" pitchFamily="34" charset="0"/>
              <a:cs typeface="Arial" pitchFamily="34" charset="0"/>
            </a:rPr>
            <a:t>Source: FRBNY Consumer Credit Panel/Equifax</a:t>
          </a:r>
          <a:endParaRPr lang="en-US" sz="1000" i="1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0.01603</cdr:x>
      <cdr:y>0.93363</cdr:y>
    </cdr:from>
    <cdr:to>
      <cdr:x>0.66255</cdr:x>
      <cdr:y>0.97337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744" y="4124623"/>
          <a:ext cx="4789905" cy="175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i="1" baseline="0" dirty="0">
              <a:latin typeface="Arial" pitchFamily="34" charset="0"/>
              <a:cs typeface="Arial" pitchFamily="34" charset="0"/>
            </a:rPr>
            <a:t>Source: FRBNY Consumer Credit Panel/Equifax</a:t>
          </a:r>
          <a:endParaRPr lang="en-US" sz="1000" i="1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re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4023-A6A3-432D-A2B1-E42931B4B6AD}">
  <dimension ref="A1:I51"/>
  <sheetViews>
    <sheetView tabSelected="1" zoomScaleNormal="100" workbookViewId="0">
      <selection activeCell="A5" sqref="A5:B5"/>
    </sheetView>
  </sheetViews>
  <sheetFormatPr baseColWidth="10" defaultColWidth="8.83203125" defaultRowHeight="15" x14ac:dyDescent="0.2"/>
  <cols>
    <col min="1" max="1" width="25.83203125" bestFit="1" customWidth="1"/>
    <col min="2" max="3" width="19.5" bestFit="1" customWidth="1"/>
    <col min="4" max="4" width="13.5" customWidth="1"/>
    <col min="5" max="5" width="27.1640625" customWidth="1"/>
    <col min="6" max="7" width="19.5" bestFit="1" customWidth="1"/>
    <col min="8" max="8" width="24.6640625" bestFit="1" customWidth="1"/>
    <col min="9" max="9" width="25.83203125" bestFit="1" customWidth="1"/>
    <col min="10" max="11" width="19.5" bestFit="1" customWidth="1"/>
  </cols>
  <sheetData>
    <row r="1" spans="1:9" s="9" customFormat="1" x14ac:dyDescent="0.2"/>
    <row r="2" spans="1:9" s="9" customFormat="1" ht="15" customHeight="1" x14ac:dyDescent="0.2">
      <c r="B2" s="11" t="s">
        <v>16</v>
      </c>
      <c r="C2" s="11"/>
      <c r="D2" s="11"/>
      <c r="E2" s="11"/>
      <c r="F2" s="11"/>
      <c r="G2" s="11"/>
      <c r="H2" s="11"/>
      <c r="I2" s="11"/>
    </row>
    <row r="3" spans="1:9" s="9" customFormat="1" ht="15" customHeight="1" x14ac:dyDescent="0.2">
      <c r="B3" s="11"/>
      <c r="C3" s="11"/>
      <c r="D3" s="11"/>
      <c r="E3" s="11"/>
      <c r="F3" s="11"/>
      <c r="G3" s="11"/>
      <c r="H3" s="11"/>
      <c r="I3" s="11"/>
    </row>
    <row r="4" spans="1:9" s="9" customFormat="1" x14ac:dyDescent="0.2">
      <c r="B4" s="10" t="s">
        <v>17</v>
      </c>
    </row>
    <row r="5" spans="1:9" ht="19" x14ac:dyDescent="0.25">
      <c r="A5" s="12" t="s">
        <v>1</v>
      </c>
      <c r="B5" s="12"/>
      <c r="F5" s="1"/>
      <c r="G5" s="1"/>
      <c r="H5" s="1"/>
      <c r="I5" s="1"/>
    </row>
    <row r="6" spans="1:9" x14ac:dyDescent="0.2">
      <c r="A6" s="13" t="s">
        <v>0</v>
      </c>
      <c r="B6" s="13"/>
      <c r="C6" s="13"/>
      <c r="D6" s="13"/>
      <c r="E6" s="13"/>
      <c r="F6" s="13"/>
      <c r="G6" s="3"/>
      <c r="H6" s="3"/>
      <c r="I6" s="3"/>
    </row>
    <row r="7" spans="1:9" x14ac:dyDescent="0.2">
      <c r="A7" s="8"/>
      <c r="B7" s="8"/>
      <c r="C7" s="8"/>
      <c r="D7" s="8"/>
      <c r="E7" s="8"/>
      <c r="F7" s="8"/>
      <c r="G7" s="3"/>
      <c r="H7" s="3"/>
      <c r="I7" s="3"/>
    </row>
    <row r="8" spans="1:9" x14ac:dyDescent="0.2">
      <c r="A8" s="2" t="s">
        <v>14</v>
      </c>
      <c r="B8" s="4" t="s">
        <v>2</v>
      </c>
      <c r="C8" s="2" t="s">
        <v>3</v>
      </c>
    </row>
    <row r="9" spans="1:9" x14ac:dyDescent="0.2">
      <c r="A9" t="s">
        <v>4</v>
      </c>
      <c r="B9" s="5">
        <v>7389600</v>
      </c>
      <c r="C9" s="7">
        <f t="shared" ref="C9:C17" si="0">B9/B$19</f>
        <v>0.17141425575741831</v>
      </c>
    </row>
    <row r="10" spans="1:9" x14ac:dyDescent="0.2">
      <c r="A10" t="s">
        <v>5</v>
      </c>
      <c r="B10" s="5">
        <v>6756100</v>
      </c>
      <c r="C10" s="7">
        <f t="shared" si="0"/>
        <v>0.15671915304247777</v>
      </c>
    </row>
    <row r="11" spans="1:9" x14ac:dyDescent="0.2">
      <c r="A11" t="s">
        <v>6</v>
      </c>
      <c r="B11" s="5">
        <v>11458600</v>
      </c>
      <c r="C11" s="7">
        <f t="shared" si="0"/>
        <v>0.26580158479781768</v>
      </c>
    </row>
    <row r="12" spans="1:9" x14ac:dyDescent="0.2">
      <c r="A12" t="s">
        <v>7</v>
      </c>
      <c r="B12" s="5">
        <v>8489000</v>
      </c>
      <c r="C12" s="7">
        <f t="shared" si="0"/>
        <v>0.19691669604913986</v>
      </c>
    </row>
    <row r="13" spans="1:9" x14ac:dyDescent="0.2">
      <c r="A13" t="s">
        <v>8</v>
      </c>
      <c r="B13" s="5">
        <v>3904300</v>
      </c>
      <c r="C13" s="7">
        <f t="shared" si="0"/>
        <v>9.0566834301408508E-2</v>
      </c>
    </row>
    <row r="14" spans="1:9" x14ac:dyDescent="0.2">
      <c r="A14" t="s">
        <v>9</v>
      </c>
      <c r="B14" s="5">
        <v>1907600</v>
      </c>
      <c r="C14" s="7">
        <f t="shared" si="0"/>
        <v>4.4250004639337877E-2</v>
      </c>
    </row>
    <row r="15" spans="1:9" x14ac:dyDescent="0.2">
      <c r="A15" t="s">
        <v>10</v>
      </c>
      <c r="B15" s="5">
        <v>1591000</v>
      </c>
      <c r="C15" s="7">
        <f t="shared" si="0"/>
        <v>3.6905932785272884E-2</v>
      </c>
    </row>
    <row r="16" spans="1:9" x14ac:dyDescent="0.2">
      <c r="A16" t="s">
        <v>11</v>
      </c>
      <c r="B16" s="5">
        <v>740500</v>
      </c>
      <c r="C16" s="7">
        <f t="shared" si="0"/>
        <v>1.717714847736931E-2</v>
      </c>
    </row>
    <row r="17" spans="1:3" x14ac:dyDescent="0.2">
      <c r="A17" t="s">
        <v>12</v>
      </c>
      <c r="B17" s="5">
        <v>872900</v>
      </c>
      <c r="C17" s="7">
        <f t="shared" si="0"/>
        <v>2.0248390149757826E-2</v>
      </c>
    </row>
    <row r="19" spans="1:3" x14ac:dyDescent="0.2">
      <c r="A19" s="2" t="s">
        <v>13</v>
      </c>
      <c r="B19" s="6">
        <f>SUM(B9:B17)</f>
        <v>43109600</v>
      </c>
    </row>
    <row r="24" spans="1:3" x14ac:dyDescent="0.2">
      <c r="A24" s="2" t="s">
        <v>15</v>
      </c>
      <c r="B24" s="4" t="s">
        <v>2</v>
      </c>
      <c r="C24" s="2" t="s">
        <v>3</v>
      </c>
    </row>
    <row r="25" spans="1:3" x14ac:dyDescent="0.2">
      <c r="A25" t="s">
        <v>4</v>
      </c>
      <c r="B25" s="5">
        <v>7284200</v>
      </c>
      <c r="C25" s="7">
        <f t="shared" ref="C25:C33" si="1">B25/B$35</f>
        <v>0.16757846109958269</v>
      </c>
    </row>
    <row r="26" spans="1:3" x14ac:dyDescent="0.2">
      <c r="A26" t="s">
        <v>5</v>
      </c>
      <c r="B26" s="5">
        <v>6757100</v>
      </c>
      <c r="C26" s="7">
        <f t="shared" si="1"/>
        <v>0.15545213194255925</v>
      </c>
    </row>
    <row r="27" spans="1:3" x14ac:dyDescent="0.2">
      <c r="A27" t="s">
        <v>6</v>
      </c>
      <c r="B27" s="5">
        <v>11525000</v>
      </c>
      <c r="C27" s="7">
        <f t="shared" si="1"/>
        <v>0.2651412322798235</v>
      </c>
    </row>
    <row r="28" spans="1:3" x14ac:dyDescent="0.2">
      <c r="A28" t="s">
        <v>7</v>
      </c>
      <c r="B28" s="5">
        <v>8669200</v>
      </c>
      <c r="C28" s="7">
        <f t="shared" si="1"/>
        <v>0.19944142046683261</v>
      </c>
    </row>
    <row r="29" spans="1:3" x14ac:dyDescent="0.2">
      <c r="A29" t="s">
        <v>8</v>
      </c>
      <c r="B29" s="5">
        <v>3985600</v>
      </c>
      <c r="C29" s="7">
        <f t="shared" si="1"/>
        <v>9.1691704587806039E-2</v>
      </c>
    </row>
    <row r="30" spans="1:3" x14ac:dyDescent="0.2">
      <c r="A30" t="s">
        <v>9</v>
      </c>
      <c r="B30" s="5">
        <v>1928900</v>
      </c>
      <c r="C30" s="7">
        <f t="shared" si="1"/>
        <v>4.4375785071110764E-2</v>
      </c>
    </row>
    <row r="31" spans="1:3" x14ac:dyDescent="0.2">
      <c r="A31" t="s">
        <v>10</v>
      </c>
      <c r="B31" s="5">
        <v>1641200</v>
      </c>
      <c r="C31" s="7">
        <f t="shared" si="1"/>
        <v>3.775703170652029E-2</v>
      </c>
    </row>
    <row r="32" spans="1:3" x14ac:dyDescent="0.2">
      <c r="A32" t="s">
        <v>11</v>
      </c>
      <c r="B32" s="5">
        <v>764500</v>
      </c>
      <c r="C32" s="7">
        <f t="shared" si="1"/>
        <v>1.7587893455785254E-2</v>
      </c>
    </row>
    <row r="33" spans="1:3" x14ac:dyDescent="0.2">
      <c r="A33" t="s">
        <v>12</v>
      </c>
      <c r="B33" s="5">
        <v>911700</v>
      </c>
      <c r="C33" s="7">
        <f t="shared" si="1"/>
        <v>2.0974339389979616E-2</v>
      </c>
    </row>
    <row r="35" spans="1:3" x14ac:dyDescent="0.2">
      <c r="A35" s="2" t="s">
        <v>13</v>
      </c>
      <c r="B35" s="6">
        <f>SUM(B25:B33)</f>
        <v>43467400</v>
      </c>
    </row>
    <row r="40" spans="1:3" x14ac:dyDescent="0.2">
      <c r="A40" s="2" t="s">
        <v>18</v>
      </c>
      <c r="B40" s="4" t="s">
        <v>2</v>
      </c>
      <c r="C40" s="2" t="s">
        <v>3</v>
      </c>
    </row>
    <row r="41" spans="1:3" x14ac:dyDescent="0.2">
      <c r="A41" t="s">
        <v>4</v>
      </c>
      <c r="B41" s="5">
        <v>7174700</v>
      </c>
      <c r="C41" s="7">
        <f t="shared" ref="C41:C49" si="2">B41/B$35</f>
        <v>0.16505933182108889</v>
      </c>
    </row>
    <row r="42" spans="1:3" x14ac:dyDescent="0.2">
      <c r="A42" t="s">
        <v>5</v>
      </c>
      <c r="B42" s="5">
        <v>6888200</v>
      </c>
      <c r="C42" s="7">
        <f t="shared" si="2"/>
        <v>0.1584681853527011</v>
      </c>
    </row>
    <row r="43" spans="1:3" x14ac:dyDescent="0.2">
      <c r="A43" t="s">
        <v>6</v>
      </c>
      <c r="B43" s="5">
        <v>11656200</v>
      </c>
      <c r="C43" s="7">
        <f t="shared" si="2"/>
        <v>0.26815958626464892</v>
      </c>
    </row>
    <row r="44" spans="1:3" x14ac:dyDescent="0.2">
      <c r="A44" t="s">
        <v>7</v>
      </c>
      <c r="B44" s="5">
        <v>8842100</v>
      </c>
      <c r="C44" s="7">
        <f t="shared" si="2"/>
        <v>0.20341911409470084</v>
      </c>
    </row>
    <row r="45" spans="1:3" x14ac:dyDescent="0.2">
      <c r="A45" t="s">
        <v>8</v>
      </c>
      <c r="B45" s="5">
        <v>4020700</v>
      </c>
      <c r="C45" s="7">
        <f t="shared" si="2"/>
        <v>9.249920630173418E-2</v>
      </c>
    </row>
    <row r="46" spans="1:3" x14ac:dyDescent="0.2">
      <c r="A46" t="s">
        <v>9</v>
      </c>
      <c r="B46" s="5">
        <v>1922000</v>
      </c>
      <c r="C46" s="7">
        <f t="shared" si="2"/>
        <v>4.4217045417945404E-2</v>
      </c>
    </row>
    <row r="47" spans="1:3" x14ac:dyDescent="0.2">
      <c r="A47" t="s">
        <v>10</v>
      </c>
      <c r="B47" s="5">
        <v>1666400</v>
      </c>
      <c r="C47" s="7">
        <f t="shared" si="2"/>
        <v>3.8336776526776389E-2</v>
      </c>
    </row>
    <row r="48" spans="1:3" x14ac:dyDescent="0.2">
      <c r="A48" t="s">
        <v>11</v>
      </c>
      <c r="B48" s="5">
        <v>777500</v>
      </c>
      <c r="C48" s="7">
        <f t="shared" si="2"/>
        <v>1.7886968164647528E-2</v>
      </c>
    </row>
    <row r="49" spans="1:3" x14ac:dyDescent="0.2">
      <c r="A49" t="s">
        <v>12</v>
      </c>
      <c r="B49" s="5">
        <v>932000</v>
      </c>
      <c r="C49" s="7">
        <f t="shared" si="2"/>
        <v>2.1441356050741475E-2</v>
      </c>
    </row>
    <row r="51" spans="1:3" x14ac:dyDescent="0.2">
      <c r="A51" s="2" t="s">
        <v>13</v>
      </c>
      <c r="B51" s="6">
        <f>SUM(B41:B49)</f>
        <v>43879800</v>
      </c>
    </row>
  </sheetData>
  <mergeCells count="3">
    <mergeCell ref="A5:B5"/>
    <mergeCell ref="A6:F6"/>
    <mergeCell ref="B2:I3"/>
  </mergeCells>
  <hyperlinks>
    <hyperlink ref="B4" r:id="rId1" xr:uid="{8FBC3978-32F6-4D0A-9060-F824985EE9B5}"/>
  </hyperlinks>
  <pageMargins left="0.7" right="0.7" top="0.75" bottom="0.75" header="0.3" footer="0.3"/>
  <pageSetup orientation="portrait" r:id="rId2"/>
  <headerFooter>
    <oddHeader>&amp;L&amp;"Calibri"&amp;11&amp;K000000NONCONFIDENTIAL // FRSONLY&amp;1#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77AF0EBDECF44870509C9D6CACB1D" ma:contentTypeVersion="8" ma:contentTypeDescription="Create a new document." ma:contentTypeScope="" ma:versionID="50f116f9aa90b09b92535ab32b2d7016">
  <xsd:schema xmlns:xsd="http://www.w3.org/2001/XMLSchema" xmlns:xs="http://www.w3.org/2001/XMLSchema" xmlns:p="http://schemas.microsoft.com/office/2006/metadata/properties" xmlns:ns2="18c939b7-f409-4044-b42d-d3d539bf9319" xmlns:ns3="d64264fa-5603-4e4e-a2f4-32f4724a08c4" targetNamespace="http://schemas.microsoft.com/office/2006/metadata/properties" ma:root="true" ma:fieldsID="4d7233487b5396fc10e5b057ad4c2137" ns2:_="" ns3:_="">
    <xsd:import namespace="18c939b7-f409-4044-b42d-d3d539bf9319"/>
    <xsd:import namespace="d64264fa-5603-4e4e-a2f4-32f4724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939b7-f409-4044-b42d-d3d539bf9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571b9f-8eca-4f75-b655-3d1da4bc912c}" ma:internalName="TaxCatchAll" ma:showField="CatchAllData" ma:web="87b9b77f-a18f-4a1e-90ad-c90d9731c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c939b7-f409-4044-b42d-d3d539bf9319">
      <Terms xmlns="http://schemas.microsoft.com/office/infopath/2007/PartnerControls"/>
    </lcf76f155ced4ddcb4097134ff3c332f>
    <TaxCatchAll xmlns="d64264fa-5603-4e4e-a2f4-32f4724a08c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52FA66-86B4-446D-9833-BB81AC4D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939b7-f409-4044-b42d-d3d539bf9319"/>
    <ds:schemaRef ds:uri="d64264fa-5603-4e4e-a2f4-32f4724a0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11D5E5-B97C-4D42-947C-7BCD5245A542}">
  <ds:schemaRefs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d207dde0-eaa7-4a5e-8362-70f56307395f"/>
    <ds:schemaRef ds:uri="http://schemas.microsoft.com/office/2006/documentManagement/types"/>
    <ds:schemaRef ds:uri="c1f0cb4b-f8d1-4738-8d63-e681ba2f5e55"/>
    <ds:schemaRef ds:uri="http://schemas.microsoft.com/office/2006/metadata/properties"/>
    <ds:schemaRef ds:uri="http://www.w3.org/XML/1998/namespace"/>
    <ds:schemaRef ds:uri="18c939b7-f409-4044-b42d-d3d539bf9319"/>
    <ds:schemaRef ds:uri="d64264fa-5603-4e4e-a2f4-32f4724a08c4"/>
  </ds:schemaRefs>
</ds:datastoreItem>
</file>

<file path=customXml/itemProps3.xml><?xml version="1.0" encoding="utf-8"?>
<ds:datastoreItem xmlns:ds="http://schemas.openxmlformats.org/officeDocument/2006/customXml" ds:itemID="{748CC012-00F2-4EBE-A7B9-8D777D84D3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of Borrowers By 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Isfund Akram</cp:lastModifiedBy>
  <cp:revision/>
  <dcterms:created xsi:type="dcterms:W3CDTF">2015-06-05T18:17:20Z</dcterms:created>
  <dcterms:modified xsi:type="dcterms:W3CDTF">2024-12-05T12:45:34Z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0x0101002B22C0691D66054097C12E634154BF6E</vt:lpwstr>
  </property>
  <property fmtid="{D5CDD505-2E9C-101B-9397-08002B2CF9AE}" pid="3" name="TitusGUID">
    <vt:lpwstr>6463a674-4977-4227-9296-e45a461bb5ce</vt:lpwstr>
  </property>
  <property fmtid="{D5CDD505-2E9C-101B-9397-08002B2CF9AE}" pid="4" name="MSIP_Label_dd35ee93-e0d0-47c5-8f73-0e773bb6d984_Enabled">
    <vt:lpwstr>true</vt:lpwstr>
  </property>
  <property fmtid="{D5CDD505-2E9C-101B-9397-08002B2CF9AE}" pid="5" name="MSIP_Label_dd35ee93-e0d0-47c5-8f73-0e773bb6d984_SetDate">
    <vt:lpwstr>2022-08-08T14:10:14Z</vt:lpwstr>
  </property>
  <property fmtid="{D5CDD505-2E9C-101B-9397-08002B2CF9AE}" pid="6" name="MSIP_Label_dd35ee93-e0d0-47c5-8f73-0e773bb6d984_Method">
    <vt:lpwstr>Privileged</vt:lpwstr>
  </property>
  <property fmtid="{D5CDD505-2E9C-101B-9397-08002B2CF9AE}" pid="7" name="MSIP_Label_dd35ee93-e0d0-47c5-8f73-0e773bb6d984_Name">
    <vt:lpwstr>dd35ee93-e0d0-47c5-8f73-0e773bb6d984</vt:lpwstr>
  </property>
  <property fmtid="{D5CDD505-2E9C-101B-9397-08002B2CF9AE}" pid="8" name="MSIP_Label_dd35ee93-e0d0-47c5-8f73-0e773bb6d984_SiteId">
    <vt:lpwstr>b397c653-5b19-463f-b9fc-af658ded9128</vt:lpwstr>
  </property>
  <property fmtid="{D5CDD505-2E9C-101B-9397-08002B2CF9AE}" pid="9" name="MSIP_Label_dd35ee93-e0d0-47c5-8f73-0e773bb6d984_ActionId">
    <vt:lpwstr>5436e180-1abf-4b21-9ec8-acb7cb3af892</vt:lpwstr>
  </property>
  <property fmtid="{D5CDD505-2E9C-101B-9397-08002B2CF9AE}" pid="10" name="MSIP_Label_dd35ee93-e0d0-47c5-8f73-0e773bb6d984_ContentBits">
    <vt:lpwstr>1</vt:lpwstr>
  </property>
</Properties>
</file>