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tabRatio="448" activeTab="4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Monthly Stats Oct 2016" sheetId="6" r:id="rId6"/>
  </sheets>
  <calcPr calcId="145621"/>
</workbook>
</file>

<file path=xl/calcChain.xml><?xml version="1.0" encoding="utf-8"?>
<calcChain xmlns="http://schemas.openxmlformats.org/spreadsheetml/2006/main">
  <c r="P3" i="5" l="1"/>
  <c r="O3" i="5"/>
  <c r="N3" i="5"/>
  <c r="M3" i="5"/>
  <c r="L3" i="5"/>
  <c r="K3" i="5"/>
  <c r="J3" i="5"/>
  <c r="I3" i="5"/>
  <c r="P7" i="4"/>
  <c r="O7" i="4"/>
  <c r="N7" i="4"/>
  <c r="M7" i="4"/>
  <c r="L7" i="4"/>
  <c r="K7" i="4"/>
  <c r="J7" i="4"/>
  <c r="P7" i="3"/>
  <c r="O7" i="3"/>
  <c r="N7" i="3"/>
  <c r="M7" i="3"/>
  <c r="L7" i="3"/>
  <c r="K7" i="3"/>
  <c r="J7" i="3"/>
  <c r="P7" i="2"/>
  <c r="O7" i="2"/>
  <c r="N7" i="2"/>
  <c r="M7" i="2"/>
  <c r="L7" i="2"/>
  <c r="K7" i="2"/>
  <c r="J7" i="2"/>
  <c r="P7" i="1"/>
  <c r="O7" i="1"/>
  <c r="N7" i="1"/>
  <c r="B20" i="6" s="1"/>
  <c r="M7" i="1"/>
  <c r="L7" i="1"/>
  <c r="K7" i="1"/>
  <c r="J7" i="1"/>
  <c r="B12" i="6" s="1"/>
  <c r="I7" i="1"/>
  <c r="B16" i="6" l="1"/>
  <c r="B14" i="6"/>
  <c r="B18" i="6"/>
  <c r="B24" i="6"/>
  <c r="B22" i="6"/>
  <c r="D7" i="1"/>
  <c r="E7" i="1"/>
  <c r="F7" i="1"/>
  <c r="G7" i="1"/>
  <c r="H7" i="1"/>
  <c r="C7" i="1"/>
  <c r="C7" i="2"/>
  <c r="D7" i="2"/>
  <c r="E7" i="2"/>
  <c r="F7" i="2"/>
  <c r="G7" i="2"/>
  <c r="H7" i="2"/>
  <c r="I7" i="2"/>
  <c r="B1" i="6" l="1"/>
  <c r="H3" i="5" l="1"/>
  <c r="G3" i="5"/>
  <c r="F3" i="5"/>
  <c r="E3" i="5"/>
  <c r="D3" i="5"/>
  <c r="C3" i="5"/>
  <c r="I7" i="4" l="1"/>
  <c r="H7" i="4"/>
  <c r="G7" i="4"/>
  <c r="F7" i="4"/>
  <c r="E7" i="4"/>
  <c r="D7" i="4"/>
  <c r="C7" i="4"/>
  <c r="I7" i="3"/>
  <c r="H7" i="3"/>
  <c r="B8" i="6" s="1"/>
  <c r="G7" i="3"/>
  <c r="F7" i="3"/>
  <c r="B4" i="6" s="1"/>
  <c r="E7" i="3"/>
  <c r="D7" i="3"/>
  <c r="C7" i="3"/>
  <c r="B2" i="6" s="1"/>
  <c r="B10" i="6" l="1"/>
  <c r="B6" i="6"/>
</calcChain>
</file>

<file path=xl/sharedStrings.xml><?xml version="1.0" encoding="utf-8"?>
<sst xmlns="http://schemas.openxmlformats.org/spreadsheetml/2006/main" count="120" uniqueCount="32">
  <si>
    <t>Date</t>
  </si>
  <si>
    <t>Day</t>
  </si>
  <si>
    <t>Automated Matches Total</t>
  </si>
  <si>
    <t>1:R</t>
  </si>
  <si>
    <t>Multiples</t>
  </si>
  <si>
    <t>Data Errors</t>
  </si>
  <si>
    <t>Twins</t>
  </si>
  <si>
    <t>Modified Criminal Cases</t>
  </si>
  <si>
    <t>New Criminal Cases</t>
  </si>
  <si>
    <t>Thursday</t>
  </si>
  <si>
    <t>Monday</t>
  </si>
  <si>
    <t>Tuesday</t>
  </si>
  <si>
    <t>Wednesday</t>
  </si>
  <si>
    <t>Friday</t>
  </si>
  <si>
    <t>Week Total</t>
  </si>
  <si>
    <t>RMV MONTHLY COUNTS</t>
  </si>
  <si>
    <t>Automated Matches</t>
  </si>
  <si>
    <t>RMV Admin. Errors</t>
  </si>
  <si>
    <t>Photo Arrays</t>
  </si>
  <si>
    <t>Law Enforcement FR Requests</t>
  </si>
  <si>
    <t>Law Enforcement Matches</t>
  </si>
  <si>
    <t>Law Enforcement Assists Local</t>
  </si>
  <si>
    <t>Law Enforcement Assists-State</t>
  </si>
  <si>
    <t>Law Enforcement Assists-Federal</t>
  </si>
  <si>
    <t>Law Enforcement Assists-Other</t>
  </si>
  <si>
    <t>FR Requests</t>
  </si>
  <si>
    <t>FR Matches</t>
  </si>
  <si>
    <t>Local</t>
  </si>
  <si>
    <t>State</t>
  </si>
  <si>
    <t>Federal</t>
  </si>
  <si>
    <t>Other</t>
  </si>
  <si>
    <t>COLUMBUS DAY HOLIDAY 10/10/2016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</si>
</sst>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"/>
      <name val="Arial Black"/>
      <family val="2"/>
    </font>
    <font>
      <b/>
      <u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7" fillId="2" borderId="1" xfId="0" applyFont="1" applyFill="1" applyBorder="1"/>
    <xf numFmtId="17" fontId="8" fillId="2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/>
    <xf numFmtId="0" fontId="9" fillId="3" borderId="1" xfId="0" applyFont="1" applyFill="1" applyBorder="1"/>
    <xf numFmtId="0" fontId="1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10" fillId="0" borderId="3" xfId="0" applyFont="1" applyBorder="1" applyAlignment="1"/>
    <xf numFmtId="0" fontId="10" fillId="0" borderId="4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G1" workbookViewId="0">
      <selection activeCell="F10" sqref="F10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9.42578125" bestFit="1" customWidth="1"/>
  </cols>
  <sheetData>
    <row r="1" spans="1:16" ht="20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18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ht="20.25" x14ac:dyDescent="0.25">
      <c r="A2" s="5">
        <v>42646</v>
      </c>
      <c r="B2" s="6" t="s">
        <v>10</v>
      </c>
      <c r="C2" s="11">
        <v>1235</v>
      </c>
      <c r="D2" s="11">
        <v>14</v>
      </c>
      <c r="E2" s="11">
        <v>3</v>
      </c>
      <c r="F2" s="11">
        <v>24</v>
      </c>
      <c r="G2" s="11">
        <v>3</v>
      </c>
      <c r="H2" s="11">
        <v>0</v>
      </c>
      <c r="I2" s="11">
        <v>1</v>
      </c>
      <c r="J2" s="15">
        <v>0</v>
      </c>
      <c r="K2" s="15">
        <v>8</v>
      </c>
      <c r="L2" s="15">
        <v>2</v>
      </c>
      <c r="M2" s="15">
        <v>2</v>
      </c>
      <c r="N2" s="15">
        <v>0</v>
      </c>
      <c r="O2" s="15">
        <v>0</v>
      </c>
      <c r="P2" s="15">
        <v>0</v>
      </c>
    </row>
    <row r="3" spans="1:16" ht="20.25" x14ac:dyDescent="0.25">
      <c r="A3" s="5">
        <v>42647</v>
      </c>
      <c r="B3" s="6" t="s">
        <v>11</v>
      </c>
      <c r="C3" s="11">
        <v>653</v>
      </c>
      <c r="D3" s="11">
        <v>10</v>
      </c>
      <c r="E3" s="11">
        <v>0</v>
      </c>
      <c r="F3" s="11">
        <v>12</v>
      </c>
      <c r="G3" s="11">
        <v>2</v>
      </c>
      <c r="H3" s="11">
        <v>3</v>
      </c>
      <c r="I3" s="11">
        <v>2</v>
      </c>
      <c r="J3" s="15">
        <v>0</v>
      </c>
      <c r="K3" s="15">
        <v>4</v>
      </c>
      <c r="L3" s="15">
        <v>0</v>
      </c>
      <c r="M3" s="15">
        <v>0</v>
      </c>
      <c r="N3" s="15">
        <v>1</v>
      </c>
      <c r="O3" s="15">
        <v>1</v>
      </c>
      <c r="P3" s="15">
        <v>0</v>
      </c>
    </row>
    <row r="4" spans="1:16" ht="20.25" x14ac:dyDescent="0.25">
      <c r="A4" s="5">
        <v>42648</v>
      </c>
      <c r="B4" s="6" t="s">
        <v>12</v>
      </c>
      <c r="C4" s="11">
        <v>660</v>
      </c>
      <c r="D4" s="11">
        <v>14</v>
      </c>
      <c r="E4" s="11">
        <v>1</v>
      </c>
      <c r="F4" s="11">
        <v>13</v>
      </c>
      <c r="G4" s="11">
        <v>0</v>
      </c>
      <c r="H4" s="11">
        <v>1</v>
      </c>
      <c r="I4" s="11">
        <v>0</v>
      </c>
      <c r="J4" s="15">
        <v>0</v>
      </c>
      <c r="K4" s="15">
        <v>1</v>
      </c>
      <c r="L4" s="15">
        <v>2</v>
      </c>
      <c r="M4" s="15">
        <v>1</v>
      </c>
      <c r="N4" s="15">
        <v>0</v>
      </c>
      <c r="O4" s="15">
        <v>0</v>
      </c>
      <c r="P4" s="15">
        <v>0</v>
      </c>
    </row>
    <row r="5" spans="1:16" ht="20.25" x14ac:dyDescent="0.25">
      <c r="A5" s="5">
        <v>42649</v>
      </c>
      <c r="B5" s="6" t="s">
        <v>9</v>
      </c>
      <c r="C5" s="11">
        <v>737</v>
      </c>
      <c r="D5" s="11">
        <v>11</v>
      </c>
      <c r="E5" s="11">
        <v>1</v>
      </c>
      <c r="F5" s="11">
        <v>8</v>
      </c>
      <c r="G5" s="11">
        <v>0</v>
      </c>
      <c r="H5" s="11">
        <v>1</v>
      </c>
      <c r="I5" s="11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</row>
    <row r="6" spans="1:16" ht="20.25" x14ac:dyDescent="0.25">
      <c r="A6" s="5">
        <v>42650</v>
      </c>
      <c r="B6" s="6" t="s">
        <v>13</v>
      </c>
      <c r="C6" s="11">
        <v>720</v>
      </c>
      <c r="D6" s="11">
        <v>11</v>
      </c>
      <c r="E6" s="11">
        <v>1</v>
      </c>
      <c r="F6" s="11">
        <v>14</v>
      </c>
      <c r="G6" s="11">
        <v>5</v>
      </c>
      <c r="H6" s="11">
        <v>1</v>
      </c>
      <c r="I6" s="11">
        <v>3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</row>
    <row r="7" spans="1:16" ht="19.5" x14ac:dyDescent="0.25">
      <c r="A7" s="17" t="s">
        <v>14</v>
      </c>
      <c r="B7" s="17"/>
      <c r="C7" s="12">
        <f>SUM(C2:C6)</f>
        <v>4005</v>
      </c>
      <c r="D7" s="12">
        <f t="shared" ref="D7:H7" si="0">SUM(D2:D6)</f>
        <v>60</v>
      </c>
      <c r="E7" s="12">
        <f t="shared" si="0"/>
        <v>6</v>
      </c>
      <c r="F7" s="12">
        <f t="shared" si="0"/>
        <v>71</v>
      </c>
      <c r="G7" s="12">
        <f t="shared" si="0"/>
        <v>10</v>
      </c>
      <c r="H7" s="12">
        <f t="shared" si="0"/>
        <v>6</v>
      </c>
      <c r="I7" s="12">
        <f t="shared" ref="I7:P7" si="1">SUM(I2:I6)</f>
        <v>6</v>
      </c>
      <c r="J7" s="16">
        <f t="shared" si="1"/>
        <v>0</v>
      </c>
      <c r="K7" s="16">
        <f t="shared" si="1"/>
        <v>13</v>
      </c>
      <c r="L7" s="16">
        <f t="shared" si="1"/>
        <v>4</v>
      </c>
      <c r="M7" s="16">
        <f t="shared" si="1"/>
        <v>3</v>
      </c>
      <c r="N7" s="16">
        <f t="shared" si="1"/>
        <v>1</v>
      </c>
      <c r="O7" s="16">
        <f t="shared" si="1"/>
        <v>1</v>
      </c>
      <c r="P7" s="16">
        <f t="shared" si="1"/>
        <v>0</v>
      </c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G1" workbookViewId="0">
      <selection activeCell="J3" sqref="J3:P7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9.42578125" bestFit="1" customWidth="1"/>
  </cols>
  <sheetData>
    <row r="1" spans="1:1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18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ht="20.25" x14ac:dyDescent="0.25">
      <c r="A2" s="2">
        <v>42653</v>
      </c>
      <c r="B2" s="3" t="s">
        <v>10</v>
      </c>
      <c r="C2" s="18" t="s">
        <v>31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1:16" ht="20.25" x14ac:dyDescent="0.25">
      <c r="A3" s="2">
        <v>42654</v>
      </c>
      <c r="B3" s="3" t="s">
        <v>11</v>
      </c>
      <c r="C3" s="11">
        <v>1368</v>
      </c>
      <c r="D3" s="11">
        <v>14</v>
      </c>
      <c r="E3" s="11">
        <v>0</v>
      </c>
      <c r="F3" s="11">
        <v>31</v>
      </c>
      <c r="G3" s="11">
        <v>6</v>
      </c>
      <c r="H3" s="11">
        <v>2</v>
      </c>
      <c r="I3" s="11">
        <v>1</v>
      </c>
      <c r="J3" s="15">
        <v>0</v>
      </c>
      <c r="K3" s="15">
        <v>1</v>
      </c>
      <c r="L3" s="15">
        <v>0</v>
      </c>
      <c r="M3" s="15">
        <v>0</v>
      </c>
      <c r="N3" s="15">
        <v>0</v>
      </c>
      <c r="O3" s="15">
        <v>1</v>
      </c>
      <c r="P3" s="15">
        <v>0</v>
      </c>
    </row>
    <row r="4" spans="1:16" ht="20.25" x14ac:dyDescent="0.25">
      <c r="A4" s="2">
        <v>42655</v>
      </c>
      <c r="B4" s="3" t="s">
        <v>12</v>
      </c>
      <c r="C4" s="11">
        <v>630</v>
      </c>
      <c r="D4" s="11">
        <v>10</v>
      </c>
      <c r="E4" s="11">
        <v>1</v>
      </c>
      <c r="F4" s="11">
        <v>6</v>
      </c>
      <c r="G4" s="11">
        <v>3</v>
      </c>
      <c r="H4" s="11">
        <v>0</v>
      </c>
      <c r="I4" s="11">
        <v>1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</row>
    <row r="5" spans="1:16" ht="20.25" x14ac:dyDescent="0.25">
      <c r="A5" s="2">
        <v>42656</v>
      </c>
      <c r="B5" s="3" t="s">
        <v>9</v>
      </c>
      <c r="C5" s="11">
        <v>639</v>
      </c>
      <c r="D5" s="11">
        <v>16</v>
      </c>
      <c r="E5" s="11">
        <v>3</v>
      </c>
      <c r="F5" s="11">
        <v>12</v>
      </c>
      <c r="G5" s="11">
        <v>2</v>
      </c>
      <c r="H5" s="11">
        <v>0</v>
      </c>
      <c r="I5" s="11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</row>
    <row r="6" spans="1:16" ht="20.25" x14ac:dyDescent="0.25">
      <c r="A6" s="2">
        <v>42657</v>
      </c>
      <c r="B6" s="3" t="s">
        <v>13</v>
      </c>
      <c r="C6" s="11">
        <v>734</v>
      </c>
      <c r="D6" s="11">
        <v>12</v>
      </c>
      <c r="E6" s="11">
        <v>1</v>
      </c>
      <c r="F6" s="11">
        <v>13</v>
      </c>
      <c r="G6" s="11">
        <v>3</v>
      </c>
      <c r="H6" s="11">
        <v>1</v>
      </c>
      <c r="I6" s="11">
        <v>2</v>
      </c>
      <c r="J6" s="15">
        <v>0</v>
      </c>
      <c r="K6" s="15">
        <v>3</v>
      </c>
      <c r="L6" s="15">
        <v>0</v>
      </c>
      <c r="M6" s="15">
        <v>0</v>
      </c>
      <c r="N6" s="15">
        <v>2</v>
      </c>
      <c r="O6" s="15">
        <v>1</v>
      </c>
      <c r="P6" s="15">
        <v>0</v>
      </c>
    </row>
    <row r="7" spans="1:16" ht="19.5" x14ac:dyDescent="0.25">
      <c r="A7" s="17" t="s">
        <v>14</v>
      </c>
      <c r="B7" s="17"/>
      <c r="C7" s="12">
        <f>SUM(C2:C6)</f>
        <v>3371</v>
      </c>
      <c r="D7" s="12">
        <f t="shared" ref="D7:I7" si="0">SUM(D2:D6)</f>
        <v>52</v>
      </c>
      <c r="E7" s="12">
        <f t="shared" si="0"/>
        <v>5</v>
      </c>
      <c r="F7" s="12">
        <f t="shared" si="0"/>
        <v>62</v>
      </c>
      <c r="G7" s="12">
        <f t="shared" si="0"/>
        <v>14</v>
      </c>
      <c r="H7" s="12">
        <f t="shared" si="0"/>
        <v>3</v>
      </c>
      <c r="I7" s="12">
        <f t="shared" si="0"/>
        <v>4</v>
      </c>
      <c r="J7" s="16">
        <f t="shared" ref="J7:P7" si="1">SUM(J2:J6)</f>
        <v>0</v>
      </c>
      <c r="K7" s="16">
        <f t="shared" si="1"/>
        <v>4</v>
      </c>
      <c r="L7" s="16">
        <f t="shared" si="1"/>
        <v>0</v>
      </c>
      <c r="M7" s="16">
        <f t="shared" si="1"/>
        <v>0</v>
      </c>
      <c r="N7" s="16">
        <f t="shared" si="1"/>
        <v>2</v>
      </c>
      <c r="O7" s="16">
        <f t="shared" si="1"/>
        <v>2</v>
      </c>
      <c r="P7" s="16">
        <f t="shared" si="1"/>
        <v>0</v>
      </c>
    </row>
  </sheetData>
  <mergeCells count="2">
    <mergeCell ref="A7:B7"/>
    <mergeCell ref="C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K18" sqref="K18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9.42578125" bestFit="1" customWidth="1"/>
  </cols>
  <sheetData>
    <row r="1" spans="1:16" ht="20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18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ht="20.25" x14ac:dyDescent="0.25">
      <c r="A2" s="5">
        <v>42660</v>
      </c>
      <c r="B2" s="6" t="s">
        <v>10</v>
      </c>
      <c r="C2" s="11">
        <v>1321</v>
      </c>
      <c r="D2" s="11">
        <v>13</v>
      </c>
      <c r="E2" s="11">
        <v>1</v>
      </c>
      <c r="F2" s="11">
        <v>15</v>
      </c>
      <c r="G2" s="11">
        <v>4</v>
      </c>
      <c r="H2" s="11">
        <v>3</v>
      </c>
      <c r="I2" s="11">
        <v>2</v>
      </c>
      <c r="J2" s="15">
        <v>0</v>
      </c>
      <c r="K2" s="15">
        <v>1</v>
      </c>
      <c r="L2" s="15">
        <v>0</v>
      </c>
      <c r="M2" s="15">
        <v>0</v>
      </c>
      <c r="N2" s="15">
        <v>1</v>
      </c>
      <c r="O2" s="15">
        <v>0</v>
      </c>
      <c r="P2" s="15">
        <v>0</v>
      </c>
    </row>
    <row r="3" spans="1:16" ht="20.25" x14ac:dyDescent="0.25">
      <c r="A3" s="5">
        <v>42661</v>
      </c>
      <c r="B3" s="6" t="s">
        <v>11</v>
      </c>
      <c r="C3" s="11">
        <v>679</v>
      </c>
      <c r="D3" s="11">
        <v>7</v>
      </c>
      <c r="E3" s="11">
        <v>0</v>
      </c>
      <c r="F3" s="11">
        <v>9</v>
      </c>
      <c r="G3" s="11">
        <v>0</v>
      </c>
      <c r="H3" s="11">
        <v>1</v>
      </c>
      <c r="I3" s="11">
        <v>1</v>
      </c>
      <c r="J3" s="15">
        <v>0</v>
      </c>
      <c r="K3" s="15">
        <v>4</v>
      </c>
      <c r="L3" s="15">
        <v>1</v>
      </c>
      <c r="M3" s="15">
        <v>0</v>
      </c>
      <c r="N3" s="15">
        <v>2</v>
      </c>
      <c r="O3" s="15">
        <v>0</v>
      </c>
      <c r="P3" s="15">
        <v>0</v>
      </c>
    </row>
    <row r="4" spans="1:16" ht="20.25" x14ac:dyDescent="0.25">
      <c r="A4" s="5">
        <v>42662</v>
      </c>
      <c r="B4" s="6" t="s">
        <v>12</v>
      </c>
      <c r="C4" s="11">
        <v>629</v>
      </c>
      <c r="D4" s="11">
        <v>13</v>
      </c>
      <c r="E4" s="11">
        <v>2</v>
      </c>
      <c r="F4" s="11">
        <v>9</v>
      </c>
      <c r="G4" s="11">
        <v>4</v>
      </c>
      <c r="H4" s="11">
        <v>2</v>
      </c>
      <c r="I4" s="11">
        <v>1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</row>
    <row r="5" spans="1:16" ht="20.25" x14ac:dyDescent="0.25">
      <c r="A5" s="5">
        <v>42663</v>
      </c>
      <c r="B5" s="6" t="s">
        <v>9</v>
      </c>
      <c r="C5" s="11">
        <v>658</v>
      </c>
      <c r="D5" s="11">
        <v>9</v>
      </c>
      <c r="E5" s="11">
        <v>1</v>
      </c>
      <c r="F5" s="11">
        <v>13</v>
      </c>
      <c r="G5" s="11">
        <v>0</v>
      </c>
      <c r="H5" s="11">
        <v>0</v>
      </c>
      <c r="I5" s="11">
        <v>2</v>
      </c>
      <c r="J5" s="15">
        <v>0</v>
      </c>
      <c r="K5" s="15">
        <v>1</v>
      </c>
      <c r="L5" s="15">
        <v>0</v>
      </c>
      <c r="M5" s="15">
        <v>0</v>
      </c>
      <c r="N5" s="15">
        <v>1</v>
      </c>
      <c r="O5" s="15">
        <v>0</v>
      </c>
      <c r="P5" s="15">
        <v>0</v>
      </c>
    </row>
    <row r="6" spans="1:16" ht="20.25" x14ac:dyDescent="0.25">
      <c r="A6" s="5">
        <v>42664</v>
      </c>
      <c r="B6" s="6" t="s">
        <v>13</v>
      </c>
      <c r="C6" s="11">
        <v>581</v>
      </c>
      <c r="D6" s="11">
        <v>12</v>
      </c>
      <c r="E6" s="11">
        <v>2</v>
      </c>
      <c r="F6" s="11">
        <v>7</v>
      </c>
      <c r="G6" s="11">
        <v>1</v>
      </c>
      <c r="H6" s="11">
        <v>1</v>
      </c>
      <c r="I6" s="11">
        <v>2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</row>
    <row r="7" spans="1:16" ht="19.5" x14ac:dyDescent="0.25">
      <c r="A7" s="17" t="s">
        <v>14</v>
      </c>
      <c r="B7" s="17"/>
      <c r="C7" s="12">
        <f>SUM(C2:C6)</f>
        <v>3868</v>
      </c>
      <c r="D7" s="12">
        <f t="shared" ref="D7:I7" si="0">SUM(D2:D6)</f>
        <v>54</v>
      </c>
      <c r="E7" s="12">
        <f t="shared" si="0"/>
        <v>6</v>
      </c>
      <c r="F7" s="12">
        <f t="shared" si="0"/>
        <v>53</v>
      </c>
      <c r="G7" s="12">
        <f t="shared" si="0"/>
        <v>9</v>
      </c>
      <c r="H7" s="12">
        <f t="shared" si="0"/>
        <v>7</v>
      </c>
      <c r="I7" s="12">
        <f t="shared" si="0"/>
        <v>8</v>
      </c>
      <c r="J7" s="16">
        <f t="shared" ref="J7:P7" si="1">SUM(J2:J6)</f>
        <v>0</v>
      </c>
      <c r="K7" s="16">
        <f t="shared" si="1"/>
        <v>6</v>
      </c>
      <c r="L7" s="16">
        <f t="shared" si="1"/>
        <v>1</v>
      </c>
      <c r="M7" s="16">
        <f t="shared" si="1"/>
        <v>0</v>
      </c>
      <c r="N7" s="16">
        <f t="shared" si="1"/>
        <v>4</v>
      </c>
      <c r="O7" s="16">
        <f t="shared" si="1"/>
        <v>0</v>
      </c>
      <c r="P7" s="16">
        <f t="shared" si="1"/>
        <v>0</v>
      </c>
    </row>
  </sheetData>
  <mergeCells count="1"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B1" workbookViewId="0">
      <selection activeCell="F6" sqref="F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9.42578125" bestFit="1" customWidth="1"/>
  </cols>
  <sheetData>
    <row r="1" spans="1:16" ht="20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18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ht="20.25" x14ac:dyDescent="0.25">
      <c r="A2" s="5">
        <v>42667</v>
      </c>
      <c r="B2" s="6" t="s">
        <v>10</v>
      </c>
      <c r="C2" s="11">
        <v>1202</v>
      </c>
      <c r="D2" s="11">
        <v>21</v>
      </c>
      <c r="E2" s="11">
        <v>6</v>
      </c>
      <c r="F2" s="11">
        <v>21</v>
      </c>
      <c r="G2" s="11">
        <v>6</v>
      </c>
      <c r="H2" s="11">
        <v>1</v>
      </c>
      <c r="I2" s="11">
        <v>2</v>
      </c>
      <c r="J2" s="15"/>
      <c r="K2" s="15">
        <v>7</v>
      </c>
      <c r="L2" s="15">
        <v>1</v>
      </c>
      <c r="M2" s="15">
        <v>1</v>
      </c>
      <c r="N2" s="15"/>
      <c r="O2" s="15">
        <v>1</v>
      </c>
      <c r="P2" s="15"/>
    </row>
    <row r="3" spans="1:16" ht="20.25" x14ac:dyDescent="0.25">
      <c r="A3" s="5">
        <v>42668</v>
      </c>
      <c r="B3" s="6" t="s">
        <v>11</v>
      </c>
      <c r="C3" s="11">
        <v>602</v>
      </c>
      <c r="D3" s="11">
        <v>11</v>
      </c>
      <c r="E3" s="11">
        <v>0</v>
      </c>
      <c r="F3" s="11">
        <v>9</v>
      </c>
      <c r="G3" s="11">
        <v>1</v>
      </c>
      <c r="H3" s="11">
        <v>2</v>
      </c>
      <c r="I3" s="11">
        <v>2</v>
      </c>
      <c r="J3" s="15"/>
      <c r="K3" s="15">
        <v>1</v>
      </c>
      <c r="L3" s="15"/>
      <c r="M3" s="15"/>
      <c r="N3" s="15">
        <v>1</v>
      </c>
      <c r="O3" s="15"/>
      <c r="P3" s="15"/>
    </row>
    <row r="4" spans="1:16" ht="20.25" x14ac:dyDescent="0.25">
      <c r="A4" s="5">
        <v>42669</v>
      </c>
      <c r="B4" s="6" t="s">
        <v>12</v>
      </c>
      <c r="C4" s="11">
        <v>567</v>
      </c>
      <c r="D4" s="11">
        <v>9</v>
      </c>
      <c r="E4" s="11">
        <v>1</v>
      </c>
      <c r="F4" s="11">
        <v>16</v>
      </c>
      <c r="G4" s="11">
        <v>2</v>
      </c>
      <c r="H4" s="11">
        <v>0</v>
      </c>
      <c r="I4" s="11">
        <v>2</v>
      </c>
      <c r="J4" s="15"/>
      <c r="K4" s="15">
        <v>1</v>
      </c>
      <c r="L4" s="15">
        <v>1</v>
      </c>
      <c r="M4" s="15">
        <v>1</v>
      </c>
      <c r="N4" s="15"/>
      <c r="O4" s="15"/>
      <c r="P4" s="15"/>
    </row>
    <row r="5" spans="1:16" ht="20.25" x14ac:dyDescent="0.25">
      <c r="A5" s="5">
        <v>42670</v>
      </c>
      <c r="B5" s="6" t="s">
        <v>9</v>
      </c>
      <c r="C5" s="11">
        <v>579</v>
      </c>
      <c r="D5" s="11">
        <v>8</v>
      </c>
      <c r="E5" s="11">
        <v>0</v>
      </c>
      <c r="F5" s="11">
        <v>8</v>
      </c>
      <c r="G5" s="11">
        <v>0</v>
      </c>
      <c r="H5" s="11">
        <v>2</v>
      </c>
      <c r="I5" s="11">
        <v>1</v>
      </c>
      <c r="J5" s="15"/>
      <c r="K5" s="15">
        <v>1</v>
      </c>
      <c r="L5" s="15">
        <v>1</v>
      </c>
      <c r="M5" s="15">
        <v>1</v>
      </c>
      <c r="N5" s="15"/>
      <c r="O5" s="15"/>
      <c r="P5" s="15"/>
    </row>
    <row r="6" spans="1:16" ht="20.25" x14ac:dyDescent="0.25">
      <c r="A6" s="5">
        <v>42671</v>
      </c>
      <c r="B6" s="6" t="s">
        <v>13</v>
      </c>
      <c r="C6" s="11">
        <v>566</v>
      </c>
      <c r="D6" s="11">
        <v>6</v>
      </c>
      <c r="E6" s="11">
        <v>0</v>
      </c>
      <c r="F6" s="11">
        <v>16</v>
      </c>
      <c r="G6" s="11">
        <v>4</v>
      </c>
      <c r="H6" s="11">
        <v>1</v>
      </c>
      <c r="I6" s="11">
        <v>2</v>
      </c>
      <c r="J6" s="15"/>
      <c r="K6" s="15"/>
      <c r="L6" s="15"/>
      <c r="M6" s="15"/>
      <c r="N6" s="15"/>
      <c r="O6" s="15"/>
      <c r="P6" s="15"/>
    </row>
    <row r="7" spans="1:16" ht="19.5" x14ac:dyDescent="0.25">
      <c r="A7" s="17" t="s">
        <v>14</v>
      </c>
      <c r="B7" s="17"/>
      <c r="C7" s="12">
        <f>SUM(C2:C6)</f>
        <v>3516</v>
      </c>
      <c r="D7" s="12">
        <f t="shared" ref="D7:I7" si="0">SUM(D2:D6)</f>
        <v>55</v>
      </c>
      <c r="E7" s="12">
        <f t="shared" si="0"/>
        <v>7</v>
      </c>
      <c r="F7" s="12">
        <f t="shared" si="0"/>
        <v>70</v>
      </c>
      <c r="G7" s="12">
        <f t="shared" si="0"/>
        <v>13</v>
      </c>
      <c r="H7" s="12">
        <f t="shared" si="0"/>
        <v>6</v>
      </c>
      <c r="I7" s="12">
        <f t="shared" si="0"/>
        <v>9</v>
      </c>
      <c r="J7" s="16">
        <f t="shared" ref="J7:P7" si="1">SUM(J2:J6)</f>
        <v>0</v>
      </c>
      <c r="K7" s="16">
        <f t="shared" si="1"/>
        <v>10</v>
      </c>
      <c r="L7" s="16">
        <f t="shared" si="1"/>
        <v>3</v>
      </c>
      <c r="M7" s="16">
        <f t="shared" si="1"/>
        <v>3</v>
      </c>
      <c r="N7" s="16">
        <f t="shared" si="1"/>
        <v>1</v>
      </c>
      <c r="O7" s="16">
        <f t="shared" si="1"/>
        <v>1</v>
      </c>
      <c r="P7" s="16">
        <f t="shared" si="1"/>
        <v>0</v>
      </c>
    </row>
  </sheetData>
  <mergeCells count="1"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B1" workbookViewId="0">
      <selection activeCell="P2" sqref="P2"/>
    </sheetView>
  </sheetViews>
  <sheetFormatPr defaultRowHeight="15" x14ac:dyDescent="0.25"/>
  <cols>
    <col min="1" max="1" width="14.28515625" bestFit="1" customWidth="1"/>
    <col min="2" max="2" width="11.7109375" bestFit="1" customWidth="1"/>
    <col min="3" max="3" width="37.85546875" bestFit="1" customWidth="1"/>
    <col min="4" max="4" width="5.85546875" bestFit="1" customWidth="1"/>
    <col min="5" max="5" width="14.5703125" bestFit="1" customWidth="1"/>
    <col min="6" max="6" width="17.85546875" bestFit="1" customWidth="1"/>
    <col min="7" max="7" width="9.85546875" bestFit="1" customWidth="1"/>
    <col min="8" max="8" width="36" bestFit="1" customWidth="1"/>
    <col min="9" max="9" width="29.140625" bestFit="1" customWidth="1"/>
    <col min="10" max="10" width="20" bestFit="1" customWidth="1"/>
    <col min="11" max="11" width="18.7109375" bestFit="1" customWidth="1"/>
    <col min="12" max="12" width="17.5703125" bestFit="1" customWidth="1"/>
    <col min="13" max="13" width="8.5703125" bestFit="1" customWidth="1"/>
    <col min="14" max="14" width="8.28515625" bestFit="1" customWidth="1"/>
    <col min="15" max="15" width="11.85546875" bestFit="1" customWidth="1"/>
    <col min="16" max="16" width="9.42578125" bestFit="1" customWidth="1"/>
  </cols>
  <sheetData>
    <row r="1" spans="1:16" ht="20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18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ht="20.25" x14ac:dyDescent="0.25">
      <c r="A2" s="5">
        <v>42674</v>
      </c>
      <c r="B2" s="6" t="s">
        <v>10</v>
      </c>
      <c r="C2" s="11">
        <v>1168</v>
      </c>
      <c r="D2" s="11">
        <v>15</v>
      </c>
      <c r="E2" s="11">
        <v>1</v>
      </c>
      <c r="F2" s="11">
        <v>36</v>
      </c>
      <c r="G2" s="11">
        <v>2</v>
      </c>
      <c r="H2" s="11">
        <v>2</v>
      </c>
      <c r="I2" s="11">
        <v>1</v>
      </c>
      <c r="J2" s="15">
        <v>0</v>
      </c>
      <c r="K2" s="15">
        <v>7</v>
      </c>
      <c r="L2" s="15">
        <v>1</v>
      </c>
      <c r="M2" s="15">
        <v>1</v>
      </c>
      <c r="N2" s="15">
        <v>1</v>
      </c>
      <c r="O2" s="15">
        <v>1</v>
      </c>
      <c r="P2" s="15">
        <v>0</v>
      </c>
    </row>
    <row r="3" spans="1:16" ht="19.5" x14ac:dyDescent="0.25">
      <c r="A3" s="17" t="s">
        <v>14</v>
      </c>
      <c r="B3" s="17"/>
      <c r="C3" s="12">
        <f t="shared" ref="C3:H3" si="0">SUM(C2)</f>
        <v>1168</v>
      </c>
      <c r="D3" s="12">
        <f t="shared" si="0"/>
        <v>15</v>
      </c>
      <c r="E3" s="12">
        <f t="shared" si="0"/>
        <v>1</v>
      </c>
      <c r="F3" s="12">
        <f t="shared" si="0"/>
        <v>36</v>
      </c>
      <c r="G3" s="12">
        <f t="shared" si="0"/>
        <v>2</v>
      </c>
      <c r="H3" s="12">
        <f t="shared" si="0"/>
        <v>2</v>
      </c>
      <c r="I3" s="12">
        <f t="shared" ref="I3:P3" si="1">SUM(I2)</f>
        <v>1</v>
      </c>
      <c r="J3" s="16">
        <f t="shared" si="1"/>
        <v>0</v>
      </c>
      <c r="K3" s="16">
        <f t="shared" si="1"/>
        <v>7</v>
      </c>
      <c r="L3" s="16">
        <f t="shared" si="1"/>
        <v>1</v>
      </c>
      <c r="M3" s="16">
        <f t="shared" si="1"/>
        <v>1</v>
      </c>
      <c r="N3" s="16">
        <f t="shared" si="1"/>
        <v>1</v>
      </c>
      <c r="O3" s="16">
        <f t="shared" si="1"/>
        <v>1</v>
      </c>
      <c r="P3" s="16">
        <f t="shared" si="1"/>
        <v>0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defaultRowHeight="15" x14ac:dyDescent="0.25"/>
  <cols>
    <col min="1" max="1" width="44.140625" customWidth="1"/>
    <col min="2" max="2" width="24.7109375" customWidth="1"/>
  </cols>
  <sheetData>
    <row r="1" spans="1:2" ht="20.25" x14ac:dyDescent="0.3">
      <c r="A1" s="7" t="s">
        <v>15</v>
      </c>
      <c r="B1" s="8">
        <f>DATE(2016,10, 1)</f>
        <v>42644</v>
      </c>
    </row>
    <row r="2" spans="1:2" ht="18.75" x14ac:dyDescent="0.3">
      <c r="A2" s="9" t="s">
        <v>16</v>
      </c>
      <c r="B2" s="13">
        <f>SUM(Week1!C7, Week2!C7, Week3!C7, Week4!C7, Week5!C3)</f>
        <v>15928</v>
      </c>
    </row>
    <row r="3" spans="1:2" ht="18.75" x14ac:dyDescent="0.3">
      <c r="A3" s="10"/>
      <c r="B3" s="14"/>
    </row>
    <row r="4" spans="1:2" ht="18.75" x14ac:dyDescent="0.3">
      <c r="A4" s="9" t="s">
        <v>17</v>
      </c>
      <c r="B4" s="13">
        <f>SUM(Week1!F7, Week2!F7, Week3!F7, Week4!F7, Week5!F3)</f>
        <v>292</v>
      </c>
    </row>
    <row r="5" spans="1:2" ht="18.75" x14ac:dyDescent="0.3">
      <c r="A5" s="10"/>
      <c r="B5" s="14"/>
    </row>
    <row r="6" spans="1:2" ht="18.75" x14ac:dyDescent="0.3">
      <c r="A6" s="9" t="s">
        <v>6</v>
      </c>
      <c r="B6" s="13">
        <f>SUM(Week1!G7, Week2!G7, Week3!G7, Week4!G7, Week5!G3)</f>
        <v>48</v>
      </c>
    </row>
    <row r="7" spans="1:2" ht="18.75" x14ac:dyDescent="0.3">
      <c r="A7" s="10"/>
      <c r="B7" s="14"/>
    </row>
    <row r="8" spans="1:2" ht="18.75" x14ac:dyDescent="0.3">
      <c r="A8" s="9" t="s">
        <v>7</v>
      </c>
      <c r="B8" s="13">
        <f>SUM(Week1!H7, Week2!H7, Week3!H7, Week4!H7, Week5!H3)</f>
        <v>24</v>
      </c>
    </row>
    <row r="9" spans="1:2" ht="18.75" x14ac:dyDescent="0.3">
      <c r="A9" s="10"/>
      <c r="B9" s="14"/>
    </row>
    <row r="10" spans="1:2" ht="18.75" x14ac:dyDescent="0.3">
      <c r="A10" s="9" t="s">
        <v>8</v>
      </c>
      <c r="B10" s="13">
        <f>SUM(Week1!I7, Week2!I7, Week3!I7, Week4!I7, Week5!I3)</f>
        <v>28</v>
      </c>
    </row>
    <row r="11" spans="1:2" ht="18.75" x14ac:dyDescent="0.3">
      <c r="A11" s="10"/>
      <c r="B11" s="14"/>
    </row>
    <row r="12" spans="1:2" ht="18.75" x14ac:dyDescent="0.3">
      <c r="A12" s="9" t="s">
        <v>18</v>
      </c>
      <c r="B12" s="13">
        <f>SUM(Week1!J7, Week2!J7, Week3!J7, Week4!J7, Week5!J3)</f>
        <v>0</v>
      </c>
    </row>
    <row r="13" spans="1:2" ht="18.75" x14ac:dyDescent="0.3">
      <c r="A13" s="10"/>
      <c r="B13" s="14"/>
    </row>
    <row r="14" spans="1:2" ht="18.75" x14ac:dyDescent="0.3">
      <c r="A14" s="9" t="s">
        <v>19</v>
      </c>
      <c r="B14" s="13">
        <f>SUM(Week1!K7, Week2!K7, Week3!K7, Week4!K7, Week5!K3)</f>
        <v>40</v>
      </c>
    </row>
    <row r="15" spans="1:2" ht="18.75" x14ac:dyDescent="0.3">
      <c r="A15" s="10"/>
      <c r="B15" s="14"/>
    </row>
    <row r="16" spans="1:2" ht="18.75" x14ac:dyDescent="0.3">
      <c r="A16" s="9" t="s">
        <v>20</v>
      </c>
      <c r="B16" s="13">
        <f>SUM(Week1!L7, Week2!L7, Week3!L7, Week4!L7, Week5!L3)</f>
        <v>9</v>
      </c>
    </row>
    <row r="17" spans="1:2" ht="18.75" x14ac:dyDescent="0.3">
      <c r="A17" s="10"/>
      <c r="B17" s="14"/>
    </row>
    <row r="18" spans="1:2" ht="18.75" x14ac:dyDescent="0.3">
      <c r="A18" s="9" t="s">
        <v>21</v>
      </c>
      <c r="B18" s="13">
        <f>SUM(Week1!M7, Week2!M7, Week3!M7, Week4!M7, Week5!M3)</f>
        <v>7</v>
      </c>
    </row>
    <row r="19" spans="1:2" ht="18.75" x14ac:dyDescent="0.3">
      <c r="A19" s="10"/>
      <c r="B19" s="14"/>
    </row>
    <row r="20" spans="1:2" ht="18.75" x14ac:dyDescent="0.3">
      <c r="A20" s="9" t="s">
        <v>22</v>
      </c>
      <c r="B20" s="13">
        <f>SUM(Week1!N7, Week2!N7, Week3!N7, Week4!N7, Week5!N3)</f>
        <v>9</v>
      </c>
    </row>
    <row r="21" spans="1:2" ht="18.75" x14ac:dyDescent="0.3">
      <c r="A21" s="10"/>
      <c r="B21" s="14"/>
    </row>
    <row r="22" spans="1:2" ht="18.75" x14ac:dyDescent="0.3">
      <c r="A22" s="9" t="s">
        <v>23</v>
      </c>
      <c r="B22" s="13">
        <f>SUM(Week1!O7, Week2!O7, Week3!O7, Week4!O7, Week5!O3)</f>
        <v>5</v>
      </c>
    </row>
    <row r="23" spans="1:2" ht="18.75" x14ac:dyDescent="0.3">
      <c r="A23" s="10"/>
      <c r="B23" s="14"/>
    </row>
    <row r="24" spans="1:2" ht="18.75" x14ac:dyDescent="0.3">
      <c r="A24" s="9" t="s">
        <v>24</v>
      </c>
      <c r="B24" s="13">
        <f>SUM(Week1!P7, Week2!P7, Week3!P7, Week4!P7, Week5!P3)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Monthly Stats Oct 2016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kskoczylas</dc:creator>
  <cp:lastModifiedBy>Falcon, Eric</cp:lastModifiedBy>
  <dcterms:created xsi:type="dcterms:W3CDTF">2016-08-25T19:44:39Z</dcterms:created>
  <dcterms:modified xsi:type="dcterms:W3CDTF">2016-10-31T19:22:54Z</dcterms:modified>
</cp:coreProperties>
</file>